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xml" ContentType="application/vnd.openxmlformats-officedocument.drawing+xml"/>
  <Override PartName="/xl/drawings/drawing12.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3.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4.xml" ContentType="application/vnd.openxmlformats-officedocument.drawingml.chartshapes+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5.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6.xml" ContentType="application/vnd.openxmlformats-officedocument.drawingml.chartshapes+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7.xml" ContentType="application/vnd.openxmlformats-officedocument.drawingml.chartshapes+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8.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16"/>
  <workbookPr codeName="ThisWorkbook" hidePivotFieldList="1"/>
  <mc:AlternateContent xmlns:mc="http://schemas.openxmlformats.org/markup-compatibility/2006">
    <mc:Choice Requires="x15">
      <x15ac:absPath xmlns:x15ac="http://schemas.microsoft.com/office/spreadsheetml/2010/11/ac" url="/Users/andreagonzalez/Desktop/"/>
    </mc:Choice>
  </mc:AlternateContent>
  <xr:revisionPtr revIDLastSave="0" documentId="11_DDAFFCBA9712290DF7C4803F3EA0904E32652EE0" xr6:coauthVersionLast="47" xr6:coauthVersionMax="47" xr10:uidLastSave="{00000000-0000-0000-0000-000000000000}"/>
  <bookViews>
    <workbookView xWindow="0" yWindow="460" windowWidth="25600" windowHeight="15540" tabRatio="732" firstSheet="13" activeTab="13" xr2:uid="{00000000-000D-0000-FFFF-FFFF00000000}"/>
  </bookViews>
  <sheets>
    <sheet name="Índice" sheetId="24" r:id="rId1"/>
    <sheet name="1. Categorización Proyectos " sheetId="8" r:id="rId2"/>
    <sheet name="2. Alineación Proyecto-Marco " sheetId="26" r:id="rId3"/>
    <sheet name="3. Guías Sectoriales" sheetId="23" r:id="rId4"/>
    <sheet name="Sector Agropecuario" sheetId="10" r:id="rId5"/>
    <sheet name="Sector Vivienda" sheetId="11" r:id="rId6"/>
    <sheet name="Sector Transporte" sheetId="18" r:id="rId7"/>
    <sheet name="Sector Minero Energético " sheetId="17" r:id="rId8"/>
    <sheet name="Sector Ambiente" sheetId="12" r:id="rId9"/>
    <sheet name="Sector Industria" sheetId="19" r:id="rId10"/>
    <sheet name="4. Género y GCF " sheetId="1" r:id="rId11"/>
    <sheet name="Entidades proc. acredit" sheetId="14" r:id="rId12"/>
    <sheet name="Compromisos EA" sheetId="2" r:id="rId13"/>
    <sheet name="Caja Herramientas Género GCF" sheetId="3" r:id="rId14"/>
  </sheets>
  <definedNames>
    <definedName name="_xlcn.WorksheetConnection_Libro2Conceptos1" hidden="1">Conceptos</definedName>
    <definedName name="_xlcn.WorksheetConnection_Libro2Conceptos21" hidden="1">Conceptos2</definedName>
    <definedName name="_xlcn.WorksheetConnection_Libro2Organismos1" hidden="1">Organismos</definedName>
  </definedNames>
  <calcPr calcId="150001" concurrentCalc="0"/>
  <pivotCaches>
    <pivotCache cacheId="12946" r:id="rId15"/>
  </pivotCaches>
  <extLst>
    <ext xmlns:x14="http://schemas.microsoft.com/office/spreadsheetml/2009/9/main" uri="{79F54976-1DA5-4618-B147-4CDE4B953A38}">
      <x14:workbookPr defaultImageDpi="32767"/>
    </ext>
    <ext xmlns:mx="http://schemas.microsoft.com/office/mac/excel/2008/main" uri="{7523E5D3-25F3-A5E0-1632-64F254C22452}">
      <mx:ArchID Flags="4"/>
    </ext>
  </extLst>
</workbook>
</file>

<file path=xl/calcChain.xml><?xml version="1.0" encoding="utf-8"?>
<calcChain xmlns="http://schemas.openxmlformats.org/spreadsheetml/2006/main">
  <c r="C15" i="11" l="1"/>
  <c r="C23" i="11"/>
  <c r="C7" i="11"/>
  <c r="C51" i="11"/>
  <c r="E12" i="11"/>
  <c r="F12" i="11" a="1"/>
  <c r="F12" i="11"/>
  <c r="L20" i="8"/>
  <c r="L26" i="8"/>
  <c r="C35" i="8"/>
  <c r="C34" i="8"/>
  <c r="L12" i="8"/>
  <c r="C48" i="11"/>
  <c r="C41" i="11"/>
  <c r="C34" i="11"/>
  <c r="C47" i="19"/>
  <c r="C47" i="12"/>
  <c r="C47" i="18"/>
  <c r="C59" i="10"/>
  <c r="C40" i="18"/>
  <c r="C33" i="18"/>
  <c r="C22" i="18"/>
  <c r="C14" i="18"/>
  <c r="C6" i="18"/>
  <c r="L13" i="8"/>
  <c r="L17" i="8"/>
  <c r="L19" i="8"/>
  <c r="L21" i="8"/>
  <c r="L31" i="8"/>
  <c r="C37" i="8"/>
  <c r="L14" i="8"/>
  <c r="L15" i="8"/>
  <c r="L22" i="8"/>
  <c r="L29" i="8"/>
  <c r="L16" i="8"/>
  <c r="L18" i="8"/>
  <c r="L23" i="8"/>
  <c r="L24" i="8"/>
  <c r="L25" i="8"/>
  <c r="L27" i="8"/>
  <c r="L28" i="8"/>
  <c r="L30" i="8"/>
  <c r="C25" i="3"/>
  <c r="AS25" i="3"/>
  <c r="C16" i="3"/>
  <c r="AS16" i="3"/>
  <c r="C6" i="3"/>
  <c r="AS6" i="3"/>
  <c r="C12" i="2"/>
  <c r="C6" i="2"/>
  <c r="X6" i="2"/>
  <c r="C20" i="2"/>
  <c r="C23" i="14"/>
  <c r="AB23" i="14"/>
  <c r="C17" i="14"/>
  <c r="AB17" i="14"/>
  <c r="C6" i="14"/>
  <c r="AC7" i="14"/>
  <c r="C33" i="12"/>
  <c r="C40" i="12"/>
  <c r="C22" i="12"/>
  <c r="C14" i="12"/>
  <c r="C6" i="12"/>
  <c r="C49" i="12"/>
  <c r="C40" i="19"/>
  <c r="C33" i="19"/>
  <c r="C22" i="19"/>
  <c r="C14" i="19"/>
  <c r="C6" i="19"/>
  <c r="C50" i="19"/>
  <c r="C51" i="17"/>
  <c r="C44" i="17"/>
  <c r="C37" i="17"/>
  <c r="C26" i="17"/>
  <c r="C16" i="17"/>
  <c r="C7" i="17"/>
  <c r="C7" i="10"/>
  <c r="C17" i="10"/>
  <c r="C29" i="10"/>
  <c r="C39" i="10"/>
  <c r="C45" i="10"/>
  <c r="C52" i="10"/>
  <c r="C61" i="10"/>
  <c r="C36" i="8"/>
  <c r="C11" i="2"/>
  <c r="C54" i="17"/>
  <c r="E12" i="17"/>
  <c r="F12" i="17" a="1"/>
  <c r="F12" i="17"/>
  <c r="X11" i="2"/>
  <c r="C49" i="18"/>
  <c r="D49" i="18"/>
  <c r="D51" i="11"/>
  <c r="D61" i="10"/>
  <c r="E11" i="10"/>
  <c r="D50" i="19"/>
  <c r="E11" i="19"/>
  <c r="F11" i="19" a="1"/>
  <c r="F11" i="19"/>
  <c r="D49" i="12"/>
  <c r="E11" i="12"/>
  <c r="F11" i="12" a="1"/>
  <c r="F11" i="12"/>
  <c r="D54" i="17"/>
  <c r="E11" i="18"/>
  <c r="F11" i="18" a="1"/>
  <c r="F11" i="18"/>
</calcChain>
</file>

<file path=xl/sharedStrings.xml><?xml version="1.0" encoding="utf-8"?>
<sst xmlns="http://schemas.openxmlformats.org/spreadsheetml/2006/main" count="682" uniqueCount="339">
  <si>
    <r>
      <t xml:space="preserve">Categorización de proyectos según su orientación hacia la igualdad de género
</t>
    </r>
    <r>
      <rPr>
        <b/>
        <i/>
        <sz val="16"/>
        <color theme="0"/>
        <rFont val="Abadi MT Condensed Extra Bold"/>
        <family val="2"/>
      </rPr>
      <t>Guías sectoriales de género y cambio climático - Ministerio de Ambiente y Desarrollo Sostenible</t>
    </r>
  </si>
  <si>
    <t>No todos los proyectos aportan de la misma manera a la igualdad de género. De hecho, las consideraciones de género pueden incluirse en la formulación e implementación de cualquier tipo de proyecto, sin que esto signifique que el mismo deba estar centrado únicamente en beneficiar a las mujeres. 
Aunque no existen criterios universales para categorizar los proyectos de acuerdo al alcance de sus ambiciones en materia de género, en esta sección se ofrecen elementos que permiten identificar de qué manera un proyecto climático puede contribuir a asegurar el acceso igualitario de hombres y mujeres a los recursos, servicios y beneficios ofrecidos por el mismo. Estos elementos se basan en el sistema de categorización de proyectos establecido por la Organización de las Naciones Unidas para el Desarrollo Industrial (Organización de las Naciones Unidas para el Desarrollo Industrial, 2015), recogidos en las guías sectoriales de género y cambio climático elaboradas por el Ministerio de Ambiente y Desarrollo Sostenible. 
A continuación, encontrará una lista de chequeo que le permitirá identificar en que categoría se encuentra su proyecto. Conocer esta información será útil para reconocer la importancia de integrar el enfoque de género, reforzar sus compromisos y/o aclarar expectativas frente al potencial alcance del proyecto en materia de género.</t>
  </si>
  <si>
    <r>
      <rPr>
        <b/>
        <sz val="11"/>
        <color indexed="8"/>
        <rFont val="Calibri"/>
        <family val="2"/>
      </rPr>
      <t>1. Proyectos orientados hacia la igualdad de género:</t>
    </r>
    <r>
      <rPr>
        <sz val="11"/>
        <color indexed="8"/>
        <rFont val="Calibri"/>
        <family val="2"/>
      </rPr>
      <t xml:space="preserve"> Proyectos que tienen como objetivo principal la igualdad entre los géneros y/o el empoderamiento de la mujer. Proyectos que abordan explícitamente las cuestiones de género que se han identificado mediante un análisis de género. Así, los proyectos de esta categoría: 
-Se dirigen a mujeres u hombres que tienen necesidades especiales, están en situación de desventaja o sufren discriminación. 
-Enfocan todas las actividades en la creación de servicios/capacidades específicas para cada género o de relaciones más equitativas entre mujeres y hombres (por ejemplo, se medirá por el grado de acceso a los medios de producción o a los puestos de toma de decisión).</t>
    </r>
  </si>
  <si>
    <r>
      <rPr>
        <b/>
        <sz val="11"/>
        <color indexed="8"/>
        <rFont val="Calibri"/>
        <family val="2"/>
      </rPr>
      <t xml:space="preserve">2. Proyectos con dimensiones de género significativas: </t>
    </r>
    <r>
      <rPr>
        <sz val="11"/>
        <color indexed="8"/>
        <rFont val="Calibri"/>
        <family val="2"/>
      </rPr>
      <t>Fuertemente vinculados con aspectos relacionados con el género y se espera que contribuyan significativamente a la igualdad de género y/o al empoderamiento de la mujer. Existen múltiples puntos de entrada para las actividades de incorporación de la perspectiva de género y la acción afirmativa, pero no establecen explícitamente la igualdad entre los géneros y/o el empoderamiento de la mujer como su objetivo principal. Más bien, la igualdad entre los géneros o la potenciación de la mujer es un objetivo secundario y el proyecto tiene los correspondientes resultados e indicadores que miden cómo se avanzará en la igualdad entre los géneros.</t>
    </r>
  </si>
  <si>
    <r>
      <rPr>
        <b/>
        <sz val="11"/>
        <color indexed="8"/>
        <rFont val="Calibri"/>
        <family val="2"/>
      </rPr>
      <t>3. Proyectos con dimensiones de género limitadas :</t>
    </r>
    <r>
      <rPr>
        <sz val="11"/>
        <color indexed="8"/>
        <rFont val="Calibri"/>
        <family val="2"/>
      </rPr>
      <t xml:space="preserve"> Contribuyen a la igualdad de género y, o, al empoderamiento de la mujer de manera limitada.  Poseen solo unas pocas dimensiones de género, y los puntos de entrada para las actividades de incorporación de la perspectiva de género y la acción afirmativa son poco frecuentes.</t>
    </r>
  </si>
  <si>
    <r>
      <rPr>
        <b/>
        <sz val="11"/>
        <color indexed="8"/>
        <rFont val="Calibri"/>
        <family val="2"/>
      </rPr>
      <t>4. Proyectos con dimensiones de género mínimas:</t>
    </r>
    <r>
      <rPr>
        <sz val="11"/>
        <color indexed="8"/>
        <rFont val="Calibri"/>
        <family val="2"/>
      </rPr>
      <t xml:space="preserve"> No tienen un potencial visible para contribuir a la igualdad de género y, o, al empoderamiento de la mujer. No se espera que las mujeres y los hombre se vean afectados de manera diferente por el proyecto (en cuanto a sus derechos, necesidades, funciones, oportunidades, etc.).Apenas hay puntos de entrada para las actividades de incorporación de la perspectiva de género y la acción afirmativa</t>
    </r>
  </si>
  <si>
    <t>Lista de chequeo</t>
  </si>
  <si>
    <t xml:space="preserve">El proyecto cuenta con análisis de género. </t>
  </si>
  <si>
    <t>No</t>
  </si>
  <si>
    <t xml:space="preserve">El proyecto identifica las cuestiones de género, ya sea en una evaluación de impacto ambiental y/o social o mediante un análisis de género. </t>
  </si>
  <si>
    <t>Si</t>
  </si>
  <si>
    <t>El proyecto incluye una descripción de las razones por las que no se espera contribuir notablemente a la igualdad de género y, o, al empoderamiento de la mujer. Por ejemplo, el proyecto no tiene contacto directo con comunidades o el proyecto no afecta directamente ni determina la utilización de los recursos, bienes o servicios a los que tienen acceso las mujeres y los hombres.</t>
  </si>
  <si>
    <t xml:space="preserve">El objetivo y los resultados clave del proyecto abordan una o más cuestiones de género claramente definidas. </t>
  </si>
  <si>
    <t xml:space="preserve">La igualdad de género y, o, el empoderamiento de la mujer es un resultado clave de al menos un área temática del proyecto. </t>
  </si>
  <si>
    <t xml:space="preserve">Los productos y actividades del proyecto están diseñados para abordar las cuestiones de género identificadas. </t>
  </si>
  <si>
    <t xml:space="preserve">El 50 % de los productos del proyecto tienen actividades orientadas a promover la igualdad de género y, o, el empoderamiento de la mujer. </t>
  </si>
  <si>
    <t>El 20 % de los productos del proyecto tienen actividades que promueven la igualdad entre los géneros y, o, el empoderamiento de la mujer, incluidos indicadores que tengan en cuenta el género y el presupuesto correspondiente, o que por lo menos un indicador de cada producto del proyecto se refiera al género de alguna manera.</t>
  </si>
  <si>
    <r>
      <t>El proyecto cuenta con objetivos, indicadores y una base de referencia formulados teniendo en cuenta las cuestiones de género, lo cual le permite</t>
    </r>
    <r>
      <rPr>
        <sz val="14"/>
        <color rgb="FF000000"/>
        <rFont val="Abadi MT Condensed Light"/>
        <family val="2"/>
      </rPr>
      <t xml:space="preserve"> monitorear y evaluar los resultados en materia de igualdad entre los géneros. </t>
    </r>
  </si>
  <si>
    <r>
      <t xml:space="preserve">El proyecto cuenta con objetivos, indicadores y una base de referencia </t>
    </r>
    <r>
      <rPr>
        <sz val="14"/>
        <color rgb="FF000000"/>
        <rFont val="Abadi MT Condensed Light"/>
        <family val="2"/>
      </rPr>
      <t>sensibles a género</t>
    </r>
    <r>
      <rPr>
        <sz val="14"/>
        <color indexed="8"/>
        <rFont val="Abadi MT Condensed Light"/>
        <family val="2"/>
      </rPr>
      <t xml:space="preserve">. </t>
    </r>
  </si>
  <si>
    <r>
      <t xml:space="preserve">Realiza consultas y genera espacios de participación para grupos, asociaciones o interesados centrados en la mujer o el género </t>
    </r>
    <r>
      <rPr>
        <sz val="14"/>
        <color rgb="FF000000"/>
        <rFont val="Abadi MT Condensed Light"/>
        <family val="2"/>
      </rPr>
      <t>en todas las fases del ciclo del proyecto</t>
    </r>
    <r>
      <rPr>
        <sz val="14"/>
        <color indexed="8"/>
        <rFont val="Abadi MT Condensed Light"/>
        <family val="2"/>
      </rPr>
      <t>.</t>
    </r>
  </si>
  <si>
    <t>Realiza consulta y genera espacios de participación para grupos, asociaciones o interesados centrados en la mujer/el género en momentos especificos del proyecto.</t>
  </si>
  <si>
    <t>El proyecto procura que tanto mujeres como hombres puedan aportar insumos, acceder y participar en las actividades dentro de su limitado alcance.</t>
  </si>
  <si>
    <t>Se procura que las disposiciones de gestión y ejecución de los proyectos (es decir, la composición del personal del proyecto y del comité del proyecto) sean equilibradas en cuanto al género</t>
  </si>
  <si>
    <t xml:space="preserve">El proyecto cuente con al menos una persona experta en asuntos de género en sus etapas de formulación, ejecución y evaluación. </t>
  </si>
  <si>
    <t xml:space="preserve">El proyecto es revisado por una persona experta en asuntos de género para la formulación, ejecución y evaluación. </t>
  </si>
  <si>
    <t xml:space="preserve">El proyecto garantiza que mujeres y hombres puedan aportar a las actividades del proyecto, acceder y participar en ellas (el objetivo es que al menos el 40 % de cualquier sexo esté representado). </t>
  </si>
  <si>
    <r>
      <t xml:space="preserve">Se realizan jornadas de sensibilización/capacitación sobre enfoque de género a todo el personal del proyecto. </t>
    </r>
    <r>
      <rPr>
        <sz val="14"/>
        <color rgb="FF000000"/>
        <rFont val="Abadi MT Condensed Light"/>
        <family val="2"/>
      </rPr>
      <t>Esta actividad la debe desarrollar la persona experta en asuntos de género del equipo.</t>
    </r>
  </si>
  <si>
    <t>El proyecto cuenta con recursos financieros suficientes para las actividades propuestas en materia de género.</t>
  </si>
  <si>
    <t>El proyecto cuenta con recursos financieros suficientes para financiar algunos de los componentes de género propuestos.</t>
  </si>
  <si>
    <t>Total por color</t>
  </si>
  <si>
    <r>
      <t xml:space="preserve">Teniendo en cuenta el resultado de la sumatoria por colores, lo invitamos a identificar </t>
    </r>
    <r>
      <rPr>
        <b/>
        <u/>
        <sz val="14"/>
        <color theme="1"/>
        <rFont val="Abadi MT Condensed Extra Bold"/>
        <family val="2"/>
      </rPr>
      <t>el puntaje más alto obtenido y a desplegar el símbolo (+) del panel para buscar el color correspondiente</t>
    </r>
    <r>
      <rPr>
        <b/>
        <sz val="14"/>
        <color theme="1"/>
        <rFont val="Abadi MT Condensed Extra Bold"/>
        <family val="2"/>
      </rPr>
      <t xml:space="preserve"> y así identificar la categoría a la que pertenece actualmente su proyecto.</t>
    </r>
  </si>
  <si>
    <r>
      <rPr>
        <b/>
        <sz val="11"/>
        <color indexed="8"/>
        <rFont val="Calibri"/>
        <family val="2"/>
      </rPr>
      <t>Su proyecto está orientado hacia la igualdad de género, es decir:</t>
    </r>
    <r>
      <rPr>
        <sz val="11"/>
        <color indexed="8"/>
        <rFont val="Calibri"/>
        <family val="2"/>
      </rPr>
      <t xml:space="preserve"> 
- Es un proyecto que tiene como objetivo principal la igualdad entre los géneros y/o el empoderamiento de la mujer. 
- Es un proyecto que aborda explícitamente las cuestiones de género que se han identificado mediante la elaboración de un análisis de género. 
Así, los proyectos de esta categoría: 
- Se dirigen a mujeres u hombres que tienen necesidades especiales, están en situación de desventaja o sufren discriminación. 
- Enfocan todas las actividades en la creación de servicios/capacidades específicas para cada género o de relaciones más equitativas entre mujeres y hombres (por ejemplo, se medirá por el grado de acceso a los medios de producción o a los puestos de toma de decisión).</t>
    </r>
  </si>
  <si>
    <r>
      <rPr>
        <b/>
        <sz val="11"/>
        <color indexed="8"/>
        <rFont val="Calibri"/>
        <family val="2"/>
      </rPr>
      <t xml:space="preserve">Su proyecto cuenta con dimensiones de género significativas, es decir: 
</t>
    </r>
    <r>
      <rPr>
        <sz val="11"/>
        <color indexed="8"/>
        <rFont val="Calibri"/>
        <family val="2"/>
      </rPr>
      <t xml:space="preserve">- Un proyecto fuertemente vinculado con aspectos relacionados con el género, de los que se espera contribuyan significativamente a la igualdad de género y/o al empoderamiento de la mujer. 
- En el proyecto existen múltiples puntos de entrada para para las actividades de incorporación de la perspectiva de género y la acción afirmativa, aunque no se establezca explícitamente la igualdad entre los géneros y/o el empoderamiento de la mujer como su objetivo principal. Más bien, la igualdad entre los géneros y/o el empoderamiento de la mujer es un objetivo secundario y el proyecto tiene los correspondientes resultados e indicadores que miden cómo se avanzará en la igualdad entre los géneros.
</t>
    </r>
    <r>
      <rPr>
        <sz val="11"/>
        <color rgb="FF000000"/>
        <rFont val="Calibri"/>
        <family val="2"/>
      </rPr>
      <t xml:space="preserve">
</t>
    </r>
    <r>
      <rPr>
        <b/>
        <sz val="11"/>
        <color rgb="FF000000"/>
        <rFont val="Calibri"/>
        <family val="2"/>
      </rPr>
      <t xml:space="preserve">Recomendación
</t>
    </r>
    <r>
      <rPr>
        <sz val="11"/>
        <color rgb="FF000000"/>
        <rFont val="Calibri"/>
        <family val="2"/>
      </rPr>
      <t>Para fortalecer la orientación del proyecto hacia la igualdad de género, se recomienda:
- Reforzar los mecanismos de participación de los grupos, asociaciones o interesados centrados en la mujer o el género durante las diferentes fases del ciclo del proyecto. Esto permitirá conocer en más detalle sus necesidades y fortalezas y poder nutrir el proyecto de sus saberes y experiencias (corregir), e incorporar los actores involucrados desde sus saberes y experiencias. 
- Continuar fortaleciendo las capacidades del equipo en materia de género a través de capacitaciones, talleres y conferencias relacionadas con la implementación del enfoque diferencial y de género.</t>
    </r>
  </si>
  <si>
    <r>
      <rPr>
        <b/>
        <sz val="11"/>
        <color indexed="8"/>
        <rFont val="Calibri"/>
        <family val="2"/>
      </rPr>
      <t>Su proyecto cuenta con dimensiones de género limitadas, es decir:</t>
    </r>
    <r>
      <rPr>
        <sz val="11"/>
        <color indexed="8"/>
        <rFont val="Calibri"/>
        <family val="2"/>
      </rPr>
      <t xml:space="preserve"> 
- Es un proyecto que contribuye a la igualdad de género y, o, al empoderamiento de la mujer de manera limitada.  
- Es un proyecto que posee solo unas pocas dimensiones de género, y los puntos de entrada para las actividades de incorporación de la perspectiva de género y la acción afirmativa son poco frecuentes.
</t>
    </r>
    <r>
      <rPr>
        <sz val="11"/>
        <color rgb="FF000000"/>
        <rFont val="Calibri"/>
        <family val="2"/>
      </rPr>
      <t xml:space="preserve">
</t>
    </r>
    <r>
      <rPr>
        <b/>
        <sz val="11"/>
        <color rgb="FF000000"/>
        <rFont val="Calibri"/>
        <family val="2"/>
      </rPr>
      <t xml:space="preserve">Recomendación
</t>
    </r>
    <r>
      <rPr>
        <sz val="11"/>
        <color rgb="FF000000"/>
        <rFont val="Calibri"/>
        <family val="2"/>
      </rPr>
      <t xml:space="preserve">Para fortalecer la orientación del proyecto hacia la igualdad de género, se recomienda:
- Fortalecer las capacidades del equipo en materia de género. Para ello, puede organizar jornadas de sensibilización/capacitación sobre enfoque de género a las personas miembros del proyecto. Idealmente, estas capacitaciones deben ser desarrolladas por una persona experta en asuntos de género.
- Revisar la posibilidad de contar con una persona experta en asuntos de género que acompañe el desarrollo del proyecto durante sus diferentes etapas.
- Comprender la utilidad de integrar herramientas como el análisis de género, la evaluación de género y el marco de resultados que tenga en cuenta las cuestiones de género para entender en detalle las problématicas y oportunidades presentes en el territorio y comunidades parte del proyecto.
- Integrar mecanismos de participación de los grupos, asociaciones o interesados centrados en la mujer o el género durante las diferentes fases del ciclo del proyecto. Esto permitirá conocer en más detalle sus necesidades y fortalezas e identificar oportunidades de colaboración y aprendizaje mutuo.
</t>
    </r>
    <r>
      <rPr>
        <b/>
        <sz val="11"/>
        <color rgb="FF000000"/>
        <rFont val="Calibri"/>
        <family val="2"/>
      </rPr>
      <t>Nota:</t>
    </r>
    <r>
      <rPr>
        <sz val="11"/>
        <color rgb="FF000000"/>
        <rFont val="Calibri"/>
        <family val="2"/>
      </rPr>
      <t xml:space="preserve">
Se recomienda revisar detalladamente cada uno de sus elementos, asegurándose, por ejemplo, de contar con recursos para financiar actividades de género, reforzar capacidades al interior del equipo, definir bases de línea, objetivos e indicadores de género, todos insumos clave que deberán reflejarse en la  propuesta de financiamiento a presentar ante el GCF. 
 </t>
    </r>
  </si>
  <si>
    <r>
      <rPr>
        <b/>
        <sz val="11"/>
        <color indexed="8"/>
        <rFont val="Calibri"/>
        <family val="2"/>
      </rPr>
      <t>Su proyecto cuenta con dimensiones de género mínimas, es decir:</t>
    </r>
    <r>
      <rPr>
        <sz val="11"/>
        <color indexed="8"/>
        <rFont val="Calibri"/>
        <family val="2"/>
      </rPr>
      <t xml:space="preserve"> 
- Es un proyecto sin un potencial visible para contribuir a la igualdad de género y, o, al empoderamiento de la mujer. 
- No se espera que las mujeres y los hombre se vean afectados de manera diferente por el proyecto (en cuanto a sus derechos, necesidades, funciones, oportunidades, etc.).
- Apenas hay puntos de entrada para las actividades de incorporación de la perspectiva de género y la acción afirmativa.
</t>
    </r>
    <r>
      <rPr>
        <b/>
        <sz val="11"/>
        <color rgb="FF000000"/>
        <rFont val="Calibri"/>
        <family val="2"/>
      </rPr>
      <t xml:space="preserve">Recomendación
</t>
    </r>
    <r>
      <rPr>
        <sz val="11"/>
        <color rgb="FF000000"/>
        <rFont val="Calibri"/>
        <family val="2"/>
      </rPr>
      <t xml:space="preserve">Para fortalecer la orientación del proyecto hacia la igualdad de género, se recomienda:
- Fortalecer las capacidades del equipo en materia de género. Para ello, puede organizar jornadas de sensibilización/capacitación sobre enfoque de género al proyecto. Idealmente, estas capacitaciones deben ser desarrolladas por una persona experta en asuntos de género.
- Revisar la posibilidad de contar con una persona experta en asuntos de género que acompañe el desarrollo del proyecto durante sus diferentes etapas.
- Integrar dentro de las evaluaciones ambientales y sociales, las cuestiones de género.
- Comprender la utilidad de integrar herramientas como el análisis de género, la evaluación de género y el marco de resultados que tenga en cuenta las cuestiones de género para entender en detalle las problématicas y oportunidades presentes en el territorio y comunidades parte del proyecto.
- Integrar mecanismos de participación de los grupos, asociaciones o interesados centrados en la mujer o el género durante las diferentes fases del ciclo del proyecto. Esto permitirá conocer en más detalle sus necesidades y fortalezas e identificar oportunidades de colaboración y aprendizaje mutuo.
- Destinar recursos para poder financiar estas actividades.
- Generar alianzas con organizaciones que cuenten con experiencia en la materia y puedan compartir buenas prácticas y lecciones aprendidas.
</t>
    </r>
    <r>
      <rPr>
        <b/>
        <sz val="11"/>
        <color rgb="FF000000"/>
        <rFont val="Calibri"/>
        <family val="2"/>
      </rPr>
      <t>Nota:</t>
    </r>
    <r>
      <rPr>
        <sz val="11"/>
        <color rgb="FF000000"/>
        <rFont val="Calibri"/>
        <family val="2"/>
      </rPr>
      <t xml:space="preserve">
Se recomienda revisar detalladamente cada uno de sus elementos, asegurándose, por ejemplo, de contar con recursos para financiar actividades de género, reforzar capacidades al interior del equipo, definir bases de línea, objetivos e indicadores de género, todos insumos clave que deberán reflejarse en la  propuesta de financiamiento a presentar ante el GCF.  </t>
    </r>
  </si>
  <si>
    <t xml:space="preserve">Alineación del proyecto con el marco normativo internacional y nacional en materia de género y cambio climático
</t>
  </si>
  <si>
    <t xml:space="preserve">Género y Cambio Climático - Colombia </t>
  </si>
  <si>
    <t>Este cuadro ofrece una guía para entender cómo ciertos de los desafíos más importantes para el país en materia de igualdad de género y cambio climático, se alinean con los compromisos asumidos por Colombia tanto a nivel nacional como internacional. Estos compromisos  instan a los Estados Parte a adoptar un enfoque inclusivo en toda la gestión del riesgo climático, reconociendo el rol clave de las mujeres en la prevención, preparación y recuperación de desastres (Marco de Sendai) y en los esfuerzos de mitigación y adaptación, debido a sus conocimientos y experticias (CMNUCC). 
En línea con estas demandas, en el ámbito nacional, Colombia reconoce, entre otros, los impactos diferenciales del cambio climático sobre los pequeños productores, que en su gran mayoría son mujeres rurales y los grupos étnicos, así como la necesidad de actuar en consecuencia y de prevenir, atender y proteger a quienes sean más vulnerables a los desastres climáticos (Conpes 4080 de 2022). También, reconoce la importancia de  realizar un análisis que incluya no sólo las consideraciones de género sino también las relacionadas con la edad, la identidad étnica, la situación de discapacidad, la situación socioeconómica, la orientación sexual e identidad de género, entre otros (PNACC, NDC 2020, BUR3). 
Esta información permite a los formuladores de proyectos de las Entidades identificar cómo las políticas de género pueden estar articuladas con el cambio climático, siguiendo temáticas susceptibles de financiación en materia de acción climática cómo son seguridad alimentaria, gestión y prevención de riesgos de desastres, entre otras.</t>
  </si>
  <si>
    <t>Nota 1: Tanto en el ámbito internacional como nacional, es posible observar como el contenido de los compromisos alrededor de la igualdad de género y la incorporación del enfoque de género en las decisiones climáticas, son cada vez más explícitos, pasando de reconocerse como meros principios orientadores, consignados en los preámbulos de los documentos, a integrarse en el cuerpo de los mismos y de sus desarrollos posteriores a través de orientaciones más precisas sobre el alcance de lo que se espera de los Estados parte.</t>
  </si>
  <si>
    <t>Nota 2: Garantizar la transversalización del enfoque de género en las políticas públicas implica asegurarse de que este sea uno de los asuntos centrales del análisis y un criterio para definir las cuestiones técnicas y políticas de la planificación y asignación de los recursos e instrumentos de gestión y financiación asociados. La transversalización de género consiste en asumir un proceso transformador que implica comenzar por poner en evidencia las relaciones de poder vigentes, sus dinámicas e implicaciones para los diferentes grupos de interés, asegurándose de identificar las prácticas de resistencia al cambio que pueden existir en los diferentes niveles y que pueden conducir a reducir la incorporación de género a un asunto meramente tecnocrático que se realizar para cumplir con las exigencias externas, como, por ejemplo, las que se desprenden del acceso a fondos internacionales.</t>
  </si>
  <si>
    <t>Normativa</t>
  </si>
  <si>
    <t>Nacional</t>
  </si>
  <si>
    <t>Marco</t>
  </si>
  <si>
    <t>Desafío</t>
  </si>
  <si>
    <t>Area</t>
  </si>
  <si>
    <t>Alineación</t>
  </si>
  <si>
    <t>Actualización de la Contribución Determinada a Nivel Nacional (NDC 2020)</t>
  </si>
  <si>
    <t>Acceso a activos y recursos</t>
  </si>
  <si>
    <t>Sin información</t>
  </si>
  <si>
    <t xml:space="preserve">Acceso a recursos y servicios de extensión agropecuaria
</t>
  </si>
  <si>
    <t>Agua y saneamiento básico</t>
  </si>
  <si>
    <t>Si. En materia de agua y saneamiento básico, se establece, entre otras cosas:
-la obligación de desarrollar acciones de protección y conservación en 24 cuencas abastecedoras de acueductos en los municipios susceptibles al desabastecimiento por temporada de bajas precipitaciones y temporada de lluvia; 
-asegurar la gestión del riesgo climático en 30% de los municipios priorizados por susceptibilidad de desabastecimiento de agua; 
-alcanzar el 68% del tratamiento de aguas residuales urbanas domésticas a 2030 y, 
-reusar el 10% de las aguas residuales domésticas tratadas por parte de los prestadores del servicio público de acueducto a 2030.</t>
  </si>
  <si>
    <t>Empleo</t>
  </si>
  <si>
    <t>Si, al reconocer la importancia de contar con una estrategia a nivel país para garantizar la transición justa de la fuerza laboral.</t>
  </si>
  <si>
    <t>Generación de datos y conocimiento climático</t>
  </si>
  <si>
    <t>Si, al reconocer la importancia de recoger y utilizar información detallada, incluyendo datos desagregados por sexo para describir las condiciones sociales en las que viven grupos específicos, incluyendo comunidades vulnerables, víctimas y comunidades étnicas, grupos clave para los esfuerzos de mitigación y adaptación.
Igualmente, al incorporar el ámbito de educación, formación y sensibilización que incluye metas específicas como:
-Actualizar la Política Nacional de Educación Ambiental desde los enfoques de género, interseccional y diferencial.
-Incoporar el cambio climático en la educación formal y en la educación para el trabajo y el desarrollo humano desde los enfoques arriba mencionados.
-Estrategias definidas y en implementación en los Planes Integrales de Gestión del Cambio Climático Territoriales y Sectoriales con los enfoques arriba mencionados.</t>
  </si>
  <si>
    <t>Participación</t>
  </si>
  <si>
    <t>Salud</t>
  </si>
  <si>
    <t>Si, al comprometerse a que a 2030 se formularán acciones de adaptación en prevención de la enfermedad y promoción de la salud, que aporten a reducir los casos de enfermedades sensibles al clima en el 100% de las entidades territoriales.  Así mismo, al generar estrategias para que el 40% de las Instituciones Prestadoras de Salud del sector público puedan implementar a 2030 acciones de adaptación ante los posibles eventos asociados por la variabilidad y el cambio climático.</t>
  </si>
  <si>
    <t>Seguridad Alimentaria</t>
  </si>
  <si>
    <t>Si, al reconocer el valor de alinear los esfuerzos en términos de cambio climático, seguridad alimentaria y erradicación de la pobreza. 
En cuanto al enfoque de género y el diferencial, al  reconocer el papel central que cumplen tanto las mujeres como las comunidades étnicas en la lucha climática en alcanzar metas clave como las de reducción de la deforestación y la transformación de las prácticas agro-productivas y el desarrollo rural del país para salvaguardar la seguridad alimentaria.</t>
  </si>
  <si>
    <t>Transporte</t>
  </si>
  <si>
    <t>Si, al asumir la obligación de contar con herramientas, estudios, etc. para mejorar los sistemas de información geográfica de la infraestructura de transporte para la gestión del riesgo, con el objetivo de fortalecer el entendimiento del territorio, los factores de riesgo y del cambio climático en los diferentes medios de transporte y la gobernanza de la gestión del riesgo de desastres y la adaptación del cambio climático en las instituciones del sector.</t>
  </si>
  <si>
    <t>Vivienda</t>
  </si>
  <si>
    <t>Si, Vivienda, Ciudad y Territorio es uno de los sectores con metas de adaptación. El objetivo es fortalecer los procesos de planeación territorial y construcción de viviendas a través de la generación de lineamientos, herramientas y criterios que orienten la gestión de la adaptación en este sector y reduzcan la vulnerabilidad del sector vivienda.</t>
  </si>
  <si>
    <t>CONPES 4080 de 2022 - 
Política Pública de Equidad de Género para las Mujeres: Hacia el Desarrollo Sostenible del País</t>
  </si>
  <si>
    <t xml:space="preserve">Si, al reconocer la existencia de barreras en el acceso a oportunidades sostenibles de autonomía económica, en condiciones de equidad que les permita una participación efectiva en el desarrollo social y productivo, incluyendo su participación en la toma de decisiones. 
Igualmente, al comprometerse a: i. generar estudios que permitan entender las brechas en materia de inclusión financiera; ii. crear herramientas que permitan facilitar el acceso al crédito por parte de las mujeres urbanas y rurales y iii. fortalecer, entre otros, el programa de apoyo a la formalizacion empresarial de micro y pequeñas empresas de mujeres, incluyendo componentes que estimulen la educación y la inclusión financiera. </t>
  </si>
  <si>
    <t>Si, al continuar apoyando la creación de cupos y líneas de crédito con tasa preferencial para las mujeres rurales de bajos ingresos y a combatir las normas sociales que reproducen estereotipos de género en el acceso a servicios financieros (ver también Conpes 4005 de 2020).
También, al comprometerse a generar estudios que permitan entender las brechas en materia de inclusión financiera y crear herramientas que permitan facilitar el acceso al crédito por parte de las mujeres urbanas y rurales.</t>
  </si>
  <si>
    <t>Si, al comprometerse, entre otros asuntos, a elaborar lineamientos para la incorporación del enfoque de género en el sector de agua y saneamiento básico e impulsar el accceso pertinente y adecuado de las mujeres a los servicios y potenciar su participación en las actividades de operación y mantenimiento de los sistemas.</t>
  </si>
  <si>
    <t xml:space="preserve">Sí, a través de fomentar procesos de formación de capital humano en las mujeres para la inserción efectiva en el mercado laboral en condiciones de igualdad y trabajo decente, mejorar las condiciones de vida y las oportunidades de las mujeres rurales como agente de transformación y desarrollo.
También,  al comprometerse a adelantar estrategias para eliminar las barreras y prácticas discriminatorias en el ámbito laboral y empresarial e impulsar la participación de las mujeres y su empleabilidad en sectores con alto potencial económico, de manera que mejoren su nivel económico con ambientes libres de discriminaciones y violencias basada en género.
</t>
  </si>
  <si>
    <t>Si, al reconocer los impactos diferenciales del cambio climático sobre los pequeños productores, que en su gran mayoría son mujeres rurales, y los grupos étnicos, así como la necesidad de prevenir, atender y proteger a quienes sean más vulnerables a los desastres climáticos. 
Igualmente, al señalar que, con el ánimo de reforzar la producción estadística y análisis de información sectorial, así como contar con información e indicadores de género en sectores clave como el de agua, saneamiento, ambiente y cambio climático entre 2023 y 2027, se diseñará e implementará una estrategia conjunta para mitigar los sesgos de género o vacíos en materia de información estadística.</t>
  </si>
  <si>
    <t>Si, al comprometerse a incrementar la participación de las mujeres en los espacios de toma de decisión, incluyendo en cargos de elección popular, cargos directivos de las organizaciones comunales y altos cargos del sector público, con el ﬁn de que puedan incidir en las decisiones que las afectan.</t>
  </si>
  <si>
    <t>Si, al reconocer que las mujeres cuentan con afectaciones diferenciales en materia de salud y con limitaciones a la hora de acceder a servicios de atención pertinenentes, incluyendo la atención a las violencias de género.</t>
  </si>
  <si>
    <t>Si,  por ejemplo, al reconocer que la gran mayoría de las mujeres rurales destina su tiempo a la producción de alimentos para el hogar o trabajos de mano de obra como la cosecha o producción de alimentos, lo cual podría derivar en que se rezaguen en su participación frente a oportunidades en economía verde, transición energética y modernización del campo.</t>
  </si>
  <si>
    <t>Si, al comprometerse a diseñar una estrategia de prevención, atención y sanción social de la violencia de género contra las mujeres en el espacio público y el transporte.
Igualmente, al comprometerse a actualizar los documentos técnicos de construcción de infraestructura de transporte para incluir el enfoque de género y diferencial en los proyectos, en las estrategias, campañas y acciones en seguridad vial.</t>
  </si>
  <si>
    <t>Si, al reconocer el deficiente acceso a infraestructura de vivienda y entornos a los que tienen acceso las mujeres y al reconocer que las intervenciones en vivienda contribuyen a su bienestar. 
Igualmente, al comprometerse a diseñar una propuesta de lineamientos técnicos para socializar con los ejecutores de proyectos de mejoramiento de entorno que incorporen la prevención de violencias y la economía de cuidado como parte integral del relacionamiento de las comunidades beneficiarias de estos procesos.</t>
  </si>
  <si>
    <t>Estrategia Climática de Largo Plazo de Colombia para cumplir con el Acuerdo de París (E2050)</t>
  </si>
  <si>
    <t>Si, al reconocer que los municipios con más empleo informal y limitado acceso a créditos para el sector agropecuario son los más inestables económicamente y por tanto los más vulnerables ante la crisis climática.
Igualmente, al definir su apuesta 5. Desarrollo rural, marino y costero, diferenciado por las distintas regiones del país, incluyente, integrado a las ciudades y sectores, resiliente a la variabilidad y al cambio climático que aumenta y favorece la biodiversidad y los servicios ecosistémicos, evita la deforestación y garantiza la seguridad alimentaria y nutricional de la población.
Finalmente, al comprometerse a que, a 2050, la sociedad civil contará con igualdad en el goce efectivo de sus derechos y posibilidades de acceso a recursos, oportunidades y servicios necesarios para la gestión integral de la biodiversidad y sus servicios ecosistémicos de manera articulada con sectores de gobierno, empresa privada, grenios y otros actores clave.</t>
  </si>
  <si>
    <t>Si, entre otros, al comprometerse a fortalecer el sistema Nacional de Conservación Ex-situ y a articularlo con el sector agropecuario, integrando de manera transversal el enfoque de género como aporte al cierre de las brechas sociales y a la resiliencia climática. 
Igualmente, al comprometerse a destinar recursos suficientes para viabilizar proyectos tanto silvopastoriles como agroforestales y de agricultura inteligente, priorizando productores agropecuarios vulnerables.</t>
  </si>
  <si>
    <t>Si, entre otros al comprometerse a reducir los daños y pérdidas causados por fenómenos hidrometeorológicos amenazantes en las infraestructuras y equipamientos vitales (viviendas, edificaciones escolares y hospitalarias) y en la interrupción de los servicios básicos (agua y energía), así como telecomunicaciones e infraestructura de transporte.</t>
  </si>
  <si>
    <t>Si, al definir, por ejemplo:
Su apuesta 3. Producción y consumo sostenible para una economía innovadora e incluyente.
Esto incluye diferentes estrategias para asegurar la participación de las mujeres en las estrategias sectoriales, entre ellas, la implementación de programas para el desarrollo de emprendimientos en sectores como la agricultura, la bionergía y otros; la promoción de emprendimientos basados en la biodiversidad o conocimiento cultural en las zonas rurales y de forma conjunta con comunidades y organizaciones de mujeres y el fortalecimiento de capacidades en sector agropecuario para la adopción de mejores prácticas.
Y su  apuesta 4. Transición Justa de la Fuerza Laboral que mejore la calidad de vida y la inclusión social y económica de la población, garantizando no dejar a nadie atrás, y sus opciones de transformación: 
1. Formulación, seguimiento y monitoreo de una estrategia nacional para la transición justa al 2050.
2. Adaptación de la oferta educativa y la formación para el empleo en el marco de la carbono neutralidad (A 2050 se espera que aumente el número de programas de pregrado y posgrado afines con la resilencia climática -bioeconomía, tecnología e innovación, etc.)
3. Inversiones e incentivos para la creación de empleos verdes (A 2050, el 45% de los empleos del país son verdes, garantizando la participación de las mujeres en roles no tradicionales).
Igualmente, al definir metas como que al 2030, todas las iniciativas y proyectos de plantaciones forestales tendrán enfoque de género y criterios de responsabilidad social y territorial.</t>
  </si>
  <si>
    <t>Si, al definir su apuesta 1. Ampliar y fortalecer los procesos de creación de conocimiento climático como elemento estratégico que respalde la toma de decisiones, la elaboración de políticas y la gobernanza local, regional y nacional, para optimizar la gestión territorial, la inclusión social y la transformación productiva, asi como sus opciones de transformación:
1. Monitoreo climático y transformación digital de datos nacionales.
2. Innovación disruptiva a partir del impulso a la ciencia, a la tecnología y otros sistemas de conocimiento.
3. Educación, formación y sensibilización al cambio climático para fortalecer las capacidades de todas las comunidades y actores involucrados en la transformación nacional hacia la resiliencia climática, que promueva inclusión social, la reconciliación y la igualdad de género.
4. Aumento en el conocimiento para apoyar la gestión del riesgo por cambio climático y reducir los daños y pérdidas en lsa infrastructuras vitales.
5. Empoderamiento y gobernanza social participativa para la gestión integral del cambio climático, incluyente, con enfoque de género y basada en conocimiento.
Igualmente, en su apuesta 4. Transición justa de la fuerza laboral que mejora la calidad de vida y la inclusión social y económica de la población, garantizando no dejar a nadie atrás, al señalar, entre otras cosas, el compromiso con la investigación y evaluación de las repercusiones sociales y económicas y de género de la transición laboral en los principales sectores relevantes para alcanzar la carbono-neutralidad. Este proceso  tendrá en cuenta la creación, sustitución, transformación o eliminación de empleos y la población que será beneficiada o afectada, aportando datos desagregados por sexo. Dichos estudios servirán de línea de base para el seguimiento a la transición laboral con enfoque de género e incorporarán un enfoque territorial, intergeneracional, diferencial e interseccional.</t>
  </si>
  <si>
    <t xml:space="preserve">
Si, al incluir como principio fundamental el de la equidad: al tener todos los ciudadanos colombianos los mismos derechos constitucionales, la construcción de una Resiliencia Climática Socio-Ecológica debe tener como base la generación de equidad social entre los diferentes sectores, culturas, actores e individuos que habitan este territorio, principio que implica el garantizar efectivamente la participación de todas y todos.</t>
  </si>
  <si>
    <t>Si, al definir, por ejemplo, su apuesta 9. Incrementar la capacidad de adaptación de la población y del sistema de salud ante eventos sensibles a la variabilidad y al cambio en el clima en articulación con los determinantes sociales y ambientales de la salud:
1. Sistema integrado de vigilancia y control en salud pública
2. Promoción de la salud a través de la gobernanza para potencializar los cobeneficios en salud y la prevención de la mala adaptación.
3. Programas de salud pública e infrastructura de salud adaptado al cambio climático y con bajas emisiones.</t>
  </si>
  <si>
    <t xml:space="preserve">
Si, al incluir como principio fundamental el de la equidad: al tener todos los ciudadanos colombianos los mismos derechos constitucionales, la construcción de una Resiliencia Climática Socio-Ecológica debe tener como base la generación de equidad social entre los diferentes sectores, culturas, actores e individuos que habitan este territorio.
También, al definir su apuesta 5. Desarrollo rural, marino y costero. 
Esta apuesta será diferenciada por las distintas regiones del país, incluyente, integrada a las ciudades y sectores, resiliente a la variabilidad y al cambio climático que aumente y favorezca la biodiversidad y los servicios ecosistémicos, evite la deforestación y garantice la seguridad alimentaria y nutricional de la población.
Para ello, el país se compromete a trabajar en:
1. Sistemas agroalimentarios sostenibles con alta capacidad de adaptación para garantizar el bienestar humano y colectivo.
2. Prácticas de conservación integral de los agroecosistemas.
A 2050 se espera que entre el 70-100% de las niñas, niños y jóvenes fortalecerán sus capacidades en adaptación y reducción del riesgo climático en las áreas rurales para salvaguardar el conocimiento y prácticas tradicionales y ancestrales. Igualmente, se espera que entre el 70-90% de los territorios étnicos, hayan implementado sistemas agroalimentarios con alta capacidad de adaptación gracias al conocimiento tradicional y ancestral.
</t>
  </si>
  <si>
    <t>Si, al reconocer que la carbono-neutralidad requiere acciones en todos los sectores, incluido el de transporte, y a todos los niveles.  Igualmente, al comprometerse a 2050, entre otras cosas, a reforzar los sistemas de transporte público y a que 64% de ellos sean alimentados por electricidad. 
También, al definir, por ejemplo, su apuesta 1. Ampliar y fortalecer los procesos de creación de conocimiento climático como elemento estratégico que respalde la toma de decisiones, la elaboración de políticas y la gobernanza local, regional y nacional, para optimizar la gestión territorial, la inclusión social y la transformación productiva:
4: Conocimiento, para la prevención y atención del riesgo por cambio climático y fenómenos meteorológicos extremos, para reducir los daños y pérdidas en las infraestructuras de energía y transporte.</t>
  </si>
  <si>
    <t xml:space="preserve">Si, al definir, entre otros, su apuesta 1. Ampliar y fortalecer los procesos de creación de conocimiento climático como elemento estratégico que respalde la toma de decisiones, la elaboración de políticas y la gobernanza local, regional y nacional, para optimizar la gestión territorial, la inclusión social y la transformación productiva, y su opción de transformación.
13: Estilos de vida sostenibles integrados a las decisiones de alimentación, vivienda, movilidad, ocio y bienes de consumo que generen dinámicas sostenibles de largo plazo.
El Gobierno se compromete, por ejemplo, a brindar a los municipios el apoyo financiero y metodológico necesario para desarrolla proyectos de vivienda social que tengan en cuenta criterios de sostenibilidad.  </t>
  </si>
  <si>
    <t>Ley 731 de 2002 - Mujeres Rurales</t>
  </si>
  <si>
    <t>Si, al incluir normas relacionadas con la reforma agraria, incluyendo disposiciones sobre la titulación de predios de reforma agraria a nombre del cónyuge o compañero-a; a las empresas comunitaritas o grupos asociativos de mujeres rurales y al promover la participación equitativa de las mujeres en los procesos de adjudicación y uso de los predios de reforma agraria.</t>
  </si>
  <si>
    <t xml:space="preserve">Si, al facilitar financiación a actividades rurales con la creación de cupos y líneas de crédito con tasa preferencial para las mujeres rurales de bajos ingresos y al Fondo Agropecuario de Garantías para las mujeres rurales productoras. </t>
  </si>
  <si>
    <t>No de manera expresa</t>
  </si>
  <si>
    <t>Si, al comprometerse a vigilar la igualdad de remuneración en el sector rural, así como al comprometerse a vincular al menos 30% de la participación femenina en proyectos agropecuarios y forestales.</t>
  </si>
  <si>
    <t>Si, al incluir normas relacionadas con la educación formal, no formal e informal, la capacitación técnica y la recreación de las mujeres rurales, incluyendo el acceso a programas del SENA.</t>
  </si>
  <si>
    <t>Si, al promover la participación de las mujeres rurales en los fondos de financiamiento del sector rural;  al crear el Fondo de Fomento para las Mujeres Rurales para aumentar su participación dentro de la política social y económica del país y al incluir normas para promover su participación en órganos de decisión.</t>
  </si>
  <si>
    <t>Si, al incluir normas relativas al régimen de seguridad social de las mujeres rurales, incluyendo la extensión del subsidio familiar por parte de COMCAJA, y la afiliación de las mujeres sin vínculos laborales al Sistema de Riesgos Profesionales.</t>
  </si>
  <si>
    <t>Si, al reconocer la necesidad de garantizar la igualdad de oportunidades y definir acciones afirmativas en diferentes áreas, incluyendo el acceso a recursos y capacitación, claves para sacar a las mujeres rurales de la pobreza.</t>
  </si>
  <si>
    <t>Si, al prever subsidios familiares de vivienda rural dando prioridad a  las mujeres rurales.</t>
  </si>
  <si>
    <t>Plan Nacional de Adaptación al Cambio Climático</t>
  </si>
  <si>
    <t xml:space="preserve">Si, al reconocer que la pobreza multidimensional y la tasa de desempleo sigue siendo mayor en hogares con jefatura femenina de zonas rurales y comprometerse a definir programas que den solución a esta problemática. </t>
  </si>
  <si>
    <t>Si, al comprometerse, entre otros asuntos, a alcanzar 68% del tratamiento de aguas residuales urbanas domésticas a 2030.</t>
  </si>
  <si>
    <t>Si, al reconocer la importancia de realizar un análisis que incluya no sólo las consideraciones de género sino también las relacionadas con la edad, la identidad étnica, la situación de discapacidad, la situación socioeconómica, la orientación sexual e identidad de género, entre otros.</t>
  </si>
  <si>
    <t>SI, al asegurar la participación de las mujeres en la conservación de los ecosistemas, entre otros asuntos.</t>
  </si>
  <si>
    <t>Si, al comprometerse, entre otros, a que, a 2030, el 40% de las instituciones prestadoras de servicios de salud del sector público implementen acciones de adaptación ante los posibles eventos asociados por variabilidad y cambio climático.</t>
  </si>
  <si>
    <t>Si, al reconocer que la seguridad alimentaria es responsabilidad mayoritariamente de las mujeres y que se puede exacerbar si los cultivos alimentarios tradicionales dejan de estar disponibles por razones climáticas.</t>
  </si>
  <si>
    <t>Si, al comprometerse, entre otros, a contar con al menos tres (3) herrramientas para mejorar los sistemas de información geográfica de la infraestructura de transporte para la gestión del riesgo.</t>
  </si>
  <si>
    <t>Si, al reconocer los daños en las viviendas e infraestructura causados por el cambio climático, así como el hecho de que los más afectados son las personas más pobres del país, debido, entre otras cosas, a las malas prácticas de asentamiento que conducen a ubicaciones en zonas de riesgo con condiciones habitacionales inadecuadas. 
Igualmente, al comprometerse a priorizar proyectos que garanticen, por ejemplo, el buen funcionamiento de la infraestructura frente a la variabilidad climática, entre ellas, las viviendas de interés social afectadas por el clima.</t>
  </si>
  <si>
    <r>
      <rPr>
        <u/>
        <sz val="18"/>
        <color theme="1"/>
        <rFont val="Abadi MT Condensed Extra Bold"/>
        <family val="2"/>
      </rPr>
      <t>Visite</t>
    </r>
    <r>
      <rPr>
        <u/>
        <sz val="18"/>
        <color theme="10"/>
        <rFont val="Abadi MT Condensed Extra Bold"/>
        <family val="2"/>
      </rPr>
      <t xml:space="preserve"> </t>
    </r>
    <r>
      <rPr>
        <u/>
        <sz val="18"/>
        <color rgb="FF0432FF"/>
        <rFont val="Abadi MT Condensed Extra Bold"/>
        <family val="2"/>
      </rPr>
      <t>aquí</t>
    </r>
    <r>
      <rPr>
        <u/>
        <sz val="18"/>
        <color theme="1"/>
        <rFont val="Abadi MT Condensed Extra Bold"/>
        <family val="2"/>
      </rPr>
      <t xml:space="preserve"> la guía del sector agropecurio del Ministerio de Ambiente y Desarrollo Sostenible</t>
    </r>
  </si>
  <si>
    <r>
      <t xml:space="preserve">A continuación encontrará una lista de consideraciones sugeridas en la guía </t>
    </r>
    <r>
      <rPr>
        <b/>
        <i/>
        <sz val="14"/>
        <color indexed="8"/>
        <rFont val="Abadi MT Condensed Light"/>
        <family val="2"/>
      </rPr>
      <t>sectorial agropecuaria</t>
    </r>
    <r>
      <rPr>
        <b/>
        <sz val="14"/>
        <color indexed="8"/>
        <rFont val="Abadi MT Condensed Light"/>
        <family val="2"/>
      </rPr>
      <t xml:space="preserve"> para incluir el enfoque de género en su proyecto.  Incluya la respuesta adecuada dependiendo de si su proyecto cuenta o no cuenta con cada uno de los elementos listados.  
Responda: 
5 = Cuenta con la consideración
3= Si cuenta con la consideración pero no en su totalidad
1= Si no cuenta con la consideración.
</t>
    </r>
  </si>
  <si>
    <t>Mis resultados</t>
  </si>
  <si>
    <t>Sector Agropecuario</t>
  </si>
  <si>
    <r>
      <t xml:space="preserve">1. </t>
    </r>
    <r>
      <rPr>
        <sz val="14"/>
        <color indexed="8"/>
        <rFont val="Abadi MT Condensed Extra Bold"/>
        <family val="2"/>
      </rPr>
      <t xml:space="preserve">A continuación encontrará algunas consideraciones para construir </t>
    </r>
    <r>
      <rPr>
        <b/>
        <sz val="14"/>
        <color indexed="8"/>
        <rFont val="Abadi MT Condensed Extra Bold"/>
        <family val="2"/>
      </rPr>
      <t>el contexto</t>
    </r>
    <r>
      <rPr>
        <sz val="14"/>
        <color indexed="8"/>
        <rFont val="Abadi MT Condensed Extra Bold"/>
        <family val="2"/>
      </rPr>
      <t>,</t>
    </r>
    <r>
      <rPr>
        <b/>
        <sz val="14"/>
        <color indexed="8"/>
        <rFont val="Abadi MT Condensed Extra Bold"/>
        <family val="2"/>
      </rPr>
      <t xml:space="preserve"> los antecedentes y la justificación del proyecto</t>
    </r>
  </si>
  <si>
    <t>Conoce la cantidad de mujeres, hombres y personas con orientación sexual e identidad de género diversa que habitan en el territorio.</t>
  </si>
  <si>
    <t>Conoce las problemáticas que se presentan en el territorio con respecto a la desigualdad de género y cómo éstas afectan a hombres, mujeres, niños y niñas y otros grupos de interés.</t>
  </si>
  <si>
    <t>Conoce las políticas locales con enfoque de género y las rutas que existen para atender las necesidades y problemáticas de las mujeres y personas con orientación sexual e identidad de género diversa.</t>
  </si>
  <si>
    <t xml:space="preserve">Cuenta con información desagregada por sexo, etnia y edad. </t>
  </si>
  <si>
    <t>Su proyecto cuenta con un porcentaje medio (de 40% a 70%) en cuanto al avance en la integración las consideraciones de género sugeridas para  las distintas etapas del ciclo del proyecto.</t>
  </si>
  <si>
    <t>Conoce si existen restricciones de movilidad para las mujeres y personas con orientación e identidad de género diversa en el contexto rural.</t>
  </si>
  <si>
    <t>Conoce que organizaciones sociales de mujeres, de personas con orientación e identidad de género diversa o redes sociales existen en el territorio.</t>
  </si>
  <si>
    <t>Conoce si las mujeres participantes del proyecto presentan niveles inferiores de educación y acceso a tecnologías en relación con los hombres.</t>
  </si>
  <si>
    <t>Conoce si las mujeres participantes tienen derechos formales de propiedad de la tierra.</t>
  </si>
  <si>
    <t>Su proyecto cuenta con un porcentaje bajo (de 0% a 39%) en cuanto al avance en la integración de las consideraciones de género sugeridas para las distintas etapas del ciclo del proyecto proyecto. Se recomienda revisar en detalle los distintos elementos listados, identificar sus fortalezas y debilidades y crear un plan con actividades concretas que le permitan ir avanzando en la integración de los mismos.</t>
  </si>
  <si>
    <t>Sabe si las actividades agrícola, pesquera, acuícola, pecuaria o silvícola son la base de los ingresos de las personas o comunidades que participan en el proyecto.</t>
  </si>
  <si>
    <t>Su proyecto cuenta con un porcentaje medio (de 40% a 70%) en cuanto l avance en la integración de las consideraciones de género sugeridas para las distintas etapas del ciclo del proyecto. </t>
  </si>
  <si>
    <r>
      <t xml:space="preserve">2. </t>
    </r>
    <r>
      <rPr>
        <sz val="14"/>
        <color indexed="8"/>
        <rFont val="Abadi MT Condensed Extra Bold"/>
        <family val="2"/>
      </rPr>
      <t>A continuación encontrará algunas consideraciones para</t>
    </r>
    <r>
      <rPr>
        <b/>
        <sz val="14"/>
        <color indexed="8"/>
        <rFont val="Abadi MT Condensed Extra Bold"/>
        <family val="2"/>
      </rPr>
      <t xml:space="preserve"> diseñar los objetivos del proyecto</t>
    </r>
  </si>
  <si>
    <t>Felicitaciones, su proyecto está cumpliendo con un porcentaje alto (de 71% a 100%) en cuanto a las consideraciones sugeridas a tener en cuenta para incorporar el enfoque de género en las distintas etapas del proyecto. </t>
  </si>
  <si>
    <t>El proyecto propone mejorar la condición o posición de la mujer rural o de personas con orientación sexual e identidad de género diversa en el contexto del sector de agropecuario donde se desarrolla el proyecto.</t>
  </si>
  <si>
    <t>Se identifican acciones referidas a cambios en las relaciones de género y en los roles en el sector agropecuario.</t>
  </si>
  <si>
    <t>Se identifican acciones referidas a la autonomía, empoderamiento, visibilización o valoración de la mujer rural o de personas con orientación sexual e identidad de género diversa.</t>
  </si>
  <si>
    <t>Se plantean propuestas que reconozcan problemas específicos de las mujeres rurales, los hombres rurales o personas con orientación sexual e identidad de género diversa que sean resultado de las relaciones de género existentes buscando su transformación.</t>
  </si>
  <si>
    <t>Se proyectan acciones referidas a cambios de actitudes y creencias machistas que denigran a la mujer en los contextos rurales.</t>
  </si>
  <si>
    <t xml:space="preserve">Los resultados esperados contribuyen a una mayor equidad entre mujeres y hombres. </t>
  </si>
  <si>
    <t>Se ha analizado qué efectos perjudiciales para las mujeres puede tener el proyecto.</t>
  </si>
  <si>
    <t>Las capacitaciones del proyecto se han adaptado a la realidad de hombres y mujeres de manera desagregada.</t>
  </si>
  <si>
    <t>Las líneas y objetivos incluyen el enfoque de género, empoderamiento e interseccionalidad.</t>
  </si>
  <si>
    <t>La propuesta cuenta con estrategias, campañas y/o formaciones para derribar los estereotipos de género y evitar la discriminación, así como con mecanismos de solución de controversias que resultaran durante su implementación.</t>
  </si>
  <si>
    <t>Las estrategias y acciones planteadas en el proyecto influyen sobre los derechos y la igualdad de las personas participantes con respecto a precios, productos y servicios.</t>
  </si>
  <si>
    <r>
      <t xml:space="preserve">3. </t>
    </r>
    <r>
      <rPr>
        <sz val="14"/>
        <color indexed="8"/>
        <rFont val="Abadi MT Condensed Extra Bold"/>
        <family val="2"/>
      </rPr>
      <t>A continuación encontrará algunas consideraciones para</t>
    </r>
    <r>
      <rPr>
        <b/>
        <sz val="14"/>
        <color indexed="8"/>
        <rFont val="Abadi MT Condensed Extra Bold"/>
        <family val="2"/>
      </rPr>
      <t xml:space="preserve"> diseñar las actividades del proyecto</t>
    </r>
  </si>
  <si>
    <t>Las actividades planeadas cuentan con una participación igualitaria de personas que involucran ambos sexos.</t>
  </si>
  <si>
    <t>Las actividades planeadas contribuyen al empoderamiento de las mujeres.</t>
  </si>
  <si>
    <t>Cuenta con un diagnóstico que le permite saber si la problemática identificada se presenta de manera diferenciada entre mujeres y hombres, si se debe a discriminación de género u otras consideraciones.</t>
  </si>
  <si>
    <t>Las actividades propuestas evitan los estereotipos y la discriminación de género.</t>
  </si>
  <si>
    <t>Las actividades propuestas utilizan un lenguaje sensible al género.</t>
  </si>
  <si>
    <t>Conoce si hay riesgos y amenazas a los que está expuesto el grupo de participantes del proyecto (mujeres, hombres, niñas o niños).</t>
  </si>
  <si>
    <t>Conoce las funciones que desempeñan habitualmente los hombres y las mujeres en la comunidad o en su lugar de origen y cómo
han cambiado o se han visto afectados por razón del cambio climático.</t>
  </si>
  <si>
    <t>Conoce las capacidades, los conocimientos y las aptitudes de las mujeres, los hombres, las niñas y los niños del grupo de beneficiarios.</t>
  </si>
  <si>
    <t>Conoce en qué lugar vive actualmente el grupo de beneficiarios y cómo repercute esto en sus hábitos y vidas, y en la dinámica familiar y comunitaria en relación con las actividades planteadas.</t>
  </si>
  <si>
    <r>
      <t xml:space="preserve">4. </t>
    </r>
    <r>
      <rPr>
        <sz val="14"/>
        <color indexed="8"/>
        <rFont val="Abadi MT Condensed Extra Bold"/>
        <family val="2"/>
      </rPr>
      <t>A continuación encontrará algunas consideraciones para</t>
    </r>
    <r>
      <rPr>
        <b/>
        <sz val="14"/>
        <color indexed="8"/>
        <rFont val="Abadi MT Condensed Extra Bold"/>
        <family val="2"/>
      </rPr>
      <t xml:space="preserve"> los resultados esperados del proyecto</t>
    </r>
  </si>
  <si>
    <t>Los resultados del proyecto están desagregados por sexo, etnia y edad.</t>
  </si>
  <si>
    <t>Conoce a qué grupo de población beneficia el proyecto: hombres, mujeres, personas con orientación sexual e identidad de género diversa y personas pertenecientes a grupos étnicos.</t>
  </si>
  <si>
    <t>Conoce cuáles son los roles asignados a hombres y mujeres en la participación del proyecto.</t>
  </si>
  <si>
    <t>Se ha validado la planificación del proyecto con las mujeres y con los hombres a los que se van a impactar.</t>
  </si>
  <si>
    <r>
      <t xml:space="preserve">5. </t>
    </r>
    <r>
      <rPr>
        <sz val="14"/>
        <color indexed="8"/>
        <rFont val="Abadi MT Condensed Extra Bold"/>
        <family val="2"/>
      </rPr>
      <t>A continuación encontrará algunas consideraciones para diseñar los</t>
    </r>
    <r>
      <rPr>
        <b/>
        <sz val="14"/>
        <color indexed="8"/>
        <rFont val="Abadi MT Condensed Extra Bold"/>
        <family val="2"/>
      </rPr>
      <t xml:space="preserve"> indicadores del proyecto</t>
    </r>
  </si>
  <si>
    <t>El proyecto contribuye a la erradicación de brechas para mujeres, personas con orientación sexual e identidad de género diversa y personas pertenecientes a grupos étnicos.</t>
  </si>
  <si>
    <t>El proyecto contribuye al cambio de relaciones de poder, al aumentar la capacidad de agencia y autonomía de las mujeres, personas con orientación sexual e identidad de género diversa, los procesos implementados por el proyecto.</t>
  </si>
  <si>
    <t>El proyecto ha promovido la igualdad de oportunidades de hombres, mujeres, personas con orientación sexual e identidad de género diversa y personas pertenecientes a grupos étnicos en todo el ciclo del proyecto.</t>
  </si>
  <si>
    <t xml:space="preserve">El proyecto contribuye a que se fortalezca y valore la diversidad étnico-cultural.
</t>
  </si>
  <si>
    <t>El proyecto promueve los liderazgos de las mujeres y personas con orientación sexual e identidad de género diversa.</t>
  </si>
  <si>
    <t>El proyecto aumenta el acceso y capacidad de administración y control de los recursos por parte de las mujeres y personas con orientación sexual e identidad de género diversa.</t>
  </si>
  <si>
    <r>
      <t xml:space="preserve">6. </t>
    </r>
    <r>
      <rPr>
        <sz val="14"/>
        <color indexed="8"/>
        <rFont val="Abadi MT Condensed Extra Bold"/>
        <family val="2"/>
      </rPr>
      <t>A continuación encontrará algunas consideraciones para diseñar el</t>
    </r>
    <r>
      <rPr>
        <b/>
        <sz val="14"/>
        <color indexed="8"/>
        <rFont val="Abadi MT Condensed Extra Bold"/>
        <family val="2"/>
      </rPr>
      <t xml:space="preserve"> presupuesto y monitoreo del proyecto</t>
    </r>
  </si>
  <si>
    <t>La entidad territorial cuenta con desarrollos normativos que prioricen la inversión en equidad de género, igualdad de oportunidades o derechos de las mujeres.</t>
  </si>
  <si>
    <t>Se ha realizado análisis territoriales o sectoriales de los presupuestos de género a escala municipal o departamental.</t>
  </si>
  <si>
    <t>Cuenta con información relacionada con la situación y necesidades de diferentes beneficiarios que se han incorporado en todo el documento, particularmente en la matriz de resultados.</t>
  </si>
  <si>
    <t>Los insumos financieros del proyecto aseguran que tanto mujeres como hombres se beneficien de la intervención.</t>
  </si>
  <si>
    <t>Conoce si el municipio cuenta con recursos disponibles para promover la igualdad de género.</t>
  </si>
  <si>
    <t>Ha diseñado un sistema de seguimiento que asegure la participación desagregada de hombres y mujeres.</t>
  </si>
  <si>
    <r>
      <t xml:space="preserve">7. </t>
    </r>
    <r>
      <rPr>
        <sz val="14"/>
        <color rgb="FF000000"/>
        <rFont val="Abadi MT Condensed Extra Bold"/>
        <family val="2"/>
      </rPr>
      <t>Articulación de las necesidades sectoriales y territoriales en relación con el enfoque de equidad de género (Revisión de Planes Integrales de Gestión al Cambio Climático Sectoriales y Territoriales)</t>
    </r>
  </si>
  <si>
    <r>
      <t xml:space="preserve">De acuerdo con el área geográfica de intervención del proyecto, éste incorpora las recomendaciones de género establecidas en el Plan Integral de Gestión al Cambio Climático Territorial (PIGCCT). Acceda a los PIGCCT aquí </t>
    </r>
    <r>
      <rPr>
        <u/>
        <sz val="14"/>
        <color rgb="FF045FF7"/>
        <rFont val="Abadi MT Condensed Light"/>
        <family val="2"/>
      </rPr>
      <t>https://finanzasdelclima.dnp.gov.co/Paginas/inicio.aspx</t>
    </r>
  </si>
  <si>
    <t>Grado de avance</t>
  </si>
  <si>
    <t>Experiencias de proyectos</t>
  </si>
  <si>
    <r>
      <t xml:space="preserve">En el documento de la CEPAL titulado Prácticas promisorias que promueven la igualdad de género y la autonomía de las mujeres en la respuesta al cambio climático en América Latina y el Caribe se puede acceder a los siguientes estudios de caso: BASES AMBIENTALES PARA LA SOSTENIBILIDAD ALIMENTARIA LOCAL (BASAL):  </t>
    </r>
    <r>
      <rPr>
        <u/>
        <sz val="14"/>
        <color rgb="FF045FF7"/>
        <rFont val="Abadi MT Condensed Light"/>
        <family val="2"/>
      </rPr>
      <t xml:space="preserve">https://oig.cepal.org/sites/default/files/compendio_regional_-_d.pdf </t>
    </r>
  </si>
  <si>
    <r>
      <rPr>
        <b/>
        <i/>
        <sz val="18"/>
        <color theme="1"/>
        <rFont val="Abadi MT Condensed Extra Bold"/>
        <family val="2"/>
      </rPr>
      <t>Visite</t>
    </r>
    <r>
      <rPr>
        <b/>
        <i/>
        <sz val="18"/>
        <color theme="0"/>
        <rFont val="Abadi MT Condensed Extra Bold"/>
        <family val="2"/>
      </rPr>
      <t xml:space="preserve"> </t>
    </r>
    <r>
      <rPr>
        <b/>
        <i/>
        <u/>
        <sz val="18"/>
        <color rgb="FF0432FF"/>
        <rFont val="Abadi MT Condensed Extra Bold"/>
        <family val="2"/>
      </rPr>
      <t xml:space="preserve">aquí </t>
    </r>
    <r>
      <rPr>
        <b/>
        <i/>
        <sz val="18"/>
        <color theme="1"/>
        <rFont val="Abadi MT Condensed Extra Bold"/>
        <family val="2"/>
      </rPr>
      <t>la guía del sector vivienda del Ministerio de Ambiente y Desarrollo Sostenible</t>
    </r>
  </si>
  <si>
    <r>
      <t>A continuación encontrará una lista de consideraciones sugeridas en la guía</t>
    </r>
    <r>
      <rPr>
        <b/>
        <i/>
        <sz val="14"/>
        <color indexed="8"/>
        <rFont val="Abadi MT Condensed Light"/>
        <family val="2"/>
      </rPr>
      <t xml:space="preserve"> sectorial de vivienda </t>
    </r>
    <r>
      <rPr>
        <b/>
        <sz val="14"/>
        <color indexed="8"/>
        <rFont val="Abadi MT Condensed Light"/>
        <family val="2"/>
      </rPr>
      <t xml:space="preserve">para incluir el enfoque de género en su proyecto.  Incluya la respuesta adecuada dependiendo de si su proyecto cuenta o no cuenta con cada uno de los elementos listados.  
Responda: 
5 = Cuenta con la consideración
3= Si cuenta con la consideración pero no en su totalidad
1= Si no cuenta con la consideración.
</t>
    </r>
  </si>
  <si>
    <t xml:space="preserve">Sector Vivienda </t>
  </si>
  <si>
    <r>
      <t>1.</t>
    </r>
    <r>
      <rPr>
        <sz val="14"/>
        <color indexed="8"/>
        <rFont val="Abadi MT Condensed Extra Bold"/>
        <family val="2"/>
      </rPr>
      <t xml:space="preserve"> A continuación encontrará algunas consideraciones para construir</t>
    </r>
    <r>
      <rPr>
        <b/>
        <sz val="14"/>
        <color indexed="8"/>
        <rFont val="Abadi MT Condensed Extra Bold"/>
        <family val="2"/>
      </rPr>
      <t xml:space="preserve"> el contexto, los antecedentes y la justificación del proyecto</t>
    </r>
  </si>
  <si>
    <t>Conoce la cantidad de mujeres/hombres y personas con orientación sexual e identidad de género diversa que habitan en el territorio.</t>
  </si>
  <si>
    <t>Conoce las problemáticas que se identifican en el territorio con respecto a la desigualdad de género, y cómo éstas afectan a hombres, mujeres, niños y niñas.</t>
  </si>
  <si>
    <r>
      <t>Conoce los espacios de participación existentes y</t>
    </r>
    <r>
      <rPr>
        <sz val="14"/>
        <color theme="1"/>
        <rFont val="Abadi MT Condensed Light"/>
        <family val="2"/>
      </rPr>
      <t xml:space="preserve"> en los cuales </t>
    </r>
    <r>
      <rPr>
        <sz val="14"/>
        <color indexed="8"/>
        <rFont val="Abadi MT Condensed Light"/>
        <family val="2"/>
      </rPr>
      <t>participan activamente mujeres.</t>
    </r>
  </si>
  <si>
    <r>
      <t>Conoce los espacios de participación existentes y</t>
    </r>
    <r>
      <rPr>
        <sz val="14"/>
        <color theme="1"/>
        <rFont val="Abadi MT Condensed Light"/>
        <family val="2"/>
      </rPr>
      <t xml:space="preserve"> en los cuales </t>
    </r>
    <r>
      <rPr>
        <sz val="14"/>
        <color indexed="8"/>
        <rFont val="Abadi MT Condensed Light"/>
        <family val="2"/>
      </rPr>
      <t xml:space="preserve">participan activamente personas con orientación sexual e identidad de género diversa. </t>
    </r>
  </si>
  <si>
    <t>El proyecto propone mejorar la condición o posición de la mujer como un elemento clave del desarrollo urbano sostenible o de personas con orientación sexual e identidad de género diversa en el contexto donde se desarrolla el proyecto.</t>
  </si>
  <si>
    <t>El proyecto propone acciones referidas a cambios en las relaciones de género y en los roles en el sector, área o territorio por intervenir.</t>
  </si>
  <si>
    <t>El proyecto propone acciones referidas a la autonomía, empoderamiento, visibilización o valoración de la mujer o de personas con orientación sexual e identidad de género diversa.</t>
  </si>
  <si>
    <t>Se plantean propuestas que reconozcan problemas específicos de las mujeres, los hombres o personas con orientación sexual e identidad de género diversa que sean resultado de las relaciones de género existentes buscando su transformación.</t>
  </si>
  <si>
    <t>Existen acciones que traten de incorporar a los hombres en roles tradicionalmente asignados solo a las mujeres.</t>
  </si>
  <si>
    <t>Se proyectan acciones referidas a cambios de actitudes y creencias machistas que denigran a la mujer.</t>
  </si>
  <si>
    <t>El proyecto busca corregir los desequilibrios de género y atender las necesidades de mujeres y hombres.</t>
  </si>
  <si>
    <r>
      <t xml:space="preserve">Las actividades planeadas cuenta con la participación de personas </t>
    </r>
    <r>
      <rPr>
        <sz val="14"/>
        <color theme="1"/>
        <rFont val="Abadi MT Condensed Light"/>
        <family val="2"/>
      </rPr>
      <t xml:space="preserve">de </t>
    </r>
    <r>
      <rPr>
        <sz val="14"/>
        <color indexed="8"/>
        <rFont val="Abadi MT Condensed Light"/>
        <family val="2"/>
      </rPr>
      <t>ambos sexos.</t>
    </r>
  </si>
  <si>
    <t xml:space="preserve">Las actividades planeadas contribuyen al empoderamiento de las mujeres.
</t>
  </si>
  <si>
    <t>La problemática identificada se presenta de manera diferenciada entre mujeres y hombres.</t>
  </si>
  <si>
    <t>La problemática identificada se debe a discriminación de género y afecta a las mujeres por el hecho de ser mujeres.</t>
  </si>
  <si>
    <t>Las  actividades propuestas evitan los estereotipos y la discriminación por cuestiones de género.</t>
  </si>
  <si>
    <t>Conoce las funciones que desempeñan habitualmente los hombres y las mujeres en la comunidad o en su lugar de origen y cómo ha cambiado o se ha visto afectado esto.</t>
  </si>
  <si>
    <t>Conoce en qué lugar vive actualmente el grupo de beneficiarios y cómo repercute esto en sus hábitos y vidas, y en la dinámica familiar y comunitaria en
relación con las actividades planteadas.</t>
  </si>
  <si>
    <r>
      <t xml:space="preserve">4. </t>
    </r>
    <r>
      <rPr>
        <sz val="14"/>
        <color indexed="8"/>
        <rFont val="Abadi MT Condensed Extra Bold"/>
        <family val="2"/>
      </rPr>
      <t>A continuación encontrará algunas consideraciones para diseñar el</t>
    </r>
    <r>
      <rPr>
        <b/>
        <sz val="14"/>
        <color indexed="8"/>
        <rFont val="Abadi MT Condensed Extra Bold"/>
        <family val="2"/>
      </rPr>
      <t xml:space="preserve"> indicadores del proyecto</t>
    </r>
  </si>
  <si>
    <t>El proyecto contribuye a que se fortalezca y valore la diversidad étnico-cultural.</t>
  </si>
  <si>
    <r>
      <rPr>
        <b/>
        <sz val="14"/>
        <color theme="1"/>
        <rFont val="Abadi MT Condensed Extra Bold"/>
        <family val="2"/>
      </rPr>
      <t>5.</t>
    </r>
    <r>
      <rPr>
        <b/>
        <sz val="14"/>
        <color indexed="8"/>
        <rFont val="Abadi MT Condensed Extra Bold"/>
        <family val="2"/>
      </rPr>
      <t xml:space="preserve"> </t>
    </r>
    <r>
      <rPr>
        <sz val="14"/>
        <color indexed="8"/>
        <rFont val="Abadi MT Condensed Extra Bold"/>
        <family val="2"/>
      </rPr>
      <t>A continuación encontrará algunas consideraciones para diseñar el</t>
    </r>
    <r>
      <rPr>
        <b/>
        <sz val="14"/>
        <color indexed="8"/>
        <rFont val="Abadi MT Condensed Extra Bold"/>
        <family val="2"/>
      </rPr>
      <t xml:space="preserve"> presupuesto y monitoreo del proyecto</t>
    </r>
  </si>
  <si>
    <t>Tiene información relacionada con la situación y necesidades de diferentes beneficiarios que se han incorporado en todo el documento, particularmente en la matriz de resultados.</t>
  </si>
  <si>
    <t>6. Articulación de las necesidades sectoriales y territoriales en relación con el enfoque de equidad de género (revisión de Planes Integrales de Gestión al Cambio Climático Sectoriales y Territoriales).</t>
  </si>
  <si>
    <r>
      <rPr>
        <sz val="14"/>
        <color theme="1"/>
        <rFont val="Abadi MT Condensed Light"/>
        <family val="2"/>
      </rPr>
      <t xml:space="preserve">El proyecto se encuentra articulado con las cuestiones de género identificadas en el Plan de Gestión al Cambio Climático del Sector Vivienda del Ministerio de Vivienda, Ciudad y Territorio, o en caso de no estar definidas encontró aspectos a articular en materia de equidad de género. Acceda al documento aquí: </t>
    </r>
    <r>
      <rPr>
        <u/>
        <sz val="14"/>
        <color theme="10"/>
        <rFont val="Abadi MT Condensed Light"/>
        <family val="2"/>
      </rPr>
      <t xml:space="preserve"> https://finanzasdelclima.dnp.gov.co/Paginas/inicio.aspx</t>
    </r>
  </si>
  <si>
    <r>
      <t xml:space="preserve">De acuerdo con el área geográfica de intervención del proyecto, éste incorpora las recomendaciones para las cuestiones de género establecidas en el Plan Integral de Gestión al Cambio Climático Territorial (PIGCCT). Acceda a los PIGCCT aquí: </t>
    </r>
    <r>
      <rPr>
        <u/>
        <sz val="14"/>
        <color rgb="FF045FF7"/>
        <rFont val="Abadi MT Condensed Light"/>
        <family val="2"/>
      </rPr>
      <t>https://finanzasdelclima.dnp.gov.co/Paginas/inicio.aspx</t>
    </r>
  </si>
  <si>
    <r>
      <t xml:space="preserve">En la públicación del BID titulada Cómo integrar el enfoque de género en el sector infraestructura, puede conocer las siguientes experiencias:  
- Mujeres empoderadas para un servicio de agua y saneamiento de calidad. Accede aquí: </t>
    </r>
    <r>
      <rPr>
        <u/>
        <sz val="14"/>
        <color rgb="FF045FF7"/>
        <rFont val="Abadi MT Condensed Light"/>
        <family val="2"/>
      </rPr>
      <t>https://publications.iadb.org/publications/spanish/document/Como-integrar-el-enfoque-de-genero-en-el-sector-de-infraestructura-Numero-especial-de-Infraestructura-para-el-desarrollo.pdf</t>
    </r>
  </si>
  <si>
    <r>
      <t xml:space="preserve">Visite </t>
    </r>
    <r>
      <rPr>
        <i/>
        <u/>
        <sz val="18"/>
        <color rgb="FF0432FF"/>
        <rFont val="Abadi MT Condensed Extra Bold"/>
        <family val="2"/>
      </rPr>
      <t>aquí</t>
    </r>
    <r>
      <rPr>
        <i/>
        <sz val="18"/>
        <color theme="1"/>
        <rFont val="Abadi MT Condensed Extra Bold"/>
        <family val="2"/>
      </rPr>
      <t xml:space="preserve"> la guía del sector vivienda del Ministerio de Ambiente y Desarrollo Sostenible</t>
    </r>
  </si>
  <si>
    <t xml:space="preserve">A continuación encontrará una lista de consideraciones sugeridas en la guía para el sector transporte para incluir el enfoque de género en su proyecto.  Incluya la respuesta adecuada dependiendo de si su proyecto cuenta o no cuenta con cada uno de los elementos listados.  
Responda: 
5 = Cuenta con la consideración
3= Si cuenta con la consideración pero no en su totalidad
1= Si no cuenta con la consideración.
</t>
  </si>
  <si>
    <t>Sector Transporte</t>
  </si>
  <si>
    <t>Conoce las problemáticas que se identifican en el territorio con respecto a la desigualdad de género , y cómo éstas afectan a hombres, mujeres, niños y niñas.</t>
  </si>
  <si>
    <t xml:space="preserve">Conoce los espacios de participación existentes y en los cuáles participan activamente mujeres. </t>
  </si>
  <si>
    <t xml:space="preserve">Conoce los espacios de participación existentes y en los cuáles participan activamente personas con orientación sexual e identidad de género diversa. </t>
  </si>
  <si>
    <r>
      <t xml:space="preserve">2. </t>
    </r>
    <r>
      <rPr>
        <sz val="14"/>
        <color indexed="8"/>
        <rFont val="Abadi MT Condensed Extra Bold"/>
        <family val="2"/>
      </rPr>
      <t>A continuación encontrará algunas consideraciones para</t>
    </r>
    <r>
      <rPr>
        <b/>
        <sz val="14"/>
        <color indexed="8"/>
        <rFont val="Abadi MT Condensed Extra Bold"/>
        <family val="2"/>
      </rPr>
      <t xml:space="preserve"> diseñar los objetivos  del proyecto</t>
    </r>
  </si>
  <si>
    <t>Se proyectan acciones referidas a cambios de actitudes y creencias machistas que denigran a la mujer en el sector transporte.</t>
  </si>
  <si>
    <t>Las actividades planeadas cuenta con la participación de personas de involucran ambos sexos.</t>
  </si>
  <si>
    <t>Las actividades propuestas evitan los estereotipos y la discriminación por cuestiones de género.</t>
  </si>
  <si>
    <t xml:space="preserve">Conoce las funciones que desempeñan habitualmente los hombres y las mujeres en la comunidad o en su lugar de origen y cómo
ha cambiado o se ha visto afectado esto.
</t>
  </si>
  <si>
    <t>Conoce en qué lugar vive actualmenteel grupo de beneficiarios y cómo repercute esto en sus hábitos y vidas, y en la dinámica familiar y comunitaria en relación con las actividades planteadas.</t>
  </si>
  <si>
    <t xml:space="preserve">El proyecto contribuye a la erradicación de brechas para mujeres, personas con orientación sexual e identidad de género diversa y personas pertenecientes a grupos étnicos.
</t>
  </si>
  <si>
    <t xml:space="preserve">El proyecto contribuye al cambio de relaciones de poder, al aumentar la capacidad de agencia y autonomía de las mujeres, personas con orientación sexual e identidad de género diversa, los procesos implementados por el proyecto.
</t>
  </si>
  <si>
    <t xml:space="preserve">El proyecto ha promovido la igualdad de oportunidades de hombres, mujeres, personas con orientación sexual e identidad de género diversa y personas pertenecientes a grupos étnicos en todo el ciclo del proyecto.
</t>
  </si>
  <si>
    <t xml:space="preserve">El proyecto aumenta el acceso y capacidad de administración y control de los recursos por parte de las mujeres y personas con orientación sexual e identidad de género diversa.
</t>
  </si>
  <si>
    <r>
      <t xml:space="preserve">5. </t>
    </r>
    <r>
      <rPr>
        <sz val="14"/>
        <color indexed="8"/>
        <rFont val="Abadi MT Condensed Extra Bold"/>
        <family val="2"/>
      </rPr>
      <t>A continuación encontrará algunas consideraciones para diseñar el</t>
    </r>
    <r>
      <rPr>
        <b/>
        <sz val="14"/>
        <color indexed="8"/>
        <rFont val="Abadi MT Condensed Extra Bold"/>
        <family val="2"/>
      </rPr>
      <t xml:space="preserve"> presupuesto y monitoreo del proyecto</t>
    </r>
  </si>
  <si>
    <t>Se ha diseñado un sistema de seguimiento que asegure la participación desagregada de hombres y mujeres.</t>
  </si>
  <si>
    <t>6. Articulación de las necesidades sectoriales y territoriales en relación con el enfoque de equidad de género (revisión de Planes Integrales de Gestión al Cambio Climático Territoriales).</t>
  </si>
  <si>
    <r>
      <rPr>
        <sz val="14"/>
        <color theme="1"/>
        <rFont val="Abadi MT Condensed Light"/>
        <family val="2"/>
      </rPr>
      <t xml:space="preserve">De acuerdo con el área geográfica de intervención del proyecto, esté incorpora las recomendaciones para las cuestiones de género establecidas en el Plan Integral de Gestión al Cambio Climático Territorial (PIGCCT). Acceda a los PIGCCT aquí: </t>
    </r>
    <r>
      <rPr>
        <u/>
        <sz val="14"/>
        <color theme="10"/>
        <rFont val="Abadi MT Condensed Light"/>
        <family val="2"/>
      </rPr>
      <t>https://finanzasdelclima.dnp.gov.co/Paginas/inicio.aspx</t>
    </r>
  </si>
  <si>
    <r>
      <t xml:space="preserve">En la públicación del BID titulada: Cómo integrar el enfoque de género en el sector infraestructura, puede conocer las siguientes experiencias: 
- Una red de ciudades comprometidas con la igualdad de género el sector transporte.  Accede aquí: </t>
    </r>
    <r>
      <rPr>
        <u/>
        <sz val="14"/>
        <color rgb="FF045FF7"/>
        <rFont val="Abadi MT Condensed Light"/>
        <family val="2"/>
      </rPr>
      <t>https://publications.iadb.org/publications/spanish/document/Como-integrar-el-enfoque-de-genero-en-el-sector-de-infraestructura-Numero-especial-de-Infraestructura-para-el-desarrollo.pdf</t>
    </r>
  </si>
  <si>
    <t xml:space="preserve">A continuación encontrará una lista de consideraciones sugeridas en la guía para el sector minero energético para incluir el enfoque de género en su proyecto.  Incluya la respuesta adecuada dependiendo de si su proyecto cuenta o no cuenta con cada uno de los elementos listados.  
Responda: 
5 = Cuenta con la consideración
3= Si cuenta con la consideración pero no en su totalidad
1= Si no cuenta con la consideración.
</t>
  </si>
  <si>
    <t>Sector Minero Energético</t>
  </si>
  <si>
    <t>Conoce su las personas participantes en el proyecto tienen interés en la diversificación de productos con énfasis en la protección de los recursos naturales.</t>
  </si>
  <si>
    <r>
      <t xml:space="preserve">Conoce los espacios de participación existentes </t>
    </r>
    <r>
      <rPr>
        <sz val="14"/>
        <color theme="1"/>
        <rFont val="Abadi MT Condensed Light"/>
        <family val="2"/>
      </rPr>
      <t xml:space="preserve">en los cuales </t>
    </r>
    <r>
      <rPr>
        <sz val="14"/>
        <color indexed="8"/>
        <rFont val="Abadi MT Condensed Light"/>
        <family val="2"/>
      </rPr>
      <t>participan activamente mujeres.</t>
    </r>
  </si>
  <si>
    <r>
      <t xml:space="preserve">Conoce los espacios de participación existentes </t>
    </r>
    <r>
      <rPr>
        <sz val="14"/>
        <color theme="1"/>
        <rFont val="Abadi MT Condensed Light"/>
        <family val="2"/>
      </rPr>
      <t xml:space="preserve">en los cuales </t>
    </r>
    <r>
      <rPr>
        <sz val="14"/>
        <color indexed="8"/>
        <rFont val="Abadi MT Condensed Light"/>
        <family val="2"/>
      </rPr>
      <t>participan activamente personas con orientación sexual e identidad de género diversa.</t>
    </r>
  </si>
  <si>
    <t>El proyecto propone mejorar la condición o posición de la mujer en el sector mineroenergético o de personas con orientación sexual e identidad de género diversa en el contexto en el que se desarrolla el proyecto.</t>
  </si>
  <si>
    <t>El proyecto propone mejorar la condición o posición de personas con orientación sexual e identidad de género diversa en el contexto en el que se desarrolla el proyecto.</t>
  </si>
  <si>
    <t>El proyecto propone acciones referidas a la autonomía, empoderamiento, visibilización o valoración de la mujer.</t>
  </si>
  <si>
    <t>El proyecto propone acciones referidas a la autonomía, empoderamiento, visibilización o valoración de personas con orientación sexual e identidad de género diversa.</t>
  </si>
  <si>
    <t>Se proponen acciones que traten de incorporar a los hombres en roles tradicionalmente asignados solo a las mujeres.</t>
  </si>
  <si>
    <t xml:space="preserve">Las actividades planeadas cuenta con la participación de personas de involucran ambos sexos.
</t>
  </si>
  <si>
    <t>Las actividades propuestas evitan los estereotipos y la discriminación por razones de género.</t>
  </si>
  <si>
    <t>Conoce las funciones que desempeñan habitualmente los hombres y las mujeres en la comunidad o en su lugar de origen y cómo
ha cambiado o se ha visto afectado esto.</t>
  </si>
  <si>
    <t>Conoce en qué lugar vive actualmenteel grupo de beneficiarios y cómo repercute esto en sus hábitos y vidas, y en la dinámica familiar y comunitaria en
relación con las actividades planteadas.</t>
  </si>
  <si>
    <r>
      <t xml:space="preserve">El proyecto se encuentra articulado con las cuestiones de género identificadas en el Plan de Gestión al Cambio Climático del Sector Minero Enérgetico del Ministerio de Minas y Energía, o en caso de no estar definidas encontró aspectos a articular en materia de equidad de género. Acceda al documento aquí: </t>
    </r>
    <r>
      <rPr>
        <u/>
        <sz val="14"/>
        <color rgb="FF0432FF"/>
        <rFont val="Abadi MT Condensed Light"/>
        <family val="2"/>
      </rPr>
      <t>https://finanzasdelclima.dnp.gov.co/Paginas/inicio.aspx</t>
    </r>
  </si>
  <si>
    <r>
      <t xml:space="preserve">De acuerdo con el área geográfica de intervención del proyecto, esté incorpora las recomendaciones para las cuestiones de género establecidas en el Plan Integral de Gestión al Cambio Climático Territorial (PIGCCT). Acceda a los PIGCCT aquí: </t>
    </r>
    <r>
      <rPr>
        <u/>
        <sz val="14"/>
        <color rgb="FF0432FF"/>
        <rFont val="Abadi MT Condensed Light"/>
        <family val="2"/>
      </rPr>
      <t>https://finanzasdelclima.dnp.gov.co/Paginas/inicio.aspx</t>
    </r>
  </si>
  <si>
    <r>
      <t xml:space="preserve">En las Guías de género y cambio climático del Ministerio de Ambiente y Desarrollo Sostenible se presenta el Estudio de Caso: 
- LA PRODUCCIÓN DE BIOCOMBUSTIBLES EN LA INDIA RURAL. Accede a la experiencia aquí: </t>
    </r>
    <r>
      <rPr>
        <u/>
        <sz val="14"/>
        <color rgb="FF045FF7"/>
        <rFont val="Abadi MT Condensed Light"/>
        <family val="2"/>
      </rPr>
      <t>https://www.minambiente.gov.co/wp-content/upl</t>
    </r>
  </si>
  <si>
    <r>
      <t xml:space="preserve">EL PROYECTO NACIONAL DE BIOGAS DE NEPAL: REDUCIR EMISIONES Y PROVEER AL MISMO TIEMPO BENEFICIOS COMUNITARIOS. Enlace acá </t>
    </r>
    <r>
      <rPr>
        <u/>
        <sz val="14"/>
        <color rgb="FF045FF7"/>
        <rFont val="Abadi MT Condensed Light"/>
        <family val="2"/>
      </rPr>
      <t>https://www.minambiente.gov.co/wp-content/uploads/2021/10/Casos-Genero-Mitigacion.pdf</t>
    </r>
  </si>
  <si>
    <r>
      <rPr>
        <b/>
        <i/>
        <sz val="18"/>
        <color theme="1"/>
        <rFont val="Abadi MT Condensed Extra Bold"/>
        <family val="2"/>
      </rPr>
      <t>Visite</t>
    </r>
    <r>
      <rPr>
        <b/>
        <i/>
        <sz val="18"/>
        <color theme="0"/>
        <rFont val="Abadi MT Condensed Extra Bold"/>
        <family val="2"/>
      </rPr>
      <t xml:space="preserve"> </t>
    </r>
    <r>
      <rPr>
        <b/>
        <i/>
        <u/>
        <sz val="18"/>
        <color rgb="FF0432FF"/>
        <rFont val="Abadi MT Condensed Extra Bold"/>
        <family val="2"/>
      </rPr>
      <t>aquí</t>
    </r>
    <r>
      <rPr>
        <b/>
        <i/>
        <sz val="18"/>
        <color theme="0"/>
        <rFont val="Abadi MT Condensed Extra Bold"/>
        <family val="2"/>
      </rPr>
      <t xml:space="preserve"> </t>
    </r>
    <r>
      <rPr>
        <b/>
        <i/>
        <sz val="18"/>
        <color theme="1"/>
        <rFont val="Abadi MT Condensed Extra Bold"/>
        <family val="2"/>
      </rPr>
      <t>la guía del sector ambiente del Ministerio de Ambiente y Desarrollo Sostenible</t>
    </r>
  </si>
  <si>
    <t xml:space="preserve">A continuación encontrará una lista de consideraciones sugeridas en la guía sectorial Ambiente para incluir el enfoque de género en su proyecto.  Incluya la respuesta adecuada dependiendo de si su proyecto cuenta o no cuenta con cada uno de los elementos listados.  
Responda: 
5 = Cuenta con la consideración
3= Si cuenta con la consideración pero no en su totalidad
1= Si no cuenta con la consideración.
</t>
  </si>
  <si>
    <t>Sector Ambiente</t>
  </si>
  <si>
    <t xml:space="preserve">Conoce los espacios de participación existentes y en las cuáles participan activamente mujeres. </t>
  </si>
  <si>
    <t>Conoce los espacios de participación existentes y en las cuáles participan activamente personas con orientación sexual e identidad de género diversa.</t>
  </si>
  <si>
    <t>El proyecto propone mejorar la condición o posición de la mujer como un elemento clave de la conservación ambiental o de personas con orientación sexual e identidad de género diversa en el contexto donde se desarrolla el proyecto</t>
  </si>
  <si>
    <t>Las  actividades propuestas evita los estereotipos y la discriminación por cuestiones de género.</t>
  </si>
  <si>
    <t xml:space="preserve">El proyecto contribuye al cambio de relaciones de poder, al aumentar la capacidad de agencia y autonomía de las mujeres, personas con orientación sexual e identidad de género diersa, los procesos implementados por el proyecto.
</t>
  </si>
  <si>
    <t>Tiene información relacionada con la situación y necesidades de diferentes beneficiarios que se han incorporado en todo el documento, particularmente en la matriz de resultados</t>
  </si>
  <si>
    <t>6. Articulación de las necesidades sectoriales y territoriales en relación con el enfoque de equidad de género, revisión de Planes Integrales de Gestión al Cambio Climático Sectoriales y Territoriales.</t>
  </si>
  <si>
    <r>
      <t xml:space="preserve">En las Guías de género y cambio climático del Ministerio de Ambiente y Desarrollo Sostenible se presenta el Estudio de Caso: 
MIL MILLONES DE ÁRBOLES PARA LA MITIGACIÓN DEL CAMBIO CLIMÁTICO. Accede a la experiencia aquí: </t>
    </r>
    <r>
      <rPr>
        <u/>
        <sz val="14"/>
        <color rgb="FF045FF7"/>
        <rFont val="Abadi MT Condensed Light"/>
        <family val="2"/>
      </rPr>
      <t>https://www.minambiente.gov.co/wp-content/uploads/2021/10/Casos-Genero-Mitigacion.pdf</t>
    </r>
  </si>
  <si>
    <r>
      <rPr>
        <b/>
        <i/>
        <sz val="18"/>
        <color theme="1"/>
        <rFont val="Abadi MT Condensed Extra Bold"/>
        <family val="2"/>
      </rPr>
      <t>Visite</t>
    </r>
    <r>
      <rPr>
        <b/>
        <i/>
        <u/>
        <sz val="18"/>
        <color rgb="FF0432FF"/>
        <rFont val="Abadi MT Condensed Extra Bold"/>
        <family val="2"/>
      </rPr>
      <t xml:space="preserve"> aquí </t>
    </r>
    <r>
      <rPr>
        <b/>
        <i/>
        <sz val="18"/>
        <color theme="1"/>
        <rFont val="Abadi MT Condensed Extra Bold"/>
        <family val="2"/>
      </rPr>
      <t>la guía del sector industria del Ministerio de Ambiente y Desarrollo Sostenible</t>
    </r>
  </si>
  <si>
    <t xml:space="preserve">A continuación encontrará una lista de consideraciones sugeridas en la guía para el sector Industria para incluir el enfoque de género en su proyecto.  Incluya la respuesta adecuada dependiendo de si su proyecto cuenta o no cuenta con cada uno de los elementos listados.  
Responda: 
5 = Cuenta con la consideración
3= Si cuenta con la consideración pero no en su totalidad
1= Si no cuenta con la consideración.
</t>
  </si>
  <si>
    <t>Sector Industria</t>
  </si>
  <si>
    <t>Conoce los espacios de participación existentes y en los cuáles participan activamente mujeres.</t>
  </si>
  <si>
    <t>Conoce los espacios de participación existentes y en los cuáles participan activamente personas con orientación sexual e identidad de género diversa.</t>
  </si>
  <si>
    <t>El proyecto propone mejorar la condición o posición de la mujer como un elemento clave del desarrollo económico, empresarial e industrial o de personas con orientación sexual e identidad de género diversa en el contexto donde se desarrolla el proyecto</t>
  </si>
  <si>
    <t xml:space="preserve">Conoce las funciones que desempeñan habitualmente los hombres y las mujeres en la comunidad o en su lugar de origen y cómo ha cambiado o se ha visto afectado esto.
</t>
  </si>
  <si>
    <r>
      <rPr>
        <b/>
        <sz val="14"/>
        <color theme="1"/>
        <rFont val="Abadi MT Condensed Extra Bold"/>
        <family val="2"/>
      </rPr>
      <t xml:space="preserve">4. </t>
    </r>
    <r>
      <rPr>
        <sz val="14"/>
        <color indexed="8"/>
        <rFont val="Abadi MT Condensed Extra Bold"/>
        <family val="2"/>
      </rPr>
      <t>A continuación encontrará algunas consideraciones para diseñar el</t>
    </r>
    <r>
      <rPr>
        <b/>
        <sz val="14"/>
        <color indexed="8"/>
        <rFont val="Abadi MT Condensed Extra Bold"/>
        <family val="2"/>
      </rPr>
      <t xml:space="preserve"> indicadores del proyecto</t>
    </r>
  </si>
  <si>
    <t xml:space="preserve">El proyecto contribuye a que se fortalezca y valore la diversidad étnico-cultural.
</t>
  </si>
  <si>
    <r>
      <t xml:space="preserve">El proyecto se encuentra articulado con las cuestiones de género identificadas en el Plan de Gestión al Cambio Climático del Sector Comercio, Industria del Ministerio a cargo de esta cartera, o en caso de no estar definidas encontró aspectos a articular en materia de equidad de género. Acceda a los PIGCCT aquí </t>
    </r>
    <r>
      <rPr>
        <u/>
        <sz val="14"/>
        <color rgb="FF0432FF"/>
        <rFont val="Abadi MT Condensed Light"/>
        <family val="2"/>
      </rPr>
      <t>https://finanzasdelclima.dnp.gov.co/Paginas/inicio.aspx</t>
    </r>
  </si>
  <si>
    <r>
      <t xml:space="preserve">De acuerdo con el área geográfica de intervención del proyecto, esté incorpora las recomendaciones para las cuestiones de género establecidas en el Plan Integral de Gestión al Cambio Climático Territorial (PIGCCT). Acceda a los PIGCCT aquí: </t>
    </r>
    <r>
      <rPr>
        <u/>
        <sz val="14"/>
        <color rgb="FF045FF7"/>
        <rFont val="Abadi MT Condensed Light"/>
        <family val="2"/>
      </rPr>
      <t>https://finanzasdelclima.dnp.gov.co/Paginas/inicio.aspx</t>
    </r>
  </si>
  <si>
    <r>
      <t xml:space="preserve">En el documento de la CEPAL, titulado Prácticas promisorias que promueven la igualdad de género y la autonomía de las mujeres en la respuesta al cambio climático en América Latina y el Caribe se pueden acceder a los siguientes estudios de caso: CREACIÓN DE REDES DE CONOCIMIENTO DE MUJERES PARA ESTABLECER PROCESOS DE PRODUCCIÓN MÁS LIMPIOS. Accede al documento aquí: </t>
    </r>
    <r>
      <rPr>
        <u/>
        <sz val="14"/>
        <color rgb="FF045FF7"/>
        <rFont val="Abadi MT Condensed Light"/>
        <family val="2"/>
      </rPr>
      <t xml:space="preserve">https://oig.cepal.org/sites/default/files/
</t>
    </r>
  </si>
  <si>
    <t>Entidades en proceso de acreditación ante el Fondo Verde para el Clima (GCF)</t>
  </si>
  <si>
    <t>A continuación encontrará una lista de chequeo alineada con la Política de Género del Fondo Verde para el Clima (GCF por sus siglas en inglés) a tener en cuenta por parte de las Entidades en proceso de acreditación. 
Por favor incluya la respuesta que corresponda, dependiendo de si su entidad cuenta o no con los requisitos mencionados. Al finalizar, la herramienta arrojará un porcentaje que indica el nivel de inclusión de elementos de género a la fecha, información con la que podrá ir haciendo seguimiento a la etapa del proceso en la que se encuentra su entidad.
A continuación encontrará una lista de consideraciones sugeridas, incluya la respuesta adecuada dependiendo de si su proyecto cuenta o no cuenta con cada uno de los elementos listados.  
Responda: 
3= Si
1= No</t>
  </si>
  <si>
    <t>1. Política, estrategia y plan de acción de género alineados con los principios de la Política de Género del Fondo Verde para el Clima</t>
  </si>
  <si>
    <r>
      <t>1.1 Cuenta con una</t>
    </r>
    <r>
      <rPr>
        <b/>
        <sz val="14"/>
        <rFont val="Abadi MT Condensed Light"/>
        <family val="2"/>
      </rPr>
      <t xml:space="preserve"> política de género</t>
    </r>
    <r>
      <rPr>
        <sz val="14"/>
        <rFont val="Abadi MT Condensed Light"/>
        <family val="2"/>
      </rPr>
      <t xml:space="preserve"> a </t>
    </r>
    <r>
      <rPr>
        <b/>
        <sz val="14"/>
        <rFont val="Abadi MT Condensed Light"/>
        <family val="2"/>
      </rPr>
      <t>nivel de la entidad</t>
    </r>
    <r>
      <rPr>
        <sz val="14"/>
        <rFont val="Abadi MT Condensed Light"/>
        <family val="2"/>
      </rPr>
      <t xml:space="preserve"> en línea con los principios de la Política de Género del GCF.</t>
    </r>
  </si>
  <si>
    <r>
      <t xml:space="preserve">1.2 Cuenta con una </t>
    </r>
    <r>
      <rPr>
        <b/>
        <sz val="14"/>
        <color rgb="FF000000"/>
        <rFont val="Abadi MT Condensed Light"/>
        <family val="2"/>
      </rPr>
      <t>estrategia de género</t>
    </r>
    <r>
      <rPr>
        <sz val="14"/>
        <color indexed="8"/>
        <rFont val="Abadi MT Condensed Light"/>
        <family val="2"/>
      </rPr>
      <t xml:space="preserve"> a </t>
    </r>
    <r>
      <rPr>
        <b/>
        <sz val="14"/>
        <color rgb="FF000000"/>
        <rFont val="Abadi MT Condensed Light"/>
        <family val="2"/>
      </rPr>
      <t>nivel de la entidad</t>
    </r>
    <r>
      <rPr>
        <sz val="14"/>
        <color indexed="8"/>
        <rFont val="Abadi MT Condensed Light"/>
        <family val="2"/>
      </rPr>
      <t xml:space="preserve"> en línea con los principios de la Política de Género del GCF.</t>
    </r>
  </si>
  <si>
    <r>
      <t xml:space="preserve">1.3 Cuenta con una </t>
    </r>
    <r>
      <rPr>
        <b/>
        <sz val="14"/>
        <color rgb="FF000000"/>
        <rFont val="Abadi MT Condensed Light"/>
        <family val="2"/>
      </rPr>
      <t>política y/o estrategia de género a nivel de proyecto/programa</t>
    </r>
    <r>
      <rPr>
        <sz val="14"/>
        <color indexed="8"/>
        <rFont val="Abadi MT Condensed Light"/>
        <family val="2"/>
      </rPr>
      <t xml:space="preserve"> en línea con los principios de la Política de Género del GCF.</t>
    </r>
  </si>
  <si>
    <r>
      <t xml:space="preserve">1.4 Cuenta con procedimientos y prácticas que apoyen la implementación de dicha </t>
    </r>
    <r>
      <rPr>
        <b/>
        <sz val="14"/>
        <color rgb="FF000000"/>
        <rFont val="Abadi MT Condensed Light"/>
        <family val="2"/>
      </rPr>
      <t>política (s) y/o estrategia (s) de género a nivel de la entidad y/o del proyecto/programa.</t>
    </r>
    <r>
      <rPr>
        <sz val="14"/>
        <color indexed="8"/>
        <rFont val="Abadi MT Condensed Light"/>
        <family val="2"/>
      </rPr>
      <t xml:space="preserve"> </t>
    </r>
  </si>
  <si>
    <r>
      <t xml:space="preserve">1.5 Cuenta con personal competente (experiencia y/o cualificaciones) para implementar dicha </t>
    </r>
    <r>
      <rPr>
        <b/>
        <sz val="14"/>
        <color rgb="FF000000"/>
        <rFont val="Abadi MT Condensed Light"/>
        <family val="2"/>
      </rPr>
      <t>política (s), estrategia (s) y/o prácticas de género.</t>
    </r>
  </si>
  <si>
    <r>
      <t xml:space="preserve">1.6 Cuenta con una </t>
    </r>
    <r>
      <rPr>
        <b/>
        <sz val="14"/>
        <color rgb="FF000000"/>
        <rFont val="Abadi MT Condensed Light"/>
        <family val="2"/>
      </rPr>
      <t>declaración de política de no discriminación</t>
    </r>
    <r>
      <rPr>
        <sz val="14"/>
        <color indexed="8"/>
        <rFont val="Abadi MT Condensed Light"/>
        <family val="2"/>
      </rPr>
      <t xml:space="preserve"> que garantice la igualdad de derechos, trato e indemnización para hombres y mujeres.</t>
    </r>
  </si>
  <si>
    <r>
      <t xml:space="preserve">1.7 Cuenta con una </t>
    </r>
    <r>
      <rPr>
        <b/>
        <sz val="14"/>
        <color rgb="FF000000"/>
        <rFont val="Abadi MT Condensed Light"/>
        <family val="2"/>
      </rPr>
      <t>declaración</t>
    </r>
    <r>
      <rPr>
        <sz val="14"/>
        <color indexed="8"/>
        <rFont val="Abadi MT Condensed Light"/>
        <family val="2"/>
      </rPr>
      <t xml:space="preserve"> que indique su compromiso con la equidad de género y el desarrollo de su capacidad relacionada con el género (por ejemplo, asignación de presupuesto de género; número de personal de género con calificaciones en aspectos de género y programas de capacitación sobre la incorporación de la perspectiva de género).</t>
    </r>
  </si>
  <si>
    <r>
      <t>1.8. Cuenta con un</t>
    </r>
    <r>
      <rPr>
        <b/>
        <sz val="14"/>
        <color rgb="FF000000"/>
        <rFont val="Abadi MT Condensed Light"/>
        <family val="2"/>
      </rPr>
      <t xml:space="preserve"> plan de acción de género a nivel de la entidad</t>
    </r>
    <r>
      <rPr>
        <sz val="14"/>
        <color indexed="8"/>
        <rFont val="Abadi MT Condensed Light"/>
        <family val="2"/>
      </rPr>
      <t xml:space="preserve"> (este puede estar integrado en el plan de recursos humanos, que muestra la composición del personal por número de mujeres y hombres en diversos puestos, las escalas de sueldos asociadas por género y otras prestaciones, etc.).</t>
    </r>
  </si>
  <si>
    <r>
      <t xml:space="preserve">1.9 Cuenta con una </t>
    </r>
    <r>
      <rPr>
        <b/>
        <sz val="14"/>
        <color rgb="FF000000"/>
        <rFont val="Abadi MT Condensed Light"/>
        <family val="2"/>
      </rPr>
      <t>declaración</t>
    </r>
    <r>
      <rPr>
        <sz val="14"/>
        <color indexed="8"/>
        <rFont val="Abadi MT Condensed Light"/>
        <family val="2"/>
      </rPr>
      <t xml:space="preserve"> que indique su compromiso con la equidad de género y el desarrollo de su capacidad relacionada con el género (por ejemplo, asignación de presupuesto de género; número de personal de género con calificaciones en aspectos de género y programas de capacitación sobre la incorporación de la perspectiva de género).</t>
    </r>
  </si>
  <si>
    <t xml:space="preserve">2. Estructura organizativa y capacidad instalada </t>
  </si>
  <si>
    <r>
      <t xml:space="preserve">2.1 Cuenta con un </t>
    </r>
    <r>
      <rPr>
        <b/>
        <sz val="14"/>
        <color rgb="FF000000"/>
        <rFont val="Abadi MT Condensed Light"/>
        <family val="2"/>
      </rPr>
      <t xml:space="preserve">Comité de Género </t>
    </r>
    <r>
      <rPr>
        <sz val="14"/>
        <color indexed="8"/>
        <rFont val="Abadi MT Condensed Light"/>
        <family val="2"/>
      </rPr>
      <t>u órgano equivalente que sea responsable ante la junta de la entidad y tenga el mandato de revisar al menos anualmente la efectividad de la política, los principios, las normas y la aplicación de las mismas en materia de género.</t>
    </r>
  </si>
  <si>
    <r>
      <t xml:space="preserve">2.2 Cuenta con </t>
    </r>
    <r>
      <rPr>
        <b/>
        <sz val="14"/>
        <color rgb="FF000000"/>
        <rFont val="Abadi MT Condensed Light"/>
        <family val="2"/>
      </rPr>
      <t>personal con calificaciones y/o experiencia de género</t>
    </r>
    <r>
      <rPr>
        <sz val="14"/>
        <color indexed="8"/>
        <rFont val="Abadi MT Condensed Light"/>
        <family val="2"/>
      </rPr>
      <t>.</t>
    </r>
  </si>
  <si>
    <r>
      <t xml:space="preserve">2.3 Cuenta con disponibilidad y acceso a </t>
    </r>
    <r>
      <rPr>
        <b/>
        <sz val="14"/>
        <color rgb="FF000000"/>
        <rFont val="Abadi MT Condensed Light"/>
        <family val="2"/>
      </rPr>
      <t>consultores/expertos</t>
    </r>
    <r>
      <rPr>
        <sz val="14"/>
        <color indexed="8"/>
        <rFont val="Abadi MT Condensed Light"/>
        <family val="2"/>
      </rPr>
      <t xml:space="preserve"> externos en cuestiones de género cuando proceda.</t>
    </r>
  </si>
  <si>
    <r>
      <t xml:space="preserve">2.4 Cuenta con actividades y/o programas para el </t>
    </r>
    <r>
      <rPr>
        <b/>
        <sz val="14"/>
        <color rgb="FF000000"/>
        <rFont val="Abadi MT Condensed Light"/>
        <family val="2"/>
      </rPr>
      <t>desarrollo de capacidades</t>
    </r>
    <r>
      <rPr>
        <sz val="14"/>
        <color indexed="8"/>
        <rFont val="Abadi MT Condensed Light"/>
        <family val="2"/>
      </rPr>
      <t xml:space="preserve"> de género a nivel de la entidad y/o del proyecto.</t>
    </r>
  </si>
  <si>
    <t>3. Procesos y/o procedimientos para implementar una política de género en línea con la Política de Género del GCF</t>
  </si>
  <si>
    <r>
      <t xml:space="preserve">3.1 Cuenta </t>
    </r>
    <r>
      <rPr>
        <b/>
        <sz val="14"/>
        <color indexed="8"/>
        <rFont val="Abadi MT Condensed Light"/>
        <family val="2"/>
      </rPr>
      <t>con mecanismos y/o prácticas</t>
    </r>
    <r>
      <rPr>
        <sz val="14"/>
        <color indexed="8"/>
        <rFont val="Abadi MT Condensed Light"/>
        <family val="2"/>
      </rPr>
      <t xml:space="preserve"> que permitan garantizar que mujeres y hombres participan de manera igualitaria en las fases de consultas y procesos de decisiones relacionados con la preparación, ejecución y evaluación de los proyectos. </t>
    </r>
  </si>
  <si>
    <r>
      <t>3.2 Cuenta con un mecanismo de</t>
    </r>
    <r>
      <rPr>
        <b/>
        <sz val="14"/>
        <color indexed="8"/>
        <rFont val="Abadi MT Condensed Light"/>
        <family val="2"/>
      </rPr>
      <t xml:space="preserve"> reparación de quejas a nivel de entidad </t>
    </r>
    <r>
      <rPr>
        <sz val="14"/>
        <color indexed="8"/>
        <rFont val="Abadi MT Condensed Light"/>
        <family val="2"/>
      </rPr>
      <t>que tiene en cuenta las cuestiones de género.</t>
    </r>
  </si>
  <si>
    <r>
      <t xml:space="preserve">3.3 Cuenta con </t>
    </r>
    <r>
      <rPr>
        <b/>
        <sz val="14"/>
        <color indexed="8"/>
        <rFont val="Abadi MT Condensed Light"/>
        <family val="2"/>
      </rPr>
      <t>procedimientos de evaluación de género</t>
    </r>
    <r>
      <rPr>
        <sz val="14"/>
        <color indexed="8"/>
        <rFont val="Abadi MT Condensed Light"/>
        <family val="2"/>
      </rPr>
      <t>, incluido el requisito de reunir datos desglosados por sexo para evaluar los riesgos e impactos de género y poder elaborar un plan de acción de género que incluya medidas apropiadas de mitigación, monitoreo y presentación de informes en la entidad.</t>
    </r>
  </si>
  <si>
    <r>
      <t xml:space="preserve">3.4 Cuenta con </t>
    </r>
    <r>
      <rPr>
        <b/>
        <sz val="14"/>
        <color indexed="8"/>
        <rFont val="Abadi MT Condensed Light"/>
        <family val="2"/>
      </rPr>
      <t>asignación presupuestaria a nivel de entidad</t>
    </r>
    <r>
      <rPr>
        <sz val="14"/>
        <color indexed="8"/>
        <rFont val="Abadi MT Condensed Light"/>
        <family val="2"/>
      </rPr>
      <t xml:space="preserve"> para integrar las cuestiones de género.</t>
    </r>
  </si>
  <si>
    <r>
      <t xml:space="preserve">3.5 Cuenta con </t>
    </r>
    <r>
      <rPr>
        <b/>
        <sz val="14"/>
        <color indexed="8"/>
        <rFont val="Abadi MT Condensed Light"/>
        <family val="2"/>
      </rPr>
      <t>procedimientos internos de supervisión, evaluación y auditoría</t>
    </r>
    <r>
      <rPr>
        <sz val="14"/>
        <color indexed="8"/>
        <rFont val="Abadi MT Condensed Light"/>
        <family val="2"/>
      </rPr>
      <t xml:space="preserve"> que integran, documentan e informan sobre la ejecución de las actividades de género.</t>
    </r>
  </si>
  <si>
    <r>
      <t xml:space="preserve">3.6 Cuenta con </t>
    </r>
    <r>
      <rPr>
        <b/>
        <sz val="14"/>
        <color indexed="8"/>
        <rFont val="Abadi MT Condensed Light"/>
        <family val="2"/>
      </rPr>
      <t xml:space="preserve">procedimientos externos de supervisión, evaluación y auditoría </t>
    </r>
    <r>
      <rPr>
        <sz val="14"/>
        <color indexed="8"/>
        <rFont val="Abadi MT Condensed Light"/>
        <family val="2"/>
      </rPr>
      <t>que integran, documentan e informan sobre la ejecución de las actividades de género.</t>
    </r>
  </si>
  <si>
    <t xml:space="preserve">Compromisos de las Entidades Acreditadas de Acceso Directo ante el Fondo Verde para el Clima (GCF) </t>
  </si>
  <si>
    <t>A continuación encontrará una lista de chequeo alineada con la Política de Género del Fondo Verde para el Clima (GCF por sus siglas en inglés) sobre los compromisos de género a tener en cuenta por parte de las Entidades Acreditadas (EA) de Acceso Directo. 
Por favor incluya la respuesta que corresponda, dependiendo de si su entidad cuenta o no con los requisitos mencionados. Al finalizar, la herramienta arrojará un porcentaje que indica el nivel de inclusión de elementos de género a la fecha, información con la que podrá ir haciendo seguimiento a la etapa del proceso en la que se encuentra su entidad.
A continuación encontrará una lista de consideraciones sugeridas, incluya la respuesta adecuada dependiendo de si su proyecto cuenta o no cuenta con cada uno de los elementos listados.  
Responda: 
3= Si
1= No</t>
  </si>
  <si>
    <t>1. Compromisos a nivel de la entidad</t>
  </si>
  <si>
    <r>
      <t xml:space="preserve">1.1 La EA destina los </t>
    </r>
    <r>
      <rPr>
        <b/>
        <sz val="14"/>
        <color rgb="FF000000"/>
        <rFont val="Abadi MT Condensed Light"/>
        <family val="2"/>
      </rPr>
      <t>recursos financieros y humanos</t>
    </r>
    <r>
      <rPr>
        <sz val="14"/>
        <color rgb="FF000000"/>
        <rFont val="Abadi MT Condensed Light"/>
        <family val="2"/>
      </rPr>
      <t xml:space="preserve"> necesarios, así como otros recursos, según proceda, para cumplir con los principios y los requisitos de la Política de Género del GCF. </t>
    </r>
  </si>
  <si>
    <r>
      <t xml:space="preserve">1. 2 Cuenta con </t>
    </r>
    <r>
      <rPr>
        <b/>
        <sz val="14"/>
        <color rgb="FF000000"/>
        <rFont val="Abadi MT Condensed Light"/>
        <family val="2"/>
      </rPr>
      <t>informes sobre los resultados y ejecución del plan de acción de género</t>
    </r>
    <r>
      <rPr>
        <sz val="14"/>
        <color rgb="FF000000"/>
        <rFont val="Abadi MT Condensed Light"/>
        <family val="2"/>
      </rPr>
      <t xml:space="preserve"> a nivel proyecto incluida la generación y el uso de datos cualitativos y desglosados por sexo. </t>
    </r>
  </si>
  <si>
    <r>
      <t xml:space="preserve">1.2 La EA cuenta con las </t>
    </r>
    <r>
      <rPr>
        <b/>
        <sz val="14"/>
        <color rgb="FF000000"/>
        <rFont val="Abadi MT Condensed Light"/>
        <family val="2"/>
      </rPr>
      <t xml:space="preserve">medidas </t>
    </r>
    <r>
      <rPr>
        <sz val="14"/>
        <color rgb="FF000000"/>
        <rFont val="Abadi MT Condensed Light"/>
        <family val="2"/>
      </rPr>
      <t>necesarias para asegurar que el proyecto y las actividades propuestas estén alineados con las políticas y las prioridades nacionales sobre género. </t>
    </r>
  </si>
  <si>
    <t>2. Requisitos a nivel de  proyecto</t>
  </si>
  <si>
    <t>2.1 Etapa de preparación: </t>
  </si>
  <si>
    <r>
      <t xml:space="preserve">2.1.1 Durante las </t>
    </r>
    <r>
      <rPr>
        <b/>
        <sz val="14"/>
        <color rgb="FF000000"/>
        <rFont val="Abadi MT Condensed Light"/>
        <family val="2"/>
      </rPr>
      <t xml:space="preserve">consultas </t>
    </r>
    <r>
      <rPr>
        <sz val="14"/>
        <color rgb="FF000000"/>
        <rFont val="Abadi MT Condensed Light"/>
        <family val="2"/>
      </rPr>
      <t>para la preparación del proyecto, han participado hombres y mujeres, incluso de los grupos vulnerables, en términos paritarios y se han analizado sus roles y responsabilidades como</t>
    </r>
    <r>
      <rPr>
        <sz val="14"/>
        <color rgb="FFFF0000"/>
        <rFont val="Abadi MT Condensed Light"/>
        <family val="2"/>
      </rPr>
      <t xml:space="preserve"> </t>
    </r>
    <r>
      <rPr>
        <sz val="14"/>
        <color theme="1"/>
        <rFont val="Abadi MT Condensed Light"/>
        <family val="2"/>
      </rPr>
      <t>actores y beneficiarios.</t>
    </r>
  </si>
  <si>
    <r>
      <t xml:space="preserve">2.1.2 El proyecto cuenta con una </t>
    </r>
    <r>
      <rPr>
        <b/>
        <sz val="14"/>
        <color rgb="FF000000"/>
        <rFont val="Abadi MT Condensed Light"/>
        <family val="2"/>
      </rPr>
      <t>nota conceptual</t>
    </r>
    <r>
      <rPr>
        <sz val="14"/>
        <color rgb="FF000000"/>
        <rFont val="Abadi MT Condensed Light"/>
        <family val="2"/>
      </rPr>
      <t xml:space="preserve"> que tiene en cuenta las necesidades de género vinculadas al cambio climático, y que ofrece una definición de los beneficios sociales, ambientales, etc. que se esperan para reducir las brechas de género, incluyendo objetivos, actividades, metas e indicadores de género de desempeño y de impacto, así como costos operacionales.</t>
    </r>
  </si>
  <si>
    <r>
      <t xml:space="preserve">2.1.3 El proyecto cuenta con un </t>
    </r>
    <r>
      <rPr>
        <b/>
        <sz val="14"/>
        <color rgb="FF000000"/>
        <rFont val="Abadi MT Condensed Light"/>
        <family val="2"/>
      </rPr>
      <t>análisis de género</t>
    </r>
    <r>
      <rPr>
        <sz val="14"/>
        <color rgb="FF000000"/>
        <rFont val="Abadi MT Condensed Light"/>
        <family val="2"/>
      </rPr>
      <t xml:space="preserve"> y de los factores contextuales y socioculturales que explican la desigualdad de género agravada por el cambio climático y con una definición de cómo el proyecto puede responde a sus necesidades así como de las posibles contribuciones de mujeres y hombres para aumentar la resiliencia individual y colectiva al cambio climático.</t>
    </r>
  </si>
  <si>
    <r>
      <t xml:space="preserve">2.1.4  Cuenta con una </t>
    </r>
    <r>
      <rPr>
        <b/>
        <sz val="14"/>
        <color rgb="FF000000"/>
        <rFont val="Abadi MT Condensed Light"/>
        <family val="2"/>
      </rPr>
      <t>evaluación de género</t>
    </r>
    <r>
      <rPr>
        <sz val="14"/>
        <color rgb="FF000000"/>
        <rFont val="Abadi MT Condensed Light"/>
        <family val="2"/>
      </rPr>
      <t xml:space="preserve">, junto con las correspondientes </t>
    </r>
    <r>
      <rPr>
        <b/>
        <sz val="14"/>
        <color rgb="FF000000"/>
        <rFont val="Abadi MT Condensed Light"/>
        <family val="2"/>
      </rPr>
      <t>evaluaciones ambientales y sociales</t>
    </r>
    <r>
      <rPr>
        <sz val="14"/>
        <color rgb="FF000000"/>
        <rFont val="Abadi MT Condensed Light"/>
        <family val="2"/>
      </rPr>
      <t xml:space="preserve"> (según se requiera de  acuerdo con el nivel de riesgos y efectos), que a su vez incorporan las consideraciones de género.</t>
    </r>
  </si>
  <si>
    <r>
      <t xml:space="preserve">2.1.5 Todos los </t>
    </r>
    <r>
      <rPr>
        <b/>
        <sz val="14"/>
        <color rgb="FF000000"/>
        <rFont val="Abadi MT Condensed Light"/>
        <family val="2"/>
      </rPr>
      <t>estudios de factibilidad y de evaluación de los impactos sociales y ambientales</t>
    </r>
    <r>
      <rPr>
        <sz val="14"/>
        <color rgb="FF000000"/>
        <rFont val="Abadi MT Condensed Light"/>
        <family val="2"/>
      </rPr>
      <t xml:space="preserve"> relacionados con el proyecto incluyen en sus términos de referencia e implementación los asuntos de género.</t>
    </r>
  </si>
  <si>
    <r>
      <t>2.1.6 Cuenta con un</t>
    </r>
    <r>
      <rPr>
        <b/>
        <sz val="14"/>
        <color rgb="FF000000"/>
        <rFont val="Abadi MT Condensed Light"/>
        <family val="2"/>
      </rPr>
      <t xml:space="preserve"> plan de acción</t>
    </r>
    <r>
      <rPr>
        <sz val="14"/>
        <color rgb="FF000000"/>
        <rFont val="Abadi MT Condensed Light"/>
        <family val="2"/>
      </rPr>
      <t xml:space="preserve"> sobre cuestiones de género a nivel de proyecto, que incluye, por lo menos, actividades sensibles al género, indicadores de género y metas desagregadas por género.</t>
    </r>
  </si>
  <si>
    <r>
      <t xml:space="preserve">2.1.7 Cuenta con </t>
    </r>
    <r>
      <rPr>
        <b/>
        <sz val="14"/>
        <color rgb="FF000000"/>
        <rFont val="Abadi MT Condensed Light"/>
        <family val="2"/>
      </rPr>
      <t>personal competente</t>
    </r>
    <r>
      <rPr>
        <sz val="14"/>
        <color rgb="FF000000"/>
        <rFont val="Abadi MT Condensed Light"/>
        <family val="2"/>
      </rPr>
      <t xml:space="preserve"> (experiencia y/o cualificaciones) para implementar el plan de género y asegurar la incorporación del enfoque de género en cada etapa del proyecto.</t>
    </r>
  </si>
  <si>
    <t>2.2  Etapa de ejecución, seguimiento y presentación de informes del proyecto: </t>
  </si>
  <si>
    <r>
      <t xml:space="preserve">2.2.1 La EA cuenta con las </t>
    </r>
    <r>
      <rPr>
        <b/>
        <sz val="14"/>
        <color rgb="FF000000"/>
        <rFont val="Abadi MT Condensed Light"/>
        <family val="2"/>
      </rPr>
      <t>medidas necesarias</t>
    </r>
    <r>
      <rPr>
        <sz val="14"/>
        <color rgb="FF000000"/>
        <rFont val="Abadi MT Condensed Light"/>
        <family val="2"/>
      </rPr>
      <t xml:space="preserve"> para ejecutar el plan de acción sobre cuestiones de género. </t>
    </r>
  </si>
  <si>
    <r>
      <t>2.2.2 La</t>
    </r>
    <r>
      <rPr>
        <sz val="14"/>
        <color rgb="FFFF0000"/>
        <rFont val="Abadi MT Condensed Light"/>
        <family val="2"/>
      </rPr>
      <t xml:space="preserve"> </t>
    </r>
    <r>
      <rPr>
        <sz val="14"/>
        <color theme="1"/>
        <rFont val="Abadi MT Condensed Light"/>
        <family val="2"/>
      </rPr>
      <t>EA</t>
    </r>
    <r>
      <rPr>
        <sz val="14"/>
        <color rgb="FFFF0000"/>
        <rFont val="Abadi MT Condensed Light"/>
        <family val="2"/>
      </rPr>
      <t xml:space="preserve"> </t>
    </r>
    <r>
      <rPr>
        <sz val="14"/>
        <color rgb="FF000000"/>
        <rFont val="Abadi MT Condensed Light"/>
        <family val="2"/>
      </rPr>
      <t xml:space="preserve">cuenta con las medidas necesarias para asegurar la </t>
    </r>
    <r>
      <rPr>
        <b/>
        <sz val="14"/>
        <color rgb="FF000000"/>
        <rFont val="Abadi MT Condensed Light"/>
        <family val="2"/>
      </rPr>
      <t>actualización periódica de las evaluaciones de género</t>
    </r>
    <r>
      <rPr>
        <sz val="14"/>
        <color rgb="FF000000"/>
        <rFont val="Abadi MT Condensed Light"/>
        <family val="2"/>
      </rPr>
      <t xml:space="preserve"> y notificar al GCF cuando ocurran cambios  importantes en el diseño y la ejecución de los proyectos, o bien otras circunstancias que  puedan afectar la ejecución del plan de acción sobre cuestiones de género. Así como también los cambios que se realicen en el plan de acción sobre cuestiones de  género a nivel de proyecto. </t>
    </r>
  </si>
  <si>
    <t>2.2.3 La EA cuenta con medidas de supervisión de los progresos alcanzados los cuales son informados en  el plan de acción sobre cuestiones de género a nivel de proyecto. </t>
  </si>
  <si>
    <t>Recomendación</t>
  </si>
  <si>
    <r>
      <t xml:space="preserve">Se recomienda revisar en detalle el documento producido por el Fondo Verde para el Clima con la explicación detallada de:
</t>
    </r>
    <r>
      <rPr>
        <b/>
        <sz val="14"/>
        <color rgb="FF000000"/>
        <rFont val="Abadi MT Condensed Light"/>
        <family val="2"/>
      </rPr>
      <t xml:space="preserve">Análisis de género/evaluación de género 
</t>
    </r>
    <r>
      <rPr>
        <sz val="14"/>
        <color rgb="FF000000"/>
        <rFont val="Abadi MT Condensed Light"/>
        <family val="2"/>
      </rPr>
      <t xml:space="preserve">- Qué es? 
- Cuándo usarlo? 
- Qué preguntas orieintadoras se deben tener en cuenta durante la fase de planeación/preparación del proyecto?
</t>
    </r>
    <r>
      <rPr>
        <b/>
        <sz val="14"/>
        <color rgb="FF000000"/>
        <rFont val="Abadi MT Condensed Light"/>
        <family val="2"/>
      </rPr>
      <t xml:space="preserve">
Plan de Acción de Género e Inclusión Social (a nivel de proyecto o programa) y sus elementos clave:
</t>
    </r>
    <r>
      <rPr>
        <sz val="14"/>
        <color rgb="FF000000"/>
        <rFont val="Abadi MT Condensed Light"/>
        <family val="2"/>
      </rPr>
      <t xml:space="preserve">- Actividades
- Indicadores
- Cronograma
- Responsabilidades
- Costos
</t>
    </r>
  </si>
  <si>
    <t>Acceda al documento acá: https://www.greenclimate.fund/sites/default/files/document/form-09-gender-assessment-and-action-plan-template_0.pdf</t>
  </si>
  <si>
    <r>
      <rPr>
        <b/>
        <i/>
        <sz val="20"/>
        <color theme="1"/>
        <rFont val="Abadi MT Condensed Extra Bold"/>
        <family val="2"/>
      </rPr>
      <t>Visite</t>
    </r>
    <r>
      <rPr>
        <b/>
        <i/>
        <sz val="20"/>
        <color rgb="FF0432FF"/>
        <rFont val="Abadi MT Condensed Extra Bold"/>
        <family val="2"/>
      </rPr>
      <t xml:space="preserve"> </t>
    </r>
    <r>
      <rPr>
        <b/>
        <i/>
        <u/>
        <sz val="20"/>
        <color rgb="FF0432FF"/>
        <rFont val="Abadi MT Condensed Extra Bold"/>
        <family val="2"/>
      </rPr>
      <t>aquí</t>
    </r>
    <r>
      <rPr>
        <b/>
        <i/>
        <u/>
        <sz val="20"/>
        <color rgb="FF045FF7"/>
        <rFont val="Abadi MT Condensed Extra Bold"/>
        <family val="2"/>
      </rPr>
      <t xml:space="preserve"> </t>
    </r>
    <r>
      <rPr>
        <b/>
        <i/>
        <sz val="20"/>
        <color theme="1"/>
        <rFont val="Abadi MT Condensed Extra Bold"/>
        <family val="2"/>
      </rPr>
      <t>la Caja de herramientas para la integración de la perspectiva de género en los proyectos del Fondo Verde para el Clima (GCF)</t>
    </r>
  </si>
  <si>
    <t>A continuación encontrará una lista de herramientas propuestas por el Fondo Verde para el Clima (GCF por sus siglas en inglés) para facilitar la inclusión del enfoque de género en los proyectos climáticos y ayudar a las entidades a cumplir con los requisitos mínimos para cumplir con sus políticas y: 
a) comprender las dimensiones de género del cambio climático 
b) identificar las desigualdades específicas de género que contribuyen a la vulnerabilidad de las mujeres al cambio climático
c) comprender el papel de las mujeres como agentes clave del cambio
d) identificar las respuestas que apoyan los objetivos complementarios de la igualdad de género, el empoderamiento de las mujeres y la adaptación y mitigación del cambio climático. 
Por favor incluya la respuesta que corresponda, dependiendo de si su entidad cuenta o no con los elementos mencionados. Al finalizar, la herramienta arrojará el porcentaje de cumplimiento a la fecha, información con la que podrá ir haciendo seguimiento a la etapa del proceso en la que se encuentra su entidad.
A continuación encontrará una lista de consideraciones sugeridas, incluya la respuesta adecuada dependiendo de si su proyecto cuenta o no cuenta con cada uno de los elementos listados.  
Responda: 
3= Si
1= No</t>
  </si>
  <si>
    <r>
      <t xml:space="preserve">El Fondo Verde para el Clima propone la integración de la perspectiva de género en los proyectos de cambio climático a través de:
1) </t>
    </r>
    <r>
      <rPr>
        <b/>
        <i/>
        <sz val="14"/>
        <color theme="7"/>
        <rFont val="Abadi MT Condensed Extra Bold"/>
        <family val="2"/>
      </rPr>
      <t>análisis de género</t>
    </r>
    <r>
      <rPr>
        <i/>
        <sz val="14"/>
        <color theme="7"/>
        <rFont val="Abadi MT Condensed Extra Bold"/>
        <family val="2"/>
      </rPr>
      <t xml:space="preserve">: recolección de información y análisis de necesidades de grupos de interés
2) </t>
    </r>
    <r>
      <rPr>
        <b/>
        <i/>
        <sz val="14"/>
        <color theme="7"/>
        <rFont val="Abadi MT Condensed Extra Bold"/>
        <family val="2"/>
      </rPr>
      <t>evaluación de género</t>
    </r>
    <r>
      <rPr>
        <i/>
        <sz val="14"/>
        <color theme="7"/>
        <rFont val="Abadi MT Condensed Extra Bold"/>
        <family val="2"/>
      </rPr>
      <t xml:space="preserve">: narrativa de género y árbol de problemas  
3) un </t>
    </r>
    <r>
      <rPr>
        <b/>
        <i/>
        <sz val="14"/>
        <color theme="7"/>
        <rFont val="Abadi MT Condensed Extra Bold"/>
        <family val="2"/>
      </rPr>
      <t>marco de seguimiento y evaluación sensible al género</t>
    </r>
    <r>
      <rPr>
        <i/>
        <sz val="14"/>
        <color theme="7"/>
        <rFont val="Abadi MT Condensed Extra Bold"/>
        <family val="2"/>
      </rPr>
      <t xml:space="preserve">: plan de acción de género y marco de medición de desempeño 
</t>
    </r>
    <r>
      <rPr>
        <b/>
        <i/>
        <sz val="14"/>
        <color theme="7"/>
        <rFont val="Abadi MT Condensed Extra Bold"/>
        <family val="2"/>
      </rPr>
      <t xml:space="preserve">La integración de la perspectiva de género debe considerarse transversal al ciclo de vida del proyecto, es decir, desde el inicio del proyecto hasta su seguimiento/evaluación.  </t>
    </r>
  </si>
  <si>
    <t>1. Identificación del proyecto</t>
  </si>
  <si>
    <r>
      <t xml:space="preserve">1.1 El proyecto está </t>
    </r>
    <r>
      <rPr>
        <b/>
        <sz val="14"/>
        <color rgb="FF000000"/>
        <rFont val="Abadi MT Condensed Light"/>
        <family val="2"/>
      </rPr>
      <t>alineado con las políticas y prioridades nacionales</t>
    </r>
    <r>
      <rPr>
        <sz val="14"/>
        <color rgb="FF000000"/>
        <rFont val="Abadi MT Condensed Light"/>
        <family val="2"/>
      </rPr>
      <t xml:space="preserve"> en materia de género y cambio climático.</t>
    </r>
  </si>
  <si>
    <r>
      <t xml:space="preserve">1.2 El equipo del proyecto está construido de </t>
    </r>
    <r>
      <rPr>
        <b/>
        <sz val="14"/>
        <color rgb="FF000000"/>
        <rFont val="Abadi MT Condensed Light"/>
        <family val="2"/>
      </rPr>
      <t>manera paritaria</t>
    </r>
    <r>
      <rPr>
        <sz val="14"/>
        <color rgb="FF000000"/>
        <rFont val="Abadi MT Condensed Light"/>
        <family val="2"/>
      </rPr>
      <t xml:space="preserve"> e incluye personas expertas en género a cargo de las diferentes actividades.</t>
    </r>
  </si>
  <si>
    <r>
      <t xml:space="preserve">1.3 Durante las consultas para la preparación del proyecto, </t>
    </r>
    <r>
      <rPr>
        <b/>
        <sz val="14"/>
        <color rgb="FF000000"/>
        <rFont val="Abadi MT Condensed Light"/>
        <family val="2"/>
      </rPr>
      <t>han participado hombres y mujeres</t>
    </r>
    <r>
      <rPr>
        <sz val="14"/>
        <color rgb="FF000000"/>
        <rFont val="Abadi MT Condensed Light"/>
        <family val="2"/>
      </rPr>
      <t>, incluso de los grupos vulnerables, en términos paritarios y se han analizado sus roles y responsabilidades en tanto que actores, beneficiarios y gestores del mismo.</t>
    </r>
  </si>
  <si>
    <r>
      <t xml:space="preserve">1.4 </t>
    </r>
    <r>
      <rPr>
        <b/>
        <sz val="14"/>
        <color rgb="FF000000"/>
        <rFont val="Abadi MT Condensed Light"/>
        <family val="2"/>
      </rPr>
      <t>Cuenta con herramientas o documentos</t>
    </r>
    <r>
      <rPr>
        <sz val="14"/>
        <color rgb="FF000000"/>
        <rFont val="Abadi MT Condensed Light"/>
        <family val="2"/>
      </rPr>
      <t xml:space="preserve"> que reflejen los resultados de las consultas realizadas sobre los objetivos o componentes del proyecto con mujeres/niñas/hombres/niños y/o ONGs de género (</t>
    </r>
    <r>
      <rPr>
        <i/>
        <sz val="14"/>
        <color rgb="FF000000"/>
        <rFont val="Abadi MT Condensed Light"/>
        <family val="2"/>
      </rPr>
      <t>los resultados de estas consultas deben hacer parte del análisis de género a preparar en la siguiente fase</t>
    </r>
    <r>
      <rPr>
        <sz val="14"/>
        <color rgb="FF000000"/>
        <rFont val="Abadi MT Condensed Light"/>
        <family val="2"/>
      </rPr>
      <t>).</t>
    </r>
  </si>
  <si>
    <r>
      <t>1.5 Cuenta con una herramienta o documento que ofrezca un</t>
    </r>
    <r>
      <rPr>
        <b/>
        <sz val="14"/>
        <color rgb="FF000000"/>
        <rFont val="Abadi MT Condensed Light"/>
        <family val="2"/>
      </rPr>
      <t xml:space="preserve"> diagnóstico de género</t>
    </r>
    <r>
      <rPr>
        <sz val="14"/>
        <color rgb="FF000000"/>
        <rFont val="Abadi MT Condensed Light"/>
        <family val="2"/>
      </rPr>
      <t xml:space="preserve"> del país/región/específico del proyecto y determine cómo el proyecto puede ofrecer </t>
    </r>
    <r>
      <rPr>
        <sz val="14"/>
        <color theme="1"/>
        <rFont val="Abadi MT Condensed Light"/>
        <family val="2"/>
      </rPr>
      <t>soluciones</t>
    </r>
    <r>
      <rPr>
        <sz val="14"/>
        <color rgb="FFFF0000"/>
        <rFont val="Abadi MT Condensed Light"/>
        <family val="2"/>
      </rPr>
      <t xml:space="preserve"> </t>
    </r>
    <r>
      <rPr>
        <sz val="14"/>
        <color rgb="FF000000"/>
        <rFont val="Abadi MT Condensed Light"/>
        <family val="2"/>
      </rPr>
      <t>a las necesidades de los grupos beneficiarios.</t>
    </r>
  </si>
  <si>
    <r>
      <t xml:space="preserve">1.6 El proyecto cuenta con una </t>
    </r>
    <r>
      <rPr>
        <b/>
        <sz val="14"/>
        <color rgb="FF000000"/>
        <rFont val="Abadi MT Condensed Light"/>
        <family val="2"/>
      </rPr>
      <t xml:space="preserve">nota conceptual </t>
    </r>
    <r>
      <rPr>
        <sz val="14"/>
        <color rgb="FF000000"/>
        <rFont val="Abadi MT Condensed Light"/>
        <family val="2"/>
      </rPr>
      <t>que tiene en cuenta las necesidades de género vinculadas al cambio climático, y que ofrece una definición de los beneficios sociales, ambientales, etc. que se espera producir con el proyecto para reducir las brechas de género, incluyendo objetivos, actividades, metas e indicadores de género de desempeño y de impacto, así como costos operacionales.</t>
    </r>
  </si>
  <si>
    <r>
      <t xml:space="preserve">1.7 Cuenta con </t>
    </r>
    <r>
      <rPr>
        <b/>
        <sz val="14"/>
        <color indexed="8"/>
        <rFont val="Abadi MT Condensed Light"/>
        <family val="2"/>
      </rPr>
      <t>participación de organizaciones</t>
    </r>
    <r>
      <rPr>
        <sz val="14"/>
        <color indexed="8"/>
        <rFont val="Abadi MT Condensed Light"/>
        <family val="2"/>
      </rPr>
      <t xml:space="preserve"> orientadas a la protección de derechos y empoderamiento de la mujer y líderes comunitarias durante el proceso de selección de socios y otros grupos de interés.</t>
    </r>
  </si>
  <si>
    <r>
      <t xml:space="preserve">1.8 Cuenta con un programa o actividades de </t>
    </r>
    <r>
      <rPr>
        <b/>
        <sz val="14"/>
        <color rgb="FF000000"/>
        <rFont val="Abadi MT Condensed Light"/>
        <family val="2"/>
      </rPr>
      <t xml:space="preserve">fortalecimiento de capacidades </t>
    </r>
    <r>
      <rPr>
        <sz val="14"/>
        <color rgb="FF000000"/>
        <rFont val="Abadi MT Condensed Light"/>
        <family val="2"/>
      </rPr>
      <t xml:space="preserve">en materia de género, disponible para el personal del proyecto y los grupos de interés participantes. </t>
    </r>
  </si>
  <si>
    <t>2. Formulación del proyecto</t>
  </si>
  <si>
    <r>
      <t xml:space="preserve">2.1 Existe un proceso para la </t>
    </r>
    <r>
      <rPr>
        <b/>
        <sz val="14"/>
        <color rgb="FF000000"/>
        <rFont val="Abadi MT Condensed Light"/>
        <family val="2"/>
      </rPr>
      <t>recolección de datos</t>
    </r>
    <r>
      <rPr>
        <sz val="14"/>
        <color rgb="FF000000"/>
        <rFont val="Abadi MT Condensed Light"/>
        <family val="2"/>
      </rPr>
      <t xml:space="preserve"> desglosados por género durante las diferentes fases del proyecto. </t>
    </r>
  </si>
  <si>
    <r>
      <t xml:space="preserve">2.2 El proyecto cuenta con un </t>
    </r>
    <r>
      <rPr>
        <b/>
        <sz val="14"/>
        <color rgb="FF000000"/>
        <rFont val="Abadi MT Condensed Light"/>
        <family val="2"/>
      </rPr>
      <t>análisis de género exhaustivo</t>
    </r>
    <r>
      <rPr>
        <sz val="14"/>
        <color rgb="FF000000"/>
        <rFont val="Abadi MT Condensed Light"/>
        <family val="2"/>
      </rPr>
      <t xml:space="preserve"> que permite examinar los diferentes impactos del cambio climático sobre hombres y mujeres, así como los roles y capacidades con las que cuentan los diferentes grupos de interés beneficiarios </t>
    </r>
    <r>
      <rPr>
        <sz val="14"/>
        <color theme="1"/>
        <rFont val="Abadi MT Condensed Light"/>
        <family val="2"/>
      </rPr>
      <t>para</t>
    </r>
    <r>
      <rPr>
        <sz val="14"/>
        <color rgb="FF000000"/>
        <rFont val="Abadi MT Condensed Light"/>
        <family val="2"/>
      </rPr>
      <t xml:space="preserve"> poder tomar acción, con el ánimo de poder ofrecer respuestas adecuadas a los riesgos e impactos del cambio climático que se pretende abordar.</t>
    </r>
  </si>
  <si>
    <r>
      <t xml:space="preserve">2.3 El proyecto cuenta con una </t>
    </r>
    <r>
      <rPr>
        <b/>
        <sz val="14"/>
        <color rgb="FF000000"/>
        <rFont val="Abadi MT Condensed Light"/>
        <family val="2"/>
      </rPr>
      <t>evaluación de género</t>
    </r>
    <r>
      <rPr>
        <sz val="14"/>
        <color rgb="FF000000"/>
        <rFont val="Abadi MT Condensed Light"/>
        <family val="2"/>
      </rPr>
      <t xml:space="preserve">, que incluye una narrativa de género describiendo los asuntos, brechas y un árbol de problemas que permita identificar los desafíos que se esperan abordar con el proyecto, su relación con los asuntos de género y las soluciones sensibles al género que se proponen. </t>
    </r>
  </si>
  <si>
    <r>
      <t xml:space="preserve">2.4 Cuenta con una </t>
    </r>
    <r>
      <rPr>
        <b/>
        <sz val="14"/>
        <color rgb="FF000000"/>
        <rFont val="Abadi MT Condensed Light"/>
        <family val="2"/>
      </rPr>
      <t>evaluación ambiental y social que incluye las consideraciones de género</t>
    </r>
    <r>
      <rPr>
        <sz val="14"/>
        <color rgb="FF000000"/>
        <rFont val="Abadi MT Condensed Light"/>
        <family val="2"/>
      </rPr>
      <t xml:space="preserve"> y que presenta las conclusiones clave del análisis de género realizado.</t>
    </r>
  </si>
  <si>
    <r>
      <t>2.5 Ha definido los</t>
    </r>
    <r>
      <rPr>
        <b/>
        <sz val="14"/>
        <color rgb="FF000000"/>
        <rFont val="Abadi MT Condensed Light"/>
        <family val="2"/>
      </rPr>
      <t xml:space="preserve"> objetivo</t>
    </r>
    <r>
      <rPr>
        <sz val="14"/>
        <color rgb="FF000000"/>
        <rFont val="Abadi MT Condensed Light"/>
        <family val="2"/>
      </rPr>
      <t>s del proyecto incorporando la dimensión de género.</t>
    </r>
  </si>
  <si>
    <r>
      <t>2.6 Cuenta con un</t>
    </r>
    <r>
      <rPr>
        <b/>
        <sz val="14"/>
        <color rgb="FF000000"/>
        <rFont val="Abadi MT Condensed Light"/>
        <family val="2"/>
      </rPr>
      <t xml:space="preserve"> plan de acción </t>
    </r>
    <r>
      <rPr>
        <sz val="14"/>
        <color rgb="FF000000"/>
        <rFont val="Abadi MT Condensed Light"/>
        <family val="2"/>
      </rPr>
      <t>sobre cuestiones de género a nivel de proyecto, que incluye, por lo menos, actividades sensibles al género, indicadores de género, metas desagregadas por género incorporadas en un marco de resultados y la presentación de los impactos de desarrollo sensibles al género que se esperan.</t>
    </r>
  </si>
  <si>
    <r>
      <t>2.7  El proyecto cuenta con un</t>
    </r>
    <r>
      <rPr>
        <b/>
        <sz val="14"/>
        <color rgb="FF000000"/>
        <rFont val="Abadi MT Condensed Light"/>
        <family val="2"/>
      </rPr>
      <t xml:space="preserve"> marco lógico</t>
    </r>
    <r>
      <rPr>
        <sz val="14"/>
        <color rgb="FF000000"/>
        <rFont val="Abadi MT Condensed Light"/>
        <family val="2"/>
      </rPr>
      <t xml:space="preserve"> o de resultados sensible al género para guíar la implementación, monitoreo y evaluación del proyecto,  que incluye: 1) indicadores cualitatitos y cuantitativos sensibles al género que capturan el impacto en mujeres y hombres, a nivel de metas, productos y resultados y 2) las líneas de base, las metas y los procesos de verificación de cumplimiento. </t>
    </r>
  </si>
  <si>
    <t>3. Implementación, monitoreo y evaluación del proyecto</t>
  </si>
  <si>
    <r>
      <t xml:space="preserve">3.1 Cuenta con </t>
    </r>
    <r>
      <rPr>
        <b/>
        <sz val="14"/>
        <color rgb="FF000000"/>
        <rFont val="Abadi MT Condensed Light"/>
        <family val="2"/>
      </rPr>
      <t xml:space="preserve">mecanismos </t>
    </r>
    <r>
      <rPr>
        <sz val="14"/>
        <color rgb="FF000000"/>
        <rFont val="Abadi MT Condensed Light"/>
        <family val="2"/>
      </rPr>
      <t>para garantizar el uso del análisis y evaluación de género para establecer una línea de base y medir el avance y desempeño, información que se encuentra reflejada en el marco de resultados.</t>
    </r>
  </si>
  <si>
    <r>
      <t xml:space="preserve">3.2 Cuenta con </t>
    </r>
    <r>
      <rPr>
        <b/>
        <sz val="14"/>
        <color rgb="FF000000"/>
        <rFont val="Abadi MT Condensed Light"/>
        <family val="2"/>
      </rPr>
      <t>suficientes recursos</t>
    </r>
    <r>
      <rPr>
        <sz val="14"/>
        <color rgb="FF000000"/>
        <rFont val="Abadi MT Condensed Light"/>
        <family val="2"/>
      </rPr>
      <t xml:space="preserve"> -humanos y financieros- para las actividades de igualdad de género y empoderamiento de la mujer.  </t>
    </r>
  </si>
  <si>
    <r>
      <t>3.3 Basado en la evaluación de género y el plan de acción,</t>
    </r>
    <r>
      <rPr>
        <b/>
        <sz val="14"/>
        <color rgb="FF000000"/>
        <rFont val="Abadi MT Condensed Light"/>
        <family val="2"/>
      </rPr>
      <t xml:space="preserve"> se evalúa</t>
    </r>
    <r>
      <rPr>
        <sz val="14"/>
        <color rgb="FF000000"/>
        <rFont val="Abadi MT Condensed Light"/>
        <family val="2"/>
      </rPr>
      <t xml:space="preserve"> el impacto potencial de las actividades propuestas en hombres y mujeres. </t>
    </r>
  </si>
  <si>
    <r>
      <t xml:space="preserve">3.4 Se cuenta con </t>
    </r>
    <r>
      <rPr>
        <b/>
        <sz val="14"/>
        <color rgb="FF000000"/>
        <rFont val="Abadi MT Condensed Light"/>
        <family val="2"/>
      </rPr>
      <t>enfoques/estrategias sensibles al género</t>
    </r>
    <r>
      <rPr>
        <sz val="14"/>
        <color rgb="FF000000"/>
        <rFont val="Abadi MT Condensed Light"/>
        <family val="2"/>
      </rPr>
      <t xml:space="preserve"> para asegurar que hombres y mujeres no estén negativamente impactados por los impactos de las intervenciones y que puedan acceder igualitariamente a los recursos, servicios, tecnologías y formación. </t>
    </r>
  </si>
  <si>
    <r>
      <t xml:space="preserve">3.5 Cuenta con un sistema de </t>
    </r>
    <r>
      <rPr>
        <b/>
        <sz val="14"/>
        <color rgb="FF000000"/>
        <rFont val="Abadi MT Condensed Light"/>
        <family val="2"/>
      </rPr>
      <t>monitoreo y evaluación</t>
    </r>
    <r>
      <rPr>
        <sz val="14"/>
        <color rgb="FF000000"/>
        <rFont val="Abadi MT Condensed Light"/>
        <family val="2"/>
      </rPr>
      <t xml:space="preserve"> sensible al género, basado en un marco de resultados con indicadores sensibles al género y metas desagregadas por sexo.</t>
    </r>
  </si>
  <si>
    <r>
      <t xml:space="preserve">3.6 Cuenta con </t>
    </r>
    <r>
      <rPr>
        <b/>
        <sz val="14"/>
        <color rgb="FF000000"/>
        <rFont val="Abadi MT Condensed Light"/>
        <family val="2"/>
      </rPr>
      <t>métodos de recolección</t>
    </r>
    <r>
      <rPr>
        <sz val="14"/>
        <color rgb="FF000000"/>
        <rFont val="Abadi MT Condensed Light"/>
        <family val="2"/>
      </rPr>
      <t xml:space="preserve"> de datos cuantitativos y cualitativos sensibles al género y desglosados por sexo para las diferentes etapas del proceso, que permitan hacer un seguimiento a los beneficiarios, a los resultados y sus impactos y capturar cambios particularmente difíciles de medir.</t>
    </r>
  </si>
  <si>
    <r>
      <t xml:space="preserve">3.7 Cuenta con un </t>
    </r>
    <r>
      <rPr>
        <b/>
        <sz val="14"/>
        <color theme="1"/>
        <rFont val="Abadi MT Condensed Light"/>
        <family val="2"/>
      </rPr>
      <t>equipo de evaluación paritario</t>
    </r>
    <r>
      <rPr>
        <sz val="14"/>
        <color theme="1"/>
        <rFont val="Abadi MT Condensed Light"/>
        <family val="2"/>
      </rPr>
      <t xml:space="preserve"> y con al menos una persona experta en género, así como con apoyo para el fortalecimiento de capacidades del equipo.</t>
    </r>
  </si>
  <si>
    <r>
      <t xml:space="preserve">3.8 Cuenta con </t>
    </r>
    <r>
      <rPr>
        <b/>
        <sz val="14"/>
        <color indexed="8"/>
        <rFont val="Abadi MT Condensed Light"/>
        <family val="2"/>
      </rPr>
      <t>reportes de evaluación</t>
    </r>
    <r>
      <rPr>
        <sz val="14"/>
        <color indexed="8"/>
        <rFont val="Abadi MT Condensed Light"/>
        <family val="2"/>
      </rPr>
      <t>,</t>
    </r>
    <r>
      <rPr>
        <sz val="14"/>
        <color rgb="FFFF0000"/>
        <rFont val="Abadi MT Condensed Light"/>
        <family val="2"/>
      </rPr>
      <t xml:space="preserve"> </t>
    </r>
    <r>
      <rPr>
        <sz val="14"/>
        <color theme="1"/>
        <rFont val="Abadi MT Condensed Light"/>
        <family val="2"/>
      </rPr>
      <t>balances de planificación de estrategias y objetivos (balanced Scorecard)</t>
    </r>
    <r>
      <rPr>
        <sz val="14"/>
        <color rgb="FFFF0000"/>
        <rFont val="Abadi MT Condensed Light"/>
        <family val="2"/>
      </rPr>
      <t xml:space="preserve"> </t>
    </r>
    <r>
      <rPr>
        <sz val="14"/>
        <color indexed="8"/>
        <rFont val="Abadi MT Condensed Light"/>
        <family val="2"/>
      </rPr>
      <t xml:space="preserve">y otra documentación útil para el equipo de monitoreo y evaluación con enfoque de género, así como con mecanismos para asegurar que el género sea un tema transversal en las discusiones, planes de monitoreo y evaluación y otros procesos relacionados. </t>
    </r>
  </si>
  <si>
    <r>
      <t xml:space="preserve">3.9 Cuenta con </t>
    </r>
    <r>
      <rPr>
        <b/>
        <sz val="14"/>
        <color rgb="FF000000"/>
        <rFont val="Abadi MT Condensed Light"/>
        <family val="2"/>
      </rPr>
      <t xml:space="preserve">mecanismos </t>
    </r>
    <r>
      <rPr>
        <sz val="14"/>
        <color rgb="FF000000"/>
        <rFont val="Abadi MT Condensed Light"/>
        <family val="2"/>
      </rPr>
      <t xml:space="preserve">que permitan asegurar la inclusión de los resultados en materia de igualdad de género en los informes de progreso, las ayudas de memoria, los </t>
    </r>
    <r>
      <rPr>
        <sz val="14"/>
        <color theme="1"/>
        <rFont val="Abadi MT Condensed Light"/>
        <family val="2"/>
      </rPr>
      <t xml:space="preserve">sistemas </t>
    </r>
    <r>
      <rPr>
        <sz val="14"/>
        <color rgb="FF000000"/>
        <rFont val="Abadi MT Condensed Light"/>
        <family val="2"/>
      </rPr>
      <t>de manejo de información y los informes finales. Esto deberá influir la identificación futura de proyectos y contribuir a que los planes nacionales de cambio climático y género sean más sensibles al género.</t>
    </r>
  </si>
  <si>
    <r>
      <t xml:space="preserve">Se recomienda revisar en detalle el documento producido por el Fondo Verde para el Clima con la explicación detallada de:
</t>
    </r>
    <r>
      <rPr>
        <b/>
        <sz val="14"/>
        <color rgb="FF000000"/>
        <rFont val="Abadi MT Condensed Light"/>
        <family val="2"/>
      </rPr>
      <t xml:space="preserve">Análisis de género/evaluación de género 
</t>
    </r>
    <r>
      <rPr>
        <sz val="14"/>
        <color rgb="FF000000"/>
        <rFont val="Abadi MT Condensed Light"/>
        <family val="2"/>
      </rPr>
      <t xml:space="preserve">- Qué es? 
- Cuándo usarlo? 
- Qué preguntas orieintadoras se deben tener en cuenta durante la fase de planeación/preparación del proyecto?
</t>
    </r>
    <r>
      <rPr>
        <b/>
        <sz val="14"/>
        <color rgb="FF000000"/>
        <rFont val="Abadi MT Condensed Light"/>
        <family val="2"/>
      </rPr>
      <t xml:space="preserve">
Plan de Acción de Género e Inclusión Social (a nivel de proyecto o programa) y sus elementos clave:
</t>
    </r>
    <r>
      <rPr>
        <sz val="14"/>
        <color rgb="FF000000"/>
        <rFont val="Abadi MT Condensed Light"/>
        <family val="2"/>
      </rPr>
      <t>- Actividades
- Indicadores
- Cronograma
- Responsabilidades
- Costos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</si>
</sst>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 #,##0.00_-;_-* &quot;-&quot;??_-;_-@_-"/>
    <numFmt numFmtId="165" formatCode="0.0%"/>
    <numFmt numFmtId="166" formatCode="0.0"/>
  </numFmts>
  <fonts count="93">
    <font>
      <sz val="11"/>
      <color indexed="8"/>
      <name val="Trebuchet MS"/>
    </font>
    <font>
      <b/>
      <sz val="11"/>
      <color indexed="13"/>
      <name val="Trebuchet MS"/>
      <family val="2"/>
    </font>
    <font>
      <b/>
      <sz val="11"/>
      <color indexed="8"/>
      <name val="Trebuchet MS"/>
      <family val="2"/>
    </font>
    <font>
      <sz val="11"/>
      <color indexed="8"/>
      <name val="Calibri"/>
      <family val="2"/>
    </font>
    <font>
      <b/>
      <sz val="12"/>
      <color indexed="8"/>
      <name val="Trebuchet MS"/>
      <family val="2"/>
    </font>
    <font>
      <u/>
      <sz val="11"/>
      <color theme="10"/>
      <name val="Trebuchet MS"/>
      <family val="2"/>
    </font>
    <font>
      <u/>
      <sz val="11"/>
      <color theme="11"/>
      <name val="Trebuchet MS"/>
      <family val="2"/>
    </font>
    <font>
      <sz val="11"/>
      <color indexed="8"/>
      <name val="Calibri"/>
      <family val="2"/>
    </font>
    <font>
      <b/>
      <sz val="11"/>
      <color indexed="8"/>
      <name val="Calibri"/>
      <family val="2"/>
    </font>
    <font>
      <b/>
      <sz val="12"/>
      <color indexed="8"/>
      <name val="Calibri"/>
      <family val="2"/>
    </font>
    <font>
      <sz val="12"/>
      <color indexed="8"/>
      <name val="Calibri"/>
      <family val="2"/>
    </font>
    <font>
      <sz val="11"/>
      <color rgb="FF000000"/>
      <name val="Calibri"/>
      <family val="2"/>
    </font>
    <font>
      <b/>
      <sz val="15"/>
      <color indexed="12"/>
      <name val="Calibri"/>
      <family val="2"/>
    </font>
    <font>
      <sz val="11"/>
      <color indexed="8"/>
      <name val="Trebuchet MS"/>
      <family val="2"/>
    </font>
    <font>
      <sz val="11"/>
      <color rgb="FFFF0000"/>
      <name val="Calibri"/>
      <family val="2"/>
    </font>
    <font>
      <sz val="11"/>
      <color rgb="FF000000"/>
      <name val="Trebuchet MS"/>
      <family val="2"/>
    </font>
    <font>
      <sz val="11"/>
      <color theme="1"/>
      <name val="Helvetica Neue"/>
      <family val="2"/>
      <scheme val="minor"/>
    </font>
    <font>
      <sz val="10"/>
      <color theme="1"/>
      <name val="Arial Narrow"/>
      <family val="2"/>
    </font>
    <font>
      <sz val="11"/>
      <color indexed="8"/>
      <name val="Trebuchet MS"/>
      <family val="2"/>
    </font>
    <font>
      <b/>
      <sz val="11"/>
      <color theme="0"/>
      <name val="Helvetica Neue"/>
      <family val="2"/>
      <scheme val="minor"/>
    </font>
    <font>
      <u/>
      <sz val="11"/>
      <color theme="10"/>
      <name val="Trebuchet MS"/>
      <family val="2"/>
    </font>
    <font>
      <sz val="15"/>
      <color indexed="8"/>
      <name val="Calibri"/>
      <family val="2"/>
    </font>
    <font>
      <sz val="11"/>
      <color theme="1" tint="0.34998626667073579"/>
      <name val="Calibri"/>
      <family val="2"/>
    </font>
    <font>
      <b/>
      <sz val="11"/>
      <color theme="1" tint="0.34998626667073579"/>
      <name val="Calibri"/>
      <family val="2"/>
    </font>
    <font>
      <sz val="11"/>
      <name val="Calibri"/>
      <family val="2"/>
    </font>
    <font>
      <b/>
      <sz val="12"/>
      <color rgb="FFFFF2CC"/>
      <name val="Calibri"/>
      <family val="2"/>
    </font>
    <font>
      <sz val="11"/>
      <color rgb="FFFFF2CC"/>
      <name val="Calibri"/>
      <family val="2"/>
    </font>
    <font>
      <b/>
      <sz val="11"/>
      <color rgb="FFFFF2CC"/>
      <name val="Trebuchet MS"/>
      <family val="2"/>
    </font>
    <font>
      <sz val="11"/>
      <color rgb="FFFFF2CC"/>
      <name val="Trebuchet MS"/>
      <family val="2"/>
    </font>
    <font>
      <sz val="11"/>
      <color rgb="FFFFFFFF"/>
      <name val="Calibri"/>
      <family val="2"/>
    </font>
    <font>
      <sz val="11"/>
      <color rgb="FFFFFFFF"/>
      <name val="Trebuchet MS"/>
      <family val="2"/>
    </font>
    <font>
      <b/>
      <sz val="12"/>
      <color rgb="FFFF0000"/>
      <name val="Calibri"/>
      <family val="2"/>
    </font>
    <font>
      <b/>
      <sz val="12"/>
      <name val="Calibri"/>
      <family val="2"/>
    </font>
    <font>
      <b/>
      <sz val="11"/>
      <color rgb="FFFFFFFF"/>
      <name val="Calibri"/>
      <family val="2"/>
    </font>
    <font>
      <b/>
      <i/>
      <sz val="18"/>
      <color theme="0"/>
      <name val="Abadi MT Condensed Extra Bold"/>
      <family val="2"/>
    </font>
    <font>
      <sz val="11"/>
      <color indexed="8"/>
      <name val="Abadi MT Condensed Light"/>
      <family val="2"/>
    </font>
    <font>
      <sz val="14"/>
      <color indexed="8"/>
      <name val="Abadi MT Condensed Light"/>
      <family val="2"/>
    </font>
    <font>
      <b/>
      <sz val="14"/>
      <color indexed="8"/>
      <name val="Abadi MT Condensed Light"/>
      <family val="2"/>
    </font>
    <font>
      <b/>
      <sz val="14"/>
      <color rgb="FF000000"/>
      <name val="Abadi MT Condensed Light"/>
      <family val="2"/>
    </font>
    <font>
      <sz val="14"/>
      <color theme="1"/>
      <name val="Abadi MT Condensed Light"/>
      <family val="2"/>
    </font>
    <font>
      <sz val="18"/>
      <color indexed="8"/>
      <name val="Abadi MT Condensed Extra Bold"/>
      <family val="2"/>
    </font>
    <font>
      <b/>
      <sz val="18"/>
      <color theme="0"/>
      <name val="Abadi MT Condensed Extra Bold"/>
      <family val="2"/>
    </font>
    <font>
      <i/>
      <sz val="14"/>
      <color indexed="8"/>
      <name val="Abadi MT Condensed Light"/>
      <family val="2"/>
    </font>
    <font>
      <b/>
      <sz val="16"/>
      <color indexed="8"/>
      <name val="Abadi MT Condensed Extra Bold"/>
      <family val="2"/>
    </font>
    <font>
      <sz val="16"/>
      <color indexed="8"/>
      <name val="Abadi MT Condensed Extra Bold"/>
      <family val="2"/>
    </font>
    <font>
      <b/>
      <sz val="18"/>
      <color indexed="8"/>
      <name val="Abadi MT Condensed Extra Bold"/>
      <family val="2"/>
    </font>
    <font>
      <b/>
      <sz val="18"/>
      <color theme="1"/>
      <name val="Abadi MT Condensed Extra Bold"/>
      <family val="2"/>
    </font>
    <font>
      <b/>
      <sz val="16"/>
      <color theme="1"/>
      <name val="Abadi MT Condensed Extra Bold"/>
      <family val="2"/>
    </font>
    <font>
      <b/>
      <i/>
      <sz val="20"/>
      <color theme="0"/>
      <name val="Abadi MT Condensed Extra Bold"/>
      <family val="2"/>
    </font>
    <font>
      <sz val="11"/>
      <color theme="0"/>
      <name val="Calibri"/>
      <family val="2"/>
    </font>
    <font>
      <sz val="11"/>
      <color theme="0"/>
      <name val="Trebuchet MS"/>
      <family val="2"/>
    </font>
    <font>
      <b/>
      <sz val="11"/>
      <color theme="0"/>
      <name val="Trebuchet MS"/>
      <family val="2"/>
    </font>
    <font>
      <b/>
      <sz val="14"/>
      <color indexed="8"/>
      <name val="Abadi MT Condensed Extra Bold"/>
      <family val="2"/>
    </font>
    <font>
      <sz val="14"/>
      <color rgb="FF000000"/>
      <name val="Abadi MT Condensed Light"/>
      <family val="2"/>
    </font>
    <font>
      <b/>
      <sz val="14"/>
      <color theme="1"/>
      <name val="Abadi MT Condensed Light"/>
      <family val="2"/>
    </font>
    <font>
      <sz val="14"/>
      <color indexed="8"/>
      <name val="Abadi MT Condensed Extra Bold"/>
      <family val="2"/>
    </font>
    <font>
      <sz val="14"/>
      <color rgb="FF000000"/>
      <name val="Abadi MT Condensed Extra Bold"/>
      <family val="2"/>
    </font>
    <font>
      <b/>
      <sz val="18"/>
      <color indexed="13"/>
      <name val="Abadi MT Condensed Extra Bold"/>
      <family val="2"/>
    </font>
    <font>
      <b/>
      <sz val="18"/>
      <color rgb="FF000000"/>
      <name val="Abadi MT Condensed Extra Bold"/>
      <family val="2"/>
    </font>
    <font>
      <b/>
      <sz val="14"/>
      <color theme="1"/>
      <name val="Abadi MT Condensed Extra Bold"/>
      <family val="2"/>
    </font>
    <font>
      <b/>
      <sz val="14"/>
      <color rgb="FF000000"/>
      <name val="Abadi MT Condensed Extra Bold"/>
      <family val="2"/>
    </font>
    <font>
      <b/>
      <sz val="14"/>
      <name val="Abadi MT Condensed Light"/>
      <family val="2"/>
    </font>
    <font>
      <sz val="14"/>
      <name val="Abadi MT Condensed Light"/>
      <family val="2"/>
    </font>
    <font>
      <b/>
      <sz val="14"/>
      <color rgb="FFFFF2CC"/>
      <name val="Abadi MT Condensed Light"/>
      <family val="2"/>
    </font>
    <font>
      <sz val="14"/>
      <color rgb="FFFFF2CC"/>
      <name val="Abadi MT Condensed Light"/>
      <family val="2"/>
    </font>
    <font>
      <sz val="14"/>
      <color rgb="FFFF0000"/>
      <name val="Abadi MT Condensed Light"/>
      <family val="2"/>
    </font>
    <font>
      <b/>
      <sz val="14"/>
      <color theme="0"/>
      <name val="Abadi MT Condensed Extra Bold"/>
      <family val="2"/>
    </font>
    <font>
      <i/>
      <sz val="14"/>
      <color rgb="FF000000"/>
      <name val="Abadi MT Condensed Light"/>
      <family val="2"/>
    </font>
    <font>
      <i/>
      <sz val="14"/>
      <color theme="7"/>
      <name val="Abadi MT Condensed Extra Bold"/>
      <family val="2"/>
    </font>
    <font>
      <b/>
      <i/>
      <sz val="14"/>
      <color theme="7"/>
      <name val="Abadi MT Condensed Extra Bold"/>
      <family val="2"/>
    </font>
    <font>
      <b/>
      <sz val="14"/>
      <color theme="0"/>
      <name val="Abadi MT Condensed Light"/>
      <family val="2"/>
    </font>
    <font>
      <b/>
      <i/>
      <sz val="14"/>
      <color indexed="8"/>
      <name val="Abadi MT Condensed Light"/>
      <family val="2"/>
    </font>
    <font>
      <b/>
      <i/>
      <sz val="16"/>
      <color theme="0"/>
      <name val="Abadi MT Condensed Extra Bold"/>
      <family val="2"/>
    </font>
    <font>
      <b/>
      <u/>
      <sz val="14"/>
      <color theme="1"/>
      <name val="Abadi MT Condensed Extra Bold"/>
      <family val="2"/>
    </font>
    <font>
      <b/>
      <sz val="11"/>
      <color rgb="FF000000"/>
      <name val="Calibri"/>
      <family val="2"/>
    </font>
    <font>
      <b/>
      <sz val="12"/>
      <color indexed="8"/>
      <name val="Abadi MT Condensed Light"/>
      <family val="2"/>
    </font>
    <font>
      <b/>
      <sz val="16"/>
      <color indexed="13"/>
      <name val="Abadi MT Condensed Extra Bold"/>
      <family val="2"/>
    </font>
    <font>
      <sz val="14"/>
      <color theme="0"/>
      <name val="Abadi MT Condensed Light"/>
      <family val="2"/>
    </font>
    <font>
      <b/>
      <sz val="12"/>
      <color theme="0"/>
      <name val="Calibri"/>
      <family val="2"/>
    </font>
    <font>
      <u/>
      <sz val="14"/>
      <color rgb="FF045FF7"/>
      <name val="Abadi MT Condensed Light"/>
      <family val="2"/>
    </font>
    <font>
      <b/>
      <i/>
      <u/>
      <sz val="20"/>
      <color rgb="FF045FF7"/>
      <name val="Abadi MT Condensed Extra Bold"/>
      <family val="2"/>
    </font>
    <font>
      <b/>
      <i/>
      <sz val="20"/>
      <color theme="1"/>
      <name val="Abadi MT Condensed Extra Bold"/>
      <family val="2"/>
    </font>
    <font>
      <b/>
      <i/>
      <sz val="20"/>
      <color rgb="FF0432FF"/>
      <name val="Abadi MT Condensed Extra Bold"/>
      <family val="2"/>
    </font>
    <font>
      <b/>
      <i/>
      <u/>
      <sz val="20"/>
      <color rgb="FF0432FF"/>
      <name val="Abadi MT Condensed Extra Bold"/>
      <family val="2"/>
    </font>
    <font>
      <b/>
      <i/>
      <sz val="18"/>
      <color theme="1"/>
      <name val="Abadi MT Condensed Extra Bold"/>
      <family val="2"/>
    </font>
    <font>
      <b/>
      <i/>
      <u/>
      <sz val="18"/>
      <color rgb="FF0432FF"/>
      <name val="Abadi MT Condensed Extra Bold"/>
      <family val="2"/>
    </font>
    <font>
      <u/>
      <sz val="18"/>
      <color theme="10"/>
      <name val="Abadi MT Condensed Extra Bold"/>
      <family val="2"/>
    </font>
    <font>
      <u/>
      <sz val="18"/>
      <color rgb="FF0432FF"/>
      <name val="Abadi MT Condensed Extra Bold"/>
      <family val="2"/>
    </font>
    <font>
      <u/>
      <sz val="18"/>
      <color theme="1"/>
      <name val="Abadi MT Condensed Extra Bold"/>
      <family val="2"/>
    </font>
    <font>
      <u/>
      <sz val="14"/>
      <color theme="10"/>
      <name val="Abadi MT Condensed Light"/>
      <family val="2"/>
    </font>
    <font>
      <i/>
      <sz val="18"/>
      <color theme="1"/>
      <name val="Abadi MT Condensed Extra Bold"/>
      <family val="2"/>
    </font>
    <font>
      <i/>
      <u/>
      <sz val="18"/>
      <color rgb="FF0432FF"/>
      <name val="Abadi MT Condensed Extra Bold"/>
      <family val="2"/>
    </font>
    <font>
      <u/>
      <sz val="14"/>
      <color rgb="FF0432FF"/>
      <name val="Abadi MT Condensed Light"/>
      <family val="2"/>
    </font>
  </fonts>
  <fills count="45">
    <fill>
      <patternFill patternType="none"/>
    </fill>
    <fill>
      <patternFill patternType="gray125"/>
    </fill>
    <fill>
      <patternFill patternType="solid">
        <fgColor indexed="10"/>
        <bgColor auto="1"/>
      </patternFill>
    </fill>
    <fill>
      <patternFill patternType="solid">
        <fgColor indexed="14"/>
        <bgColor auto="1"/>
      </patternFill>
    </fill>
    <fill>
      <patternFill patternType="solid">
        <fgColor indexed="15"/>
        <bgColor auto="1"/>
      </patternFill>
    </fill>
    <fill>
      <patternFill patternType="solid">
        <fgColor indexed="16"/>
        <bgColor auto="1"/>
      </patternFill>
    </fill>
    <fill>
      <patternFill patternType="solid">
        <fgColor indexed="38"/>
        <bgColor auto="1"/>
      </patternFill>
    </fill>
    <fill>
      <patternFill patternType="solid">
        <fgColor theme="9" tint="0.79998168889431442"/>
        <bgColor indexed="64"/>
      </patternFill>
    </fill>
    <fill>
      <patternFill patternType="solid">
        <fgColor theme="6" tint="0.79998168889431442"/>
        <bgColor indexed="64"/>
      </patternFill>
    </fill>
    <fill>
      <patternFill patternType="solid">
        <fgColor theme="2"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rgb="FFFFF2CC"/>
        <bgColor indexed="64"/>
      </patternFill>
    </fill>
    <fill>
      <patternFill patternType="solid">
        <fgColor theme="0"/>
        <bgColor auto="1"/>
      </patternFill>
    </fill>
    <fill>
      <patternFill patternType="solid">
        <fgColor theme="0"/>
        <bgColor rgb="FF000000"/>
      </patternFill>
    </fill>
    <fill>
      <patternFill patternType="solid">
        <fgColor rgb="FF7030A0"/>
        <bgColor indexed="64"/>
      </patternFill>
    </fill>
    <fill>
      <patternFill patternType="solid">
        <fgColor theme="7"/>
        <bgColor indexed="64"/>
      </patternFill>
    </fill>
    <fill>
      <patternFill patternType="solid">
        <fgColor theme="7" tint="0.79998168889431442"/>
        <bgColor rgb="FF000000"/>
      </patternFill>
    </fill>
    <fill>
      <patternFill patternType="solid">
        <fgColor theme="7" tint="0.79998168889431442"/>
        <bgColor indexed="64"/>
      </patternFill>
    </fill>
    <fill>
      <patternFill patternType="solid">
        <fgColor rgb="FFEACDFF"/>
        <bgColor indexed="64"/>
      </patternFill>
    </fill>
    <fill>
      <patternFill patternType="solid">
        <fgColor theme="8"/>
        <bgColor indexed="64"/>
      </patternFill>
    </fill>
    <fill>
      <patternFill patternType="solid">
        <fgColor theme="8" tint="0.79998168889431442"/>
        <bgColor indexed="64"/>
      </patternFill>
    </fill>
    <fill>
      <patternFill patternType="solid">
        <fgColor theme="4"/>
        <bgColor indexed="64"/>
      </patternFill>
    </fill>
    <fill>
      <patternFill patternType="solid">
        <fgColor theme="0" tint="-0.14999847407452621"/>
        <bgColor rgb="FF000000"/>
      </patternFill>
    </fill>
    <fill>
      <patternFill patternType="solid">
        <fgColor theme="0" tint="-4.9989318521683403E-2"/>
        <bgColor indexed="64"/>
      </patternFill>
    </fill>
    <fill>
      <patternFill patternType="solid">
        <fgColor rgb="FFA5A5A5"/>
      </patternFill>
    </fill>
    <fill>
      <patternFill patternType="solid">
        <fgColor rgb="FFCCFFFF"/>
        <bgColor indexed="64"/>
      </patternFill>
    </fill>
    <fill>
      <patternFill patternType="solid">
        <fgColor rgb="FFFFFFCC"/>
        <bgColor indexed="64"/>
      </patternFill>
    </fill>
    <fill>
      <patternFill patternType="solid">
        <fgColor rgb="FFDDDDDD"/>
        <bgColor indexed="64"/>
      </patternFill>
    </fill>
    <fill>
      <patternFill patternType="solid">
        <fgColor rgb="FFFFCCCC"/>
        <bgColor indexed="64"/>
      </patternFill>
    </fill>
    <fill>
      <patternFill patternType="solid">
        <fgColor rgb="FF045FF7"/>
        <bgColor indexed="64"/>
      </patternFill>
    </fill>
    <fill>
      <patternFill patternType="solid">
        <fgColor rgb="FF045FF7"/>
        <bgColor rgb="FF000000"/>
      </patternFill>
    </fill>
    <fill>
      <patternFill patternType="solid">
        <fgColor rgb="FFFFC000"/>
        <bgColor indexed="64"/>
      </patternFill>
    </fill>
    <fill>
      <patternFill patternType="solid">
        <fgColor theme="3"/>
        <bgColor indexed="64"/>
      </patternFill>
    </fill>
    <fill>
      <patternFill patternType="solid">
        <fgColor rgb="FFFFCCCC"/>
        <bgColor auto="1"/>
      </patternFill>
    </fill>
    <fill>
      <patternFill patternType="solid">
        <fgColor rgb="FFFFCCCC"/>
        <bgColor rgb="FF000000"/>
      </patternFill>
    </fill>
    <fill>
      <patternFill patternType="solid">
        <fgColor rgb="FFF62B07"/>
        <bgColor indexed="64"/>
      </patternFill>
    </fill>
    <fill>
      <patternFill patternType="solid">
        <fgColor rgb="FFFFDE32"/>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6" tint="-0.249977111117893"/>
        <bgColor indexed="64"/>
      </patternFill>
    </fill>
    <fill>
      <patternFill patternType="solid">
        <fgColor theme="6" tint="0.59999389629810485"/>
        <bgColor indexed="64"/>
      </patternFill>
    </fill>
    <fill>
      <patternFill patternType="solid">
        <fgColor theme="8" tint="0.39997558519241921"/>
        <bgColor indexed="64"/>
      </patternFill>
    </fill>
    <fill>
      <patternFill patternType="solid">
        <fgColor rgb="FFFFFF00"/>
        <bgColor indexed="64"/>
      </patternFill>
    </fill>
    <fill>
      <patternFill patternType="solid">
        <fgColor theme="5" tint="0.79998168889431442"/>
        <bgColor indexed="64"/>
      </patternFill>
    </fill>
  </fills>
  <borders count="78">
    <border>
      <left/>
      <right/>
      <top/>
      <bottom/>
      <diagonal/>
    </border>
    <border>
      <left style="thin">
        <color indexed="9"/>
      </left>
      <right/>
      <top style="thin">
        <color indexed="9"/>
      </top>
      <bottom/>
      <diagonal/>
    </border>
    <border>
      <left/>
      <right/>
      <top style="thin">
        <color indexed="9"/>
      </top>
      <bottom/>
      <diagonal/>
    </border>
    <border>
      <left/>
      <right style="thin">
        <color indexed="9"/>
      </right>
      <top style="thin">
        <color indexed="9"/>
      </top>
      <bottom/>
      <diagonal/>
    </border>
    <border>
      <left style="thin">
        <color indexed="9"/>
      </left>
      <right/>
      <top/>
      <bottom/>
      <diagonal/>
    </border>
    <border>
      <left/>
      <right/>
      <top/>
      <bottom/>
      <diagonal/>
    </border>
    <border>
      <left/>
      <right style="thin">
        <color indexed="9"/>
      </right>
      <top/>
      <bottom/>
      <diagonal/>
    </border>
    <border>
      <left style="thin">
        <color indexed="9"/>
      </left>
      <right/>
      <top/>
      <bottom style="thin">
        <color indexed="9"/>
      </bottom>
      <diagonal/>
    </border>
    <border>
      <left/>
      <right/>
      <top/>
      <bottom style="thin">
        <color indexed="9"/>
      </bottom>
      <diagonal/>
    </border>
    <border>
      <left/>
      <right style="thin">
        <color indexed="9"/>
      </right>
      <top/>
      <bottom style="thin">
        <color indexed="9"/>
      </bottom>
      <diagonal/>
    </border>
    <border>
      <left/>
      <right/>
      <top/>
      <bottom style="thin">
        <color indexed="8"/>
      </bottom>
      <diagonal/>
    </border>
    <border>
      <left style="thin">
        <color indexed="8"/>
      </left>
      <right style="thin">
        <color indexed="8"/>
      </right>
      <top style="thin">
        <color indexed="8"/>
      </top>
      <bottom/>
      <diagonal/>
    </border>
    <border>
      <left style="thin">
        <color indexed="8"/>
      </left>
      <right/>
      <top/>
      <bottom/>
      <diagonal/>
    </border>
    <border>
      <left style="thin">
        <color indexed="8"/>
      </left>
      <right style="thin">
        <color indexed="8"/>
      </right>
      <top/>
      <bottom style="thin">
        <color indexed="8"/>
      </bottom>
      <diagonal/>
    </border>
    <border>
      <left style="thin">
        <color indexed="9"/>
      </left>
      <right style="thin">
        <color indexed="8"/>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17"/>
      </bottom>
      <diagonal/>
    </border>
    <border>
      <left style="thin">
        <color indexed="9"/>
      </left>
      <right style="thin">
        <color indexed="17"/>
      </right>
      <top/>
      <bottom/>
      <diagonal/>
    </border>
    <border>
      <left style="thin">
        <color indexed="17"/>
      </left>
      <right style="thin">
        <color indexed="17"/>
      </right>
      <top style="thin">
        <color indexed="17"/>
      </top>
      <bottom style="thin">
        <color indexed="17"/>
      </bottom>
      <diagonal/>
    </border>
    <border>
      <left style="thin">
        <color indexed="8"/>
      </left>
      <right style="thin">
        <color indexed="8"/>
      </right>
      <top style="thin">
        <color indexed="17"/>
      </top>
      <bottom style="thin">
        <color indexed="8"/>
      </bottom>
      <diagonal/>
    </border>
    <border>
      <left/>
      <right/>
      <top style="thin">
        <color indexed="8"/>
      </top>
      <bottom/>
      <diagonal/>
    </border>
    <border>
      <left style="thin">
        <color indexed="12"/>
      </left>
      <right/>
      <top/>
      <bottom/>
      <diagonal/>
    </border>
    <border>
      <left style="thin">
        <color indexed="9"/>
      </left>
      <right style="thin">
        <color indexed="12"/>
      </right>
      <top/>
      <bottom/>
      <diagonal/>
    </border>
    <border>
      <left/>
      <right/>
      <top style="thick">
        <color indexed="39"/>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8"/>
      </left>
      <right style="thin">
        <color indexed="8"/>
      </right>
      <top style="thin">
        <color auto="1"/>
      </top>
      <bottom style="thin">
        <color indexed="8"/>
      </bottom>
      <diagonal/>
    </border>
    <border>
      <left style="thin">
        <color auto="1"/>
      </left>
      <right/>
      <top/>
      <bottom/>
      <diagonal/>
    </border>
    <border>
      <left style="thin">
        <color indexed="8"/>
      </left>
      <right/>
      <top style="thin">
        <color indexed="8"/>
      </top>
      <bottom style="thin">
        <color indexed="8"/>
      </bottom>
      <diagonal/>
    </border>
    <border>
      <left style="thin">
        <color indexed="8"/>
      </left>
      <right style="thin">
        <color auto="1"/>
      </right>
      <top style="thin">
        <color indexed="8"/>
      </top>
      <bottom style="thin">
        <color auto="1"/>
      </bottom>
      <diagonal/>
    </border>
    <border>
      <left/>
      <right/>
      <top style="thin">
        <color auto="1"/>
      </top>
      <bottom style="medium">
        <color auto="1"/>
      </bottom>
      <diagonal/>
    </border>
    <border>
      <left/>
      <right style="thin">
        <color indexed="8"/>
      </right>
      <top style="thin">
        <color indexed="8"/>
      </top>
      <bottom style="thin">
        <color indexed="8"/>
      </bottom>
      <diagonal/>
    </border>
    <border>
      <left/>
      <right/>
      <top/>
      <bottom style="thin">
        <color indexed="17"/>
      </bottom>
      <diagonal/>
    </border>
    <border>
      <left style="medium">
        <color auto="1"/>
      </left>
      <right/>
      <top/>
      <bottom/>
      <diagonal/>
    </border>
    <border>
      <left style="thin">
        <color indexed="17"/>
      </left>
      <right style="thin">
        <color indexed="17"/>
      </right>
      <top style="thin">
        <color indexed="17"/>
      </top>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style="thin">
        <color indexed="8"/>
      </left>
      <right/>
      <top style="thin">
        <color indexed="8"/>
      </top>
      <bottom/>
      <diagonal/>
    </border>
    <border>
      <left/>
      <right style="medium">
        <color auto="1"/>
      </right>
      <top/>
      <bottom/>
      <diagonal/>
    </border>
    <border>
      <left style="thin">
        <color auto="1"/>
      </left>
      <right style="thin">
        <color auto="1"/>
      </right>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indexed="10"/>
      </right>
      <top/>
      <bottom/>
      <diagonal/>
    </border>
    <border>
      <left style="thin">
        <color indexed="10"/>
      </left>
      <right style="thin">
        <color indexed="10"/>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auto="1"/>
      </left>
      <right style="thin">
        <color auto="1"/>
      </right>
      <top style="thin">
        <color auto="1"/>
      </top>
      <bottom style="thin">
        <color auto="1"/>
      </bottom>
      <diagonal/>
    </border>
    <border>
      <left style="thin">
        <color indexed="8"/>
      </left>
      <right style="thin">
        <color indexed="8"/>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style="thin">
        <color auto="1"/>
      </bottom>
      <diagonal/>
    </border>
    <border>
      <left style="thin">
        <color auto="1"/>
      </left>
      <right style="thin">
        <color indexed="8"/>
      </right>
      <top style="thin">
        <color indexed="8"/>
      </top>
      <bottom/>
      <diagonal/>
    </border>
    <border>
      <left style="thin">
        <color auto="1"/>
      </left>
      <right style="thin">
        <color indexed="8"/>
      </right>
      <top/>
      <bottom style="thin">
        <color indexed="8"/>
      </bottom>
      <diagonal/>
    </border>
    <border>
      <left/>
      <right/>
      <top style="thin">
        <color indexed="9"/>
      </top>
      <bottom style="thin">
        <color auto="1"/>
      </bottom>
      <diagonal/>
    </border>
    <border>
      <left style="thin">
        <color auto="1"/>
      </left>
      <right style="thin">
        <color indexed="12"/>
      </right>
      <top style="thin">
        <color indexed="8"/>
      </top>
      <bottom/>
      <diagonal/>
    </border>
    <border>
      <left style="thin">
        <color auto="1"/>
      </left>
      <right style="thin">
        <color indexed="12"/>
      </right>
      <top/>
      <bottom/>
      <diagonal/>
    </border>
    <border>
      <left style="thin">
        <color auto="1"/>
      </left>
      <right style="thin">
        <color indexed="12"/>
      </right>
      <top/>
      <bottom style="thin">
        <color auto="1"/>
      </bottom>
      <diagonal/>
    </border>
    <border>
      <left/>
      <right/>
      <top/>
      <bottom style="medium">
        <color rgb="FF045FF7"/>
      </bottom>
      <diagonal/>
    </border>
    <border>
      <left style="medium">
        <color rgb="FF045FF7"/>
      </left>
      <right style="medium">
        <color rgb="FF045FF7"/>
      </right>
      <top style="medium">
        <color rgb="FF045FF7"/>
      </top>
      <bottom style="medium">
        <color rgb="FF045FF7"/>
      </bottom>
      <diagonal/>
    </border>
    <border>
      <left style="medium">
        <color rgb="FF045FF7"/>
      </left>
      <right/>
      <top style="medium">
        <color rgb="FF045FF7"/>
      </top>
      <bottom/>
      <diagonal/>
    </border>
    <border>
      <left/>
      <right/>
      <top style="medium">
        <color rgb="FF045FF7"/>
      </top>
      <bottom/>
      <diagonal/>
    </border>
    <border>
      <left/>
      <right style="medium">
        <color rgb="FF045FF7"/>
      </right>
      <top style="medium">
        <color rgb="FF045FF7"/>
      </top>
      <bottom/>
      <diagonal/>
    </border>
    <border>
      <left style="medium">
        <color rgb="FF045FF7"/>
      </left>
      <right/>
      <top/>
      <bottom/>
      <diagonal/>
    </border>
    <border>
      <left/>
      <right style="medium">
        <color rgb="FF045FF7"/>
      </right>
      <top/>
      <bottom/>
      <diagonal/>
    </border>
    <border>
      <left style="medium">
        <color rgb="FF045FF7"/>
      </left>
      <right/>
      <top/>
      <bottom style="medium">
        <color rgb="FF045FF7"/>
      </bottom>
      <diagonal/>
    </border>
    <border>
      <left/>
      <right style="medium">
        <color rgb="FF045FF7"/>
      </right>
      <top/>
      <bottom style="medium">
        <color rgb="FF045FF7"/>
      </bottom>
      <diagonal/>
    </border>
    <border>
      <left style="medium">
        <color rgb="FF045FF7"/>
      </left>
      <right style="medium">
        <color rgb="FF045FF7"/>
      </right>
      <top style="medium">
        <color rgb="FF045FF7"/>
      </top>
      <bottom/>
      <diagonal/>
    </border>
    <border>
      <left style="medium">
        <color rgb="FF045FF7"/>
      </left>
      <right style="medium">
        <color rgb="FF045FF7"/>
      </right>
      <top/>
      <bottom/>
      <diagonal/>
    </border>
    <border>
      <left style="medium">
        <color rgb="FF045FF7"/>
      </left>
      <right style="medium">
        <color rgb="FF045FF7"/>
      </right>
      <top/>
      <bottom style="medium">
        <color rgb="FF045FF7"/>
      </bottom>
      <diagonal/>
    </border>
    <border>
      <left/>
      <right/>
      <top style="medium">
        <color rgb="FF045FF7"/>
      </top>
      <bottom style="medium">
        <color rgb="FF045FF7"/>
      </bottom>
      <diagonal/>
    </border>
    <border>
      <left style="medium">
        <color theme="1"/>
      </left>
      <right/>
      <top/>
      <bottom/>
      <diagonal/>
    </border>
    <border>
      <left style="thin">
        <color auto="1"/>
      </left>
      <right style="medium">
        <color theme="1"/>
      </right>
      <top style="thin">
        <color auto="1"/>
      </top>
      <bottom style="thin">
        <color auto="1"/>
      </bottom>
      <diagonal/>
    </border>
    <border>
      <left style="thin">
        <color theme="1"/>
      </left>
      <right style="thin">
        <color theme="1"/>
      </right>
      <top style="thin">
        <color auto="1"/>
      </top>
      <bottom style="thin">
        <color theme="1"/>
      </bottom>
      <diagonal/>
    </border>
    <border>
      <left style="thin">
        <color theme="1"/>
      </left>
      <right style="thin">
        <color theme="1"/>
      </right>
      <top style="thin">
        <color theme="1"/>
      </top>
      <bottom style="thin">
        <color theme="1"/>
      </bottom>
      <diagonal/>
    </border>
  </borders>
  <cellStyleXfs count="71">
    <xf numFmtId="0" fontId="0" fillId="0" borderId="0" applyNumberFormat="0" applyFill="0" applyBorder="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9" fontId="13" fillId="0" borderId="0" applyFon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10" fillId="0" borderId="5" applyNumberFormat="0" applyFill="0" applyBorder="0" applyProtection="0"/>
    <xf numFmtId="0" fontId="16" fillId="0" borderId="5"/>
    <xf numFmtId="164" fontId="18" fillId="0" borderId="0" applyFont="0" applyFill="0" applyBorder="0" applyAlignment="0" applyProtection="0"/>
    <xf numFmtId="0" fontId="19" fillId="25" borderId="49" applyNumberFormat="0" applyAlignment="0" applyProtection="0"/>
    <xf numFmtId="0" fontId="20" fillId="0" borderId="0" applyNumberFormat="0" applyFill="0" applyBorder="0" applyAlignment="0" applyProtection="0"/>
  </cellStyleXfs>
  <cellXfs count="569">
    <xf numFmtId="0" fontId="0" fillId="0" borderId="0" xfId="0"/>
    <xf numFmtId="0" fontId="0" fillId="0" borderId="0" xfId="0" applyNumberFormat="1"/>
    <xf numFmtId="0" fontId="0" fillId="0" borderId="1" xfId="0" applyBorder="1"/>
    <xf numFmtId="0" fontId="0" fillId="0" borderId="2" xfId="0" applyBorder="1"/>
    <xf numFmtId="0" fontId="0" fillId="0" borderId="3" xfId="0" applyBorder="1"/>
    <xf numFmtId="0" fontId="0" fillId="0" borderId="4" xfId="0" applyBorder="1"/>
    <xf numFmtId="0" fontId="0" fillId="3" borderId="1" xfId="0" applyFill="1" applyBorder="1"/>
    <xf numFmtId="0" fontId="0" fillId="3" borderId="2" xfId="0" applyFill="1" applyBorder="1"/>
    <xf numFmtId="0" fontId="0" fillId="3" borderId="4" xfId="0" applyFill="1" applyBorder="1"/>
    <xf numFmtId="0" fontId="0" fillId="3" borderId="5" xfId="0" applyFill="1" applyBorder="1"/>
    <xf numFmtId="0" fontId="0" fillId="3" borderId="6" xfId="0" applyFill="1" applyBorder="1"/>
    <xf numFmtId="0" fontId="2" fillId="3" borderId="4" xfId="0" applyFont="1" applyFill="1" applyBorder="1"/>
    <xf numFmtId="0" fontId="2" fillId="3" borderId="5" xfId="0" applyFont="1" applyFill="1" applyBorder="1"/>
    <xf numFmtId="0" fontId="0" fillId="3" borderId="14" xfId="0" applyFill="1" applyBorder="1"/>
    <xf numFmtId="0" fontId="0" fillId="3" borderId="5" xfId="0" applyFill="1" applyBorder="1" applyAlignment="1">
      <alignment horizontal="center"/>
    </xf>
    <xf numFmtId="0" fontId="0" fillId="3" borderId="7" xfId="0" applyFill="1" applyBorder="1"/>
    <xf numFmtId="0" fontId="0" fillId="3" borderId="8" xfId="0" applyFill="1" applyBorder="1"/>
    <xf numFmtId="0" fontId="0" fillId="3" borderId="9" xfId="0" applyFill="1" applyBorder="1"/>
    <xf numFmtId="0" fontId="2" fillId="3" borderId="21" xfId="0" applyFont="1" applyFill="1" applyBorder="1"/>
    <xf numFmtId="0" fontId="0" fillId="3" borderId="21" xfId="0" applyFill="1" applyBorder="1"/>
    <xf numFmtId="0" fontId="0" fillId="3" borderId="22" xfId="0" applyFill="1" applyBorder="1"/>
    <xf numFmtId="0" fontId="0" fillId="3" borderId="4" xfId="0" applyFill="1" applyBorder="1" applyAlignment="1">
      <alignment vertical="center"/>
    </xf>
    <xf numFmtId="0" fontId="0" fillId="3" borderId="8" xfId="0" applyFill="1" applyBorder="1" applyAlignment="1">
      <alignment horizontal="center"/>
    </xf>
    <xf numFmtId="0" fontId="0" fillId="12" borderId="5" xfId="0" applyFill="1" applyBorder="1"/>
    <xf numFmtId="0" fontId="0" fillId="11" borderId="0" xfId="0" applyNumberFormat="1" applyFill="1"/>
    <xf numFmtId="0" fontId="0" fillId="11" borderId="4" xfId="0" applyFill="1" applyBorder="1"/>
    <xf numFmtId="0" fontId="0" fillId="11" borderId="5" xfId="0" applyFill="1" applyBorder="1" applyAlignment="1">
      <alignment horizontal="center"/>
    </xf>
    <xf numFmtId="0" fontId="0" fillId="11" borderId="5" xfId="0" applyFill="1" applyBorder="1"/>
    <xf numFmtId="0" fontId="0" fillId="11" borderId="7" xfId="0" applyFill="1" applyBorder="1"/>
    <xf numFmtId="0" fontId="0" fillId="13" borderId="5" xfId="0" applyFill="1" applyBorder="1"/>
    <xf numFmtId="0" fontId="0" fillId="13" borderId="5" xfId="0" applyFill="1" applyBorder="1" applyAlignment="1">
      <alignment horizontal="center"/>
    </xf>
    <xf numFmtId="0" fontId="0" fillId="13" borderId="8" xfId="0" applyFill="1" applyBorder="1"/>
    <xf numFmtId="0" fontId="7" fillId="0" borderId="0" xfId="0" applyNumberFormat="1" applyFont="1"/>
    <xf numFmtId="49" fontId="8" fillId="11" borderId="5" xfId="0" applyNumberFormat="1" applyFont="1" applyFill="1" applyBorder="1" applyAlignment="1">
      <alignment horizontal="center" vertical="top"/>
    </xf>
    <xf numFmtId="0" fontId="8" fillId="11" borderId="14" xfId="0" applyFont="1" applyFill="1" applyBorder="1"/>
    <xf numFmtId="0" fontId="8" fillId="13" borderId="5" xfId="0" applyFont="1" applyFill="1" applyBorder="1"/>
    <xf numFmtId="0" fontId="8" fillId="13" borderId="12" xfId="0" applyFont="1" applyFill="1" applyBorder="1"/>
    <xf numFmtId="0" fontId="11" fillId="14" borderId="5" xfId="0" applyFont="1" applyFill="1" applyBorder="1" applyAlignment="1">
      <alignment horizontal="left"/>
    </xf>
    <xf numFmtId="0" fontId="8" fillId="3" borderId="4" xfId="0" applyFont="1" applyFill="1" applyBorder="1"/>
    <xf numFmtId="0" fontId="8" fillId="3" borderId="12" xfId="0" applyFont="1" applyFill="1" applyBorder="1" applyAlignment="1">
      <alignment horizontal="center"/>
    </xf>
    <xf numFmtId="0" fontId="8" fillId="3" borderId="5" xfId="0" applyFont="1" applyFill="1" applyBorder="1"/>
    <xf numFmtId="0" fontId="8" fillId="3" borderId="6" xfId="0" applyFont="1" applyFill="1" applyBorder="1"/>
    <xf numFmtId="49" fontId="8" fillId="3" borderId="5" xfId="0" applyNumberFormat="1" applyFont="1" applyFill="1" applyBorder="1" applyAlignment="1">
      <alignment horizontal="right"/>
    </xf>
    <xf numFmtId="9" fontId="8" fillId="3" borderId="5" xfId="0" applyNumberFormat="1" applyFont="1" applyFill="1" applyBorder="1" applyAlignment="1">
      <alignment horizontal="center"/>
    </xf>
    <xf numFmtId="49" fontId="3" fillId="3" borderId="5" xfId="0" applyNumberFormat="1" applyFont="1" applyFill="1" applyBorder="1" applyAlignment="1">
      <alignment vertical="center" wrapText="1"/>
    </xf>
    <xf numFmtId="0" fontId="3" fillId="9" borderId="28" xfId="0" applyFont="1" applyFill="1" applyBorder="1" applyAlignment="1">
      <alignment vertical="center" wrapText="1"/>
    </xf>
    <xf numFmtId="49" fontId="8" fillId="11" borderId="5" xfId="0" applyNumberFormat="1" applyFont="1" applyFill="1" applyBorder="1" applyAlignment="1">
      <alignment horizontal="right"/>
    </xf>
    <xf numFmtId="9" fontId="8" fillId="11" borderId="5" xfId="0" applyNumberFormat="1" applyFont="1" applyFill="1" applyBorder="1" applyAlignment="1">
      <alignment horizontal="center"/>
    </xf>
    <xf numFmtId="0" fontId="0" fillId="12" borderId="0" xfId="0" applyNumberFormat="1" applyFill="1"/>
    <xf numFmtId="0" fontId="0" fillId="12" borderId="4" xfId="0" applyFill="1" applyBorder="1"/>
    <xf numFmtId="0" fontId="0" fillId="12" borderId="7" xfId="0" applyFill="1" applyBorder="1"/>
    <xf numFmtId="0" fontId="0" fillId="12" borderId="8" xfId="0" applyFill="1" applyBorder="1"/>
    <xf numFmtId="0" fontId="8" fillId="11" borderId="5" xfId="0" applyFont="1" applyFill="1" applyBorder="1"/>
    <xf numFmtId="0" fontId="9" fillId="11" borderId="5" xfId="0" applyFont="1" applyFill="1" applyBorder="1" applyAlignment="1">
      <alignment horizontal="left" vertical="center"/>
    </xf>
    <xf numFmtId="49" fontId="1" fillId="13" borderId="5" xfId="0" applyNumberFormat="1" applyFont="1" applyFill="1" applyBorder="1" applyAlignment="1">
      <alignment horizontal="right"/>
    </xf>
    <xf numFmtId="9" fontId="1" fillId="13" borderId="5" xfId="0" applyNumberFormat="1" applyFont="1" applyFill="1" applyBorder="1" applyAlignment="1">
      <alignment horizontal="center"/>
    </xf>
    <xf numFmtId="49" fontId="8" fillId="13" borderId="5" xfId="0" applyNumberFormat="1" applyFont="1" applyFill="1" applyBorder="1" applyAlignment="1">
      <alignment horizontal="right"/>
    </xf>
    <xf numFmtId="9" fontId="8" fillId="13" borderId="5" xfId="0" applyNumberFormat="1" applyFont="1" applyFill="1" applyBorder="1" applyAlignment="1">
      <alignment horizontal="center"/>
    </xf>
    <xf numFmtId="0" fontId="3" fillId="13" borderId="5" xfId="0" applyFont="1" applyFill="1" applyBorder="1" applyAlignment="1">
      <alignment horizontal="left" vertical="center"/>
    </xf>
    <xf numFmtId="0" fontId="2" fillId="11" borderId="5" xfId="0" applyFont="1" applyFill="1" applyBorder="1" applyAlignment="1">
      <alignment vertical="center" wrapText="1"/>
    </xf>
    <xf numFmtId="0" fontId="2" fillId="11" borderId="5" xfId="0" applyFont="1" applyFill="1" applyBorder="1"/>
    <xf numFmtId="0" fontId="3" fillId="11" borderId="1" xfId="0" applyFont="1" applyFill="1" applyBorder="1"/>
    <xf numFmtId="0" fontId="3" fillId="11" borderId="2" xfId="0" applyFont="1" applyFill="1" applyBorder="1"/>
    <xf numFmtId="0" fontId="3" fillId="11" borderId="0" xfId="0" applyNumberFormat="1" applyFont="1" applyFill="1"/>
    <xf numFmtId="0" fontId="3" fillId="11" borderId="4" xfId="0" applyFont="1" applyFill="1" applyBorder="1"/>
    <xf numFmtId="0" fontId="3" fillId="11" borderId="5" xfId="0" applyFont="1" applyFill="1" applyBorder="1" applyAlignment="1">
      <alignment horizontal="center"/>
    </xf>
    <xf numFmtId="0" fontId="3" fillId="11" borderId="5" xfId="0" applyFont="1" applyFill="1" applyBorder="1"/>
    <xf numFmtId="0" fontId="3" fillId="11" borderId="5" xfId="0" applyFont="1" applyFill="1" applyBorder="1" applyAlignment="1">
      <alignment horizontal="center" vertical="top"/>
    </xf>
    <xf numFmtId="0" fontId="3" fillId="11" borderId="14" xfId="0" applyFont="1" applyFill="1" applyBorder="1"/>
    <xf numFmtId="0" fontId="3" fillId="11" borderId="12" xfId="0" applyFont="1" applyFill="1" applyBorder="1"/>
    <xf numFmtId="0" fontId="3" fillId="13" borderId="5" xfId="0" applyFont="1" applyFill="1" applyBorder="1"/>
    <xf numFmtId="0" fontId="3" fillId="8" borderId="28" xfId="0" applyFont="1" applyFill="1" applyBorder="1" applyAlignment="1">
      <alignment horizontal="left" vertical="center" wrapText="1"/>
    </xf>
    <xf numFmtId="0" fontId="3" fillId="11" borderId="27" xfId="0" applyFont="1" applyFill="1" applyBorder="1"/>
    <xf numFmtId="0" fontId="3" fillId="6" borderId="29" xfId="0" applyFont="1" applyFill="1" applyBorder="1" applyAlignment="1">
      <alignment horizontal="left" vertical="center" wrapText="1"/>
    </xf>
    <xf numFmtId="166" fontId="3" fillId="11" borderId="27" xfId="0" applyNumberFormat="1" applyFont="1" applyFill="1" applyBorder="1" applyAlignment="1">
      <alignment horizontal="center" vertical="top" wrapText="1"/>
    </xf>
    <xf numFmtId="0" fontId="3" fillId="11" borderId="5" xfId="0" applyFont="1" applyFill="1" applyBorder="1" applyAlignment="1">
      <alignment horizontal="left" vertical="top"/>
    </xf>
    <xf numFmtId="166" fontId="3" fillId="11" borderId="5" xfId="0" applyNumberFormat="1" applyFont="1" applyFill="1" applyBorder="1" applyAlignment="1">
      <alignment horizontal="center" vertical="top" wrapText="1"/>
    </xf>
    <xf numFmtId="0" fontId="3" fillId="13" borderId="12" xfId="0" applyFont="1" applyFill="1" applyBorder="1"/>
    <xf numFmtId="0" fontId="3" fillId="13" borderId="5" xfId="0" applyFont="1" applyFill="1" applyBorder="1" applyAlignment="1">
      <alignment horizontal="left"/>
    </xf>
    <xf numFmtId="0" fontId="3" fillId="11" borderId="5" xfId="0" applyNumberFormat="1" applyFont="1" applyFill="1" applyBorder="1"/>
    <xf numFmtId="0" fontId="15" fillId="0" borderId="5" xfId="0" applyFont="1" applyBorder="1"/>
    <xf numFmtId="0" fontId="15" fillId="14" borderId="5" xfId="0" applyFont="1" applyFill="1" applyBorder="1"/>
    <xf numFmtId="0" fontId="15" fillId="11" borderId="5" xfId="0" applyFont="1" applyFill="1" applyBorder="1"/>
    <xf numFmtId="0" fontId="10" fillId="11" borderId="5" xfId="66" applyNumberFormat="1" applyFill="1"/>
    <xf numFmtId="0" fontId="10" fillId="0" borderId="5" xfId="66" applyNumberFormat="1"/>
    <xf numFmtId="0" fontId="10" fillId="0" borderId="5" xfId="66" applyBorder="1"/>
    <xf numFmtId="0" fontId="10" fillId="0" borderId="33" xfId="66" applyNumberFormat="1" applyBorder="1" applyAlignment="1">
      <alignment horizontal="center"/>
    </xf>
    <xf numFmtId="0" fontId="10" fillId="0" borderId="5" xfId="66" applyNumberFormat="1" applyBorder="1"/>
    <xf numFmtId="0" fontId="10" fillId="0" borderId="38" xfId="66" applyNumberFormat="1" applyBorder="1"/>
    <xf numFmtId="0" fontId="17" fillId="0" borderId="5" xfId="67" applyFont="1" applyAlignment="1">
      <alignment wrapText="1"/>
    </xf>
    <xf numFmtId="49" fontId="12" fillId="11" borderId="5" xfId="0" applyNumberFormat="1" applyFont="1" applyFill="1" applyBorder="1" applyAlignment="1">
      <alignment vertical="top" wrapText="1"/>
    </xf>
    <xf numFmtId="0" fontId="3" fillId="11" borderId="5" xfId="0" applyFont="1" applyFill="1" applyBorder="1" applyAlignment="1">
      <alignment horizontal="left" vertical="center" wrapText="1"/>
    </xf>
    <xf numFmtId="2" fontId="8" fillId="11" borderId="5" xfId="0" applyNumberFormat="1" applyFont="1" applyFill="1" applyBorder="1" applyAlignment="1">
      <alignment horizontal="center" vertical="center"/>
    </xf>
    <xf numFmtId="0" fontId="0" fillId="13" borderId="6" xfId="0" applyFill="1" applyBorder="1"/>
    <xf numFmtId="0" fontId="0" fillId="13" borderId="9" xfId="0" applyFill="1" applyBorder="1"/>
    <xf numFmtId="0" fontId="0" fillId="0" borderId="5" xfId="0" applyBorder="1"/>
    <xf numFmtId="0" fontId="3" fillId="3" borderId="5" xfId="0" applyFont="1" applyFill="1" applyBorder="1"/>
    <xf numFmtId="49" fontId="7" fillId="12" borderId="5" xfId="0" applyNumberFormat="1" applyFont="1" applyFill="1" applyBorder="1" applyAlignment="1">
      <alignment vertical="center" wrapText="1"/>
    </xf>
    <xf numFmtId="0" fontId="3" fillId="3" borderId="12" xfId="0" applyFont="1" applyFill="1" applyBorder="1" applyAlignment="1">
      <alignment vertical="top" wrapText="1"/>
    </xf>
    <xf numFmtId="0" fontId="15" fillId="0" borderId="5" xfId="0" applyFont="1" applyFill="1" applyBorder="1"/>
    <xf numFmtId="0" fontId="0" fillId="0" borderId="5" xfId="0" applyFill="1" applyBorder="1"/>
    <xf numFmtId="0" fontId="8" fillId="11" borderId="4" xfId="0" applyFont="1" applyFill="1" applyBorder="1"/>
    <xf numFmtId="0" fontId="3" fillId="7" borderId="13" xfId="0" applyFont="1" applyFill="1" applyBorder="1" applyAlignment="1">
      <alignment horizontal="left" vertical="center" wrapText="1"/>
    </xf>
    <xf numFmtId="0" fontId="10" fillId="13" borderId="5" xfId="0" applyFont="1" applyFill="1" applyBorder="1"/>
    <xf numFmtId="0" fontId="21" fillId="11" borderId="23" xfId="0" applyFont="1" applyFill="1" applyBorder="1"/>
    <xf numFmtId="0" fontId="0" fillId="12" borderId="5" xfId="0" applyNumberFormat="1" applyFill="1" applyBorder="1"/>
    <xf numFmtId="0" fontId="7" fillId="12" borderId="5" xfId="0" applyNumberFormat="1" applyFont="1" applyFill="1" applyBorder="1"/>
    <xf numFmtId="9" fontId="29" fillId="0" borderId="12" xfId="0" applyNumberFormat="1" applyFont="1" applyFill="1" applyBorder="1" applyAlignment="1">
      <alignment vertical="center"/>
    </xf>
    <xf numFmtId="9" fontId="29" fillId="0" borderId="12" xfId="0" applyNumberFormat="1" applyFont="1" applyFill="1" applyBorder="1"/>
    <xf numFmtId="9" fontId="29" fillId="0" borderId="0" xfId="0" applyNumberFormat="1" applyFont="1"/>
    <xf numFmtId="0" fontId="29" fillId="0" borderId="0" xfId="0" applyNumberFormat="1" applyFont="1"/>
    <xf numFmtId="165" fontId="29" fillId="0" borderId="0" xfId="0" applyNumberFormat="1" applyFont="1"/>
    <xf numFmtId="0" fontId="30" fillId="0" borderId="0" xfId="0" applyNumberFormat="1" applyFont="1"/>
    <xf numFmtId="9" fontId="0" fillId="3" borderId="5" xfId="0" applyNumberFormat="1" applyFill="1" applyBorder="1"/>
    <xf numFmtId="0" fontId="10" fillId="0" borderId="5" xfId="66" applyNumberFormat="1" applyFill="1"/>
    <xf numFmtId="0" fontId="8" fillId="11" borderId="5" xfId="0" applyFont="1" applyFill="1" applyBorder="1" applyAlignment="1">
      <alignment horizontal="left" vertical="center" wrapText="1"/>
    </xf>
    <xf numFmtId="0" fontId="3" fillId="27" borderId="24" xfId="0" applyFont="1" applyFill="1" applyBorder="1" applyAlignment="1">
      <alignment horizontal="center" vertical="center" wrapText="1"/>
    </xf>
    <xf numFmtId="0" fontId="3" fillId="26" borderId="24" xfId="0" applyFont="1" applyFill="1" applyBorder="1" applyAlignment="1">
      <alignment horizontal="center" vertical="center" wrapText="1"/>
    </xf>
    <xf numFmtId="0" fontId="3" fillId="29" borderId="31" xfId="0" applyFont="1" applyFill="1" applyBorder="1" applyAlignment="1">
      <alignment horizontal="center" vertical="top" wrapText="1"/>
    </xf>
    <xf numFmtId="0" fontId="3" fillId="28" borderId="24" xfId="0" applyFont="1" applyFill="1" applyBorder="1" applyAlignment="1">
      <alignment horizontal="center" vertical="center" wrapText="1"/>
    </xf>
    <xf numFmtId="0" fontId="29" fillId="0" borderId="5" xfId="0" applyFont="1" applyFill="1" applyBorder="1"/>
    <xf numFmtId="0" fontId="33" fillId="0" borderId="5" xfId="0" applyFont="1" applyFill="1" applyBorder="1"/>
    <xf numFmtId="0" fontId="30" fillId="0" borderId="0" xfId="0" applyNumberFormat="1" applyFont="1" applyFill="1"/>
    <xf numFmtId="0" fontId="30" fillId="0" borderId="5" xfId="0" applyFont="1" applyFill="1" applyBorder="1"/>
    <xf numFmtId="0" fontId="29" fillId="0" borderId="5" xfId="0" applyFont="1" applyFill="1" applyBorder="1" applyAlignment="1">
      <alignment horizontal="left"/>
    </xf>
    <xf numFmtId="0" fontId="30" fillId="0" borderId="8" xfId="0" applyFont="1" applyFill="1" applyBorder="1"/>
    <xf numFmtId="0" fontId="8" fillId="11" borderId="5" xfId="0" applyFont="1" applyFill="1" applyBorder="1" applyAlignment="1">
      <alignment vertical="center" wrapText="1"/>
    </xf>
    <xf numFmtId="0" fontId="0" fillId="30" borderId="5" xfId="0" applyFill="1" applyBorder="1"/>
    <xf numFmtId="0" fontId="15" fillId="30" borderId="5" xfId="0" applyFont="1" applyFill="1" applyBorder="1"/>
    <xf numFmtId="0" fontId="15" fillId="31" borderId="5" xfId="0" applyFont="1" applyFill="1" applyBorder="1"/>
    <xf numFmtId="0" fontId="36" fillId="26" borderId="26" xfId="0" applyFont="1" applyFill="1" applyBorder="1" applyAlignment="1">
      <alignment vertical="center" wrapText="1"/>
    </xf>
    <xf numFmtId="166" fontId="37" fillId="26" borderId="13" xfId="0" applyNumberFormat="1" applyFont="1" applyFill="1" applyBorder="1" applyAlignment="1">
      <alignment horizontal="center" vertical="center" wrapText="1"/>
    </xf>
    <xf numFmtId="0" fontId="36" fillId="26" borderId="15" xfId="0" applyFont="1" applyFill="1" applyBorder="1" applyAlignment="1">
      <alignment horizontal="left" vertical="top" wrapText="1"/>
    </xf>
    <xf numFmtId="166" fontId="37" fillId="26" borderId="15" xfId="0" applyNumberFormat="1" applyFont="1" applyFill="1" applyBorder="1" applyAlignment="1">
      <alignment horizontal="center" vertical="center" wrapText="1"/>
    </xf>
    <xf numFmtId="0" fontId="36" fillId="27" borderId="11" xfId="0" applyFont="1" applyFill="1" applyBorder="1" applyAlignment="1">
      <alignment horizontal="left" vertical="center" wrapText="1"/>
    </xf>
    <xf numFmtId="166" fontId="37" fillId="27" borderId="11" xfId="0" applyNumberFormat="1" applyFont="1" applyFill="1" applyBorder="1" applyAlignment="1">
      <alignment horizontal="center" vertical="center" wrapText="1"/>
    </xf>
    <xf numFmtId="0" fontId="36" fillId="28" borderId="15" xfId="0" applyFont="1" applyFill="1" applyBorder="1" applyAlignment="1">
      <alignment horizontal="left" vertical="top" wrapText="1"/>
    </xf>
    <xf numFmtId="166" fontId="37" fillId="28" borderId="15" xfId="0" applyNumberFormat="1" applyFont="1" applyFill="1" applyBorder="1" applyAlignment="1">
      <alignment horizontal="center" vertical="center" wrapText="1"/>
    </xf>
    <xf numFmtId="0" fontId="36" fillId="27" borderId="15" xfId="0" applyFont="1" applyFill="1" applyBorder="1" applyAlignment="1">
      <alignment horizontal="left" vertical="top" wrapText="1"/>
    </xf>
    <xf numFmtId="166" fontId="37" fillId="27" borderId="15" xfId="0" applyNumberFormat="1" applyFont="1" applyFill="1" applyBorder="1" applyAlignment="1">
      <alignment horizontal="center" vertical="center" wrapText="1"/>
    </xf>
    <xf numFmtId="0" fontId="36" fillId="29" borderId="15" xfId="0" applyFont="1" applyFill="1" applyBorder="1" applyAlignment="1">
      <alignment horizontal="left" vertical="top" wrapText="1"/>
    </xf>
    <xf numFmtId="166" fontId="37" fillId="29" borderId="15" xfId="0" applyNumberFormat="1" applyFont="1" applyFill="1" applyBorder="1" applyAlignment="1">
      <alignment horizontal="center" vertical="center" wrapText="1"/>
    </xf>
    <xf numFmtId="0" fontId="36" fillId="0" borderId="5" xfId="66" applyNumberFormat="1" applyFont="1" applyFill="1" applyAlignment="1">
      <alignment horizontal="center"/>
    </xf>
    <xf numFmtId="0" fontId="36" fillId="0" borderId="5" xfId="66" applyNumberFormat="1" applyFont="1" applyFill="1"/>
    <xf numFmtId="49" fontId="42" fillId="0" borderId="5" xfId="66" applyNumberFormat="1" applyFont="1" applyFill="1" applyBorder="1" applyAlignment="1">
      <alignment horizontal="center" vertical="center" wrapText="1"/>
    </xf>
    <xf numFmtId="0" fontId="42" fillId="0" borderId="47" xfId="66" applyFont="1" applyFill="1" applyBorder="1" applyAlignment="1">
      <alignment vertical="center" wrapText="1"/>
    </xf>
    <xf numFmtId="0" fontId="10" fillId="0" borderId="50" xfId="0" applyFont="1" applyBorder="1" applyAlignment="1">
      <alignment vertical="center" wrapText="1"/>
    </xf>
    <xf numFmtId="0" fontId="10" fillId="0" borderId="50" xfId="0" applyFont="1" applyBorder="1" applyAlignment="1">
      <alignment horizontal="left" vertical="center" wrapText="1"/>
    </xf>
    <xf numFmtId="0" fontId="45" fillId="7" borderId="50" xfId="0" applyFont="1" applyFill="1" applyBorder="1" applyAlignment="1">
      <alignment wrapText="1"/>
    </xf>
    <xf numFmtId="0" fontId="44" fillId="7" borderId="50" xfId="0" applyFont="1" applyFill="1" applyBorder="1" applyAlignment="1">
      <alignment vertical="center" wrapText="1"/>
    </xf>
    <xf numFmtId="0" fontId="44" fillId="7" borderId="50" xfId="0" applyFont="1" applyFill="1" applyBorder="1" applyAlignment="1">
      <alignment wrapText="1"/>
    </xf>
    <xf numFmtId="0" fontId="8" fillId="11" borderId="4" xfId="0" applyFont="1" applyFill="1" applyBorder="1" applyAlignment="1">
      <alignment vertical="center"/>
    </xf>
    <xf numFmtId="0" fontId="2" fillId="11" borderId="4" xfId="0" applyFont="1" applyFill="1" applyBorder="1" applyAlignment="1">
      <alignment vertical="center"/>
    </xf>
    <xf numFmtId="0" fontId="0" fillId="11" borderId="4" xfId="0" applyFill="1" applyBorder="1" applyAlignment="1">
      <alignment vertical="center"/>
    </xf>
    <xf numFmtId="0" fontId="2" fillId="11" borderId="4" xfId="0" applyFont="1" applyFill="1" applyBorder="1"/>
    <xf numFmtId="0" fontId="49" fillId="11" borderId="1" xfId="0" applyFont="1" applyFill="1" applyBorder="1"/>
    <xf numFmtId="0" fontId="50" fillId="11" borderId="4" xfId="0" applyFont="1" applyFill="1" applyBorder="1"/>
    <xf numFmtId="0" fontId="51" fillId="11" borderId="4" xfId="0" applyFont="1" applyFill="1" applyBorder="1" applyAlignment="1">
      <alignment vertical="center"/>
    </xf>
    <xf numFmtId="0" fontId="50" fillId="11" borderId="4" xfId="0" applyFont="1" applyFill="1" applyBorder="1" applyAlignment="1">
      <alignment vertical="center"/>
    </xf>
    <xf numFmtId="49" fontId="49" fillId="11" borderId="28" xfId="0" applyNumberFormat="1" applyFont="1" applyFill="1" applyBorder="1" applyAlignment="1">
      <alignment vertical="center" wrapText="1"/>
    </xf>
    <xf numFmtId="0" fontId="51" fillId="11" borderId="4" xfId="0" applyFont="1" applyFill="1" applyBorder="1"/>
    <xf numFmtId="0" fontId="50" fillId="11" borderId="7" xfId="0" applyFont="1" applyFill="1" applyBorder="1"/>
    <xf numFmtId="0" fontId="50" fillId="11" borderId="0" xfId="0" applyNumberFormat="1" applyFont="1" applyFill="1"/>
    <xf numFmtId="0" fontId="23" fillId="0" borderId="5" xfId="0" applyFont="1" applyFill="1" applyBorder="1"/>
    <xf numFmtId="0" fontId="7" fillId="0" borderId="5" xfId="0" applyNumberFormat="1" applyFont="1" applyFill="1" applyBorder="1"/>
    <xf numFmtId="0" fontId="22" fillId="0" borderId="5" xfId="0" applyFont="1" applyFill="1" applyBorder="1"/>
    <xf numFmtId="0" fontId="3" fillId="0" borderId="2" xfId="0" applyFont="1" applyFill="1" applyBorder="1"/>
    <xf numFmtId="0" fontId="8" fillId="0" borderId="5" xfId="0" applyFont="1" applyFill="1" applyBorder="1" applyAlignment="1">
      <alignment vertical="center"/>
    </xf>
    <xf numFmtId="9" fontId="31" fillId="0" borderId="5" xfId="0" applyNumberFormat="1" applyFont="1" applyFill="1" applyBorder="1" applyAlignment="1">
      <alignment horizontal="center" vertical="center"/>
    </xf>
    <xf numFmtId="49" fontId="31" fillId="0" borderId="5" xfId="0" applyNumberFormat="1" applyFont="1" applyFill="1" applyBorder="1" applyAlignment="1">
      <alignment vertical="center" wrapText="1"/>
    </xf>
    <xf numFmtId="0" fontId="14" fillId="0" borderId="5" xfId="0" applyFont="1" applyFill="1" applyBorder="1"/>
    <xf numFmtId="0" fontId="26" fillId="0" borderId="5" xfId="0" applyFont="1" applyFill="1" applyBorder="1"/>
    <xf numFmtId="49" fontId="25" fillId="0" borderId="5" xfId="0" applyNumberFormat="1" applyFont="1" applyFill="1" applyBorder="1" applyAlignment="1">
      <alignment vertical="center" wrapText="1"/>
    </xf>
    <xf numFmtId="9" fontId="9" fillId="0" borderId="5" xfId="0" applyNumberFormat="1" applyFont="1" applyFill="1" applyBorder="1" applyAlignment="1">
      <alignment horizontal="center" vertical="center"/>
    </xf>
    <xf numFmtId="49" fontId="9" fillId="0" borderId="5" xfId="0" applyNumberFormat="1" applyFont="1" applyFill="1" applyBorder="1" applyAlignment="1">
      <alignment vertical="center" wrapText="1"/>
    </xf>
    <xf numFmtId="0" fontId="8" fillId="0" borderId="5" xfId="0" applyFont="1" applyFill="1" applyBorder="1"/>
    <xf numFmtId="0" fontId="0" fillId="0" borderId="5" xfId="0" applyNumberFormat="1" applyFill="1" applyBorder="1"/>
    <xf numFmtId="0" fontId="0" fillId="0" borderId="8" xfId="0" applyFill="1" applyBorder="1"/>
    <xf numFmtId="0" fontId="0" fillId="0" borderId="0" xfId="0" applyNumberFormat="1" applyFill="1"/>
    <xf numFmtId="0" fontId="0" fillId="0" borderId="1" xfId="0" applyFill="1" applyBorder="1"/>
    <xf numFmtId="0" fontId="0" fillId="0" borderId="2" xfId="0" applyFill="1" applyBorder="1"/>
    <xf numFmtId="0" fontId="0" fillId="0" borderId="4" xfId="0" applyFill="1" applyBorder="1"/>
    <xf numFmtId="0" fontId="2" fillId="0" borderId="5" xfId="0" applyFont="1" applyFill="1" applyBorder="1" applyAlignment="1">
      <alignment vertical="center"/>
    </xf>
    <xf numFmtId="0" fontId="0" fillId="0" borderId="5" xfId="0" applyFill="1" applyBorder="1" applyAlignment="1">
      <alignment vertical="center"/>
    </xf>
    <xf numFmtId="9" fontId="32" fillId="0" borderId="5" xfId="0" applyNumberFormat="1" applyFont="1" applyFill="1" applyBorder="1" applyAlignment="1">
      <alignment horizontal="center" vertical="center"/>
    </xf>
    <xf numFmtId="49" fontId="32" fillId="0" borderId="5" xfId="0" applyNumberFormat="1" applyFont="1" applyFill="1" applyBorder="1" applyAlignment="1">
      <alignment vertical="center" wrapText="1"/>
    </xf>
    <xf numFmtId="0" fontId="24" fillId="0" borderId="5" xfId="0" applyFont="1" applyFill="1" applyBorder="1"/>
    <xf numFmtId="0" fontId="2" fillId="0" borderId="5" xfId="0" applyFont="1" applyFill="1" applyBorder="1"/>
    <xf numFmtId="9" fontId="4" fillId="0" borderId="5" xfId="0" applyNumberFormat="1" applyFont="1" applyFill="1" applyBorder="1" applyAlignment="1">
      <alignment horizontal="center" vertical="center"/>
    </xf>
    <xf numFmtId="49" fontId="4" fillId="0" borderId="5" xfId="0" applyNumberFormat="1" applyFont="1" applyFill="1" applyBorder="1" applyAlignment="1">
      <alignment vertical="center" wrapText="1"/>
    </xf>
    <xf numFmtId="9" fontId="27" fillId="0" borderId="5" xfId="0" applyNumberFormat="1" applyFont="1" applyFill="1" applyBorder="1"/>
    <xf numFmtId="165" fontId="0" fillId="0" borderId="5" xfId="0" applyNumberFormat="1" applyFill="1" applyBorder="1"/>
    <xf numFmtId="0" fontId="37" fillId="0" borderId="52" xfId="0" applyFont="1" applyFill="1" applyBorder="1" applyAlignment="1">
      <alignment vertical="center" wrapText="1"/>
    </xf>
    <xf numFmtId="0" fontId="36" fillId="0" borderId="50" xfId="0" applyFont="1" applyFill="1" applyBorder="1" applyAlignment="1">
      <alignment vertical="center"/>
    </xf>
    <xf numFmtId="0" fontId="36" fillId="0" borderId="50" xfId="0" applyNumberFormat="1" applyFont="1" applyFill="1" applyBorder="1" applyAlignment="1">
      <alignment horizontal="center" vertical="center" wrapText="1"/>
    </xf>
    <xf numFmtId="49" fontId="36" fillId="0" borderId="50" xfId="0" applyNumberFormat="1" applyFont="1" applyFill="1" applyBorder="1" applyAlignment="1">
      <alignment horizontal="left" vertical="center" wrapText="1"/>
    </xf>
    <xf numFmtId="49" fontId="36" fillId="0" borderId="50" xfId="0" applyNumberFormat="1" applyFont="1" applyFill="1" applyBorder="1" applyAlignment="1">
      <alignment vertical="center" wrapText="1"/>
    </xf>
    <xf numFmtId="49" fontId="53" fillId="0" borderId="50" xfId="0" applyNumberFormat="1" applyFont="1" applyFill="1" applyBorder="1" applyAlignment="1">
      <alignment horizontal="left" vertical="center" wrapText="1"/>
    </xf>
    <xf numFmtId="0" fontId="36" fillId="0" borderId="50" xfId="0" applyFont="1" applyFill="1" applyBorder="1" applyAlignment="1">
      <alignment vertical="center" wrapText="1"/>
    </xf>
    <xf numFmtId="0" fontId="36" fillId="0" borderId="50" xfId="0" applyFont="1" applyFill="1" applyBorder="1" applyAlignment="1">
      <alignment vertical="top" wrapText="1"/>
    </xf>
    <xf numFmtId="49" fontId="53" fillId="0" borderId="50" xfId="0" applyNumberFormat="1" applyFont="1" applyFill="1" applyBorder="1" applyAlignment="1">
      <alignment horizontal="left" vertical="top" wrapText="1"/>
    </xf>
    <xf numFmtId="49" fontId="36" fillId="0" borderId="50" xfId="0" applyNumberFormat="1" applyFont="1" applyFill="1" applyBorder="1" applyAlignment="1">
      <alignment vertical="top" wrapText="1"/>
    </xf>
    <xf numFmtId="0" fontId="53" fillId="0" borderId="50" xfId="0" applyNumberFormat="1" applyFont="1" applyFill="1" applyBorder="1" applyAlignment="1">
      <alignment horizontal="center" vertical="center" wrapText="1"/>
    </xf>
    <xf numFmtId="49" fontId="39" fillId="0" borderId="50" xfId="0" applyNumberFormat="1" applyFont="1" applyFill="1" applyBorder="1" applyAlignment="1">
      <alignment horizontal="left" vertical="center" wrapText="1"/>
    </xf>
    <xf numFmtId="9" fontId="49" fillId="0" borderId="5" xfId="0" applyNumberFormat="1" applyFont="1" applyFill="1" applyBorder="1"/>
    <xf numFmtId="0" fontId="36" fillId="0" borderId="5" xfId="0" applyFont="1" applyFill="1" applyBorder="1"/>
    <xf numFmtId="0" fontId="35" fillId="0" borderId="5" xfId="0" applyFont="1" applyFill="1" applyBorder="1"/>
    <xf numFmtId="0" fontId="0" fillId="21" borderId="5" xfId="0" applyFill="1" applyBorder="1"/>
    <xf numFmtId="0" fontId="2" fillId="21" borderId="5" xfId="0" applyFont="1" applyFill="1" applyBorder="1" applyAlignment="1">
      <alignment vertical="center"/>
    </xf>
    <xf numFmtId="0" fontId="0" fillId="21" borderId="5" xfId="0" applyFill="1" applyBorder="1" applyAlignment="1">
      <alignment vertical="center"/>
    </xf>
    <xf numFmtId="9" fontId="32" fillId="21" borderId="5" xfId="0" applyNumberFormat="1" applyFont="1" applyFill="1" applyBorder="1" applyAlignment="1">
      <alignment horizontal="center" vertical="center"/>
    </xf>
    <xf numFmtId="49" fontId="32" fillId="21" borderId="5" xfId="0" applyNumberFormat="1" applyFont="1" applyFill="1" applyBorder="1" applyAlignment="1">
      <alignment vertical="center" wrapText="1"/>
    </xf>
    <xf numFmtId="0" fontId="24" fillId="21" borderId="5" xfId="0" applyFont="1" applyFill="1" applyBorder="1"/>
    <xf numFmtId="9" fontId="28" fillId="0" borderId="5" xfId="0" applyNumberFormat="1" applyFont="1" applyFill="1" applyBorder="1"/>
    <xf numFmtId="0" fontId="49" fillId="0" borderId="4" xfId="0" applyFont="1" applyFill="1" applyBorder="1"/>
    <xf numFmtId="0" fontId="50" fillId="0" borderId="4" xfId="0" applyFont="1" applyFill="1" applyBorder="1"/>
    <xf numFmtId="0" fontId="49" fillId="0" borderId="1" xfId="0" applyFont="1" applyFill="1" applyBorder="1"/>
    <xf numFmtId="0" fontId="2" fillId="0" borderId="4" xfId="0" applyFont="1" applyFill="1" applyBorder="1" applyAlignment="1">
      <alignment vertical="center"/>
    </xf>
    <xf numFmtId="0" fontId="37" fillId="0" borderId="5" xfId="0" applyFont="1" applyFill="1" applyBorder="1" applyAlignment="1">
      <alignment vertical="center"/>
    </xf>
    <xf numFmtId="0" fontId="36" fillId="0" borderId="5" xfId="0" applyFont="1" applyFill="1" applyBorder="1" applyAlignment="1">
      <alignment vertical="center"/>
    </xf>
    <xf numFmtId="9" fontId="61" fillId="0" borderId="5" xfId="0" applyNumberFormat="1" applyFont="1" applyFill="1" applyBorder="1" applyAlignment="1">
      <alignment horizontal="center" vertical="center"/>
    </xf>
    <xf numFmtId="49" fontId="61" fillId="0" borderId="5" xfId="0" applyNumberFormat="1" applyFont="1" applyFill="1" applyBorder="1" applyAlignment="1">
      <alignment vertical="center" wrapText="1"/>
    </xf>
    <xf numFmtId="0" fontId="62" fillId="0" borderId="5" xfId="0" applyFont="1" applyFill="1" applyBorder="1"/>
    <xf numFmtId="0" fontId="64" fillId="0" borderId="5" xfId="0" applyFont="1" applyFill="1" applyBorder="1"/>
    <xf numFmtId="49" fontId="63" fillId="0" borderId="5" xfId="0" applyNumberFormat="1" applyFont="1" applyFill="1" applyBorder="1" applyAlignment="1">
      <alignment vertical="center" wrapText="1"/>
    </xf>
    <xf numFmtId="0" fontId="37" fillId="0" borderId="5" xfId="0" applyFont="1" applyFill="1" applyBorder="1"/>
    <xf numFmtId="9" fontId="37" fillId="0" borderId="5" xfId="0" applyNumberFormat="1" applyFont="1" applyFill="1" applyBorder="1" applyAlignment="1">
      <alignment horizontal="center" vertical="center"/>
    </xf>
    <xf numFmtId="49" fontId="37" fillId="0" borderId="5" xfId="0" applyNumberFormat="1" applyFont="1" applyFill="1" applyBorder="1" applyAlignment="1">
      <alignment vertical="center" wrapText="1"/>
    </xf>
    <xf numFmtId="9" fontId="64" fillId="0" borderId="5" xfId="0" applyNumberFormat="1" applyFont="1" applyFill="1" applyBorder="1"/>
    <xf numFmtId="0" fontId="0" fillId="0" borderId="4" xfId="0" applyFill="1" applyBorder="1" applyAlignment="1">
      <alignment vertical="center"/>
    </xf>
    <xf numFmtId="0" fontId="2" fillId="0" borderId="4" xfId="0" applyFont="1" applyFill="1" applyBorder="1"/>
    <xf numFmtId="0" fontId="0" fillId="0" borderId="7" xfId="0" applyFill="1" applyBorder="1"/>
    <xf numFmtId="0" fontId="36" fillId="21" borderId="5" xfId="0" applyFont="1" applyFill="1" applyBorder="1"/>
    <xf numFmtId="0" fontId="37" fillId="21" borderId="5" xfId="0" applyFont="1" applyFill="1" applyBorder="1" applyAlignment="1">
      <alignment vertical="center"/>
    </xf>
    <xf numFmtId="0" fontId="36" fillId="21" borderId="5" xfId="0" applyFont="1" applyFill="1" applyBorder="1" applyAlignment="1">
      <alignment vertical="center"/>
    </xf>
    <xf numFmtId="0" fontId="36" fillId="0" borderId="5" xfId="0" applyNumberFormat="1" applyFont="1" applyFill="1" applyBorder="1"/>
    <xf numFmtId="0" fontId="36" fillId="0" borderId="4" xfId="0" applyFont="1" applyFill="1" applyBorder="1"/>
    <xf numFmtId="0" fontId="37" fillId="0" borderId="4" xfId="0" applyFont="1" applyFill="1" applyBorder="1" applyAlignment="1">
      <alignment vertical="center"/>
    </xf>
    <xf numFmtId="0" fontId="36" fillId="0" borderId="4" xfId="0" applyFont="1" applyFill="1" applyBorder="1" applyAlignment="1">
      <alignment vertical="center"/>
    </xf>
    <xf numFmtId="0" fontId="37" fillId="0" borderId="4" xfId="0" applyFont="1" applyFill="1" applyBorder="1"/>
    <xf numFmtId="49" fontId="62" fillId="5" borderId="15" xfId="0" applyNumberFormat="1" applyFont="1" applyFill="1" applyBorder="1" applyAlignment="1">
      <alignment vertical="center" wrapText="1"/>
    </xf>
    <xf numFmtId="0" fontId="36" fillId="3" borderId="15" xfId="0" applyNumberFormat="1" applyFont="1" applyFill="1" applyBorder="1" applyAlignment="1">
      <alignment horizontal="center" vertical="top" wrapText="1"/>
    </xf>
    <xf numFmtId="49" fontId="36" fillId="5" borderId="15" xfId="0" applyNumberFormat="1" applyFont="1" applyFill="1" applyBorder="1" applyAlignment="1">
      <alignment vertical="center" wrapText="1"/>
    </xf>
    <xf numFmtId="49" fontId="36" fillId="5" borderId="16" xfId="0" applyNumberFormat="1" applyFont="1" applyFill="1" applyBorder="1" applyAlignment="1">
      <alignment vertical="center" wrapText="1"/>
    </xf>
    <xf numFmtId="49" fontId="36" fillId="5" borderId="32" xfId="0" applyNumberFormat="1" applyFont="1" applyFill="1" applyBorder="1" applyAlignment="1">
      <alignment wrapText="1"/>
    </xf>
    <xf numFmtId="49" fontId="36" fillId="3" borderId="31" xfId="0" applyNumberFormat="1" applyFont="1" applyFill="1" applyBorder="1" applyAlignment="1">
      <alignment horizontal="center" vertical="top" wrapText="1"/>
    </xf>
    <xf numFmtId="0" fontId="36" fillId="3" borderId="31" xfId="0" applyNumberFormat="1" applyFont="1" applyFill="1" applyBorder="1" applyAlignment="1">
      <alignment horizontal="center" vertical="top" wrapText="1"/>
    </xf>
    <xf numFmtId="0" fontId="36" fillId="3" borderId="31" xfId="0" applyFont="1" applyFill="1" applyBorder="1" applyAlignment="1">
      <alignment horizontal="center" vertical="center" wrapText="1"/>
    </xf>
    <xf numFmtId="0" fontId="36" fillId="3" borderId="31" xfId="0" applyNumberFormat="1" applyFont="1" applyFill="1" applyBorder="1" applyAlignment="1">
      <alignment horizontal="center" vertical="center" wrapText="1"/>
    </xf>
    <xf numFmtId="49" fontId="36" fillId="7" borderId="19" xfId="0" applyNumberFormat="1" applyFont="1" applyFill="1" applyBorder="1" applyAlignment="1">
      <alignment vertical="center" wrapText="1"/>
    </xf>
    <xf numFmtId="49" fontId="36" fillId="7" borderId="15" xfId="0" applyNumberFormat="1" applyFont="1" applyFill="1" applyBorder="1" applyAlignment="1">
      <alignment vertical="center" wrapText="1"/>
    </xf>
    <xf numFmtId="49" fontId="36" fillId="3" borderId="31" xfId="0" applyNumberFormat="1" applyFont="1" applyFill="1" applyBorder="1" applyAlignment="1">
      <alignment horizontal="center" vertical="center" wrapText="1"/>
    </xf>
    <xf numFmtId="0" fontId="53" fillId="21" borderId="48" xfId="0" applyFont="1" applyFill="1" applyBorder="1" applyAlignment="1">
      <alignment vertical="center" wrapText="1"/>
    </xf>
    <xf numFmtId="0" fontId="36" fillId="3" borderId="31" xfId="68" applyNumberFormat="1" applyFont="1" applyFill="1" applyBorder="1" applyAlignment="1">
      <alignment horizontal="center" vertical="center" wrapText="1"/>
    </xf>
    <xf numFmtId="49" fontId="53" fillId="17" borderId="35" xfId="0" applyNumberFormat="1" applyFont="1" applyFill="1" applyBorder="1" applyAlignment="1">
      <alignment vertical="center" wrapText="1"/>
    </xf>
    <xf numFmtId="49" fontId="53" fillId="17" borderId="36" xfId="0" applyNumberFormat="1" applyFont="1" applyFill="1" applyBorder="1" applyAlignment="1">
      <alignment vertical="center" wrapText="1"/>
    </xf>
    <xf numFmtId="0" fontId="36" fillId="18" borderId="25" xfId="0" applyNumberFormat="1" applyFont="1" applyFill="1" applyBorder="1" applyAlignment="1">
      <alignment vertical="center" wrapText="1"/>
    </xf>
    <xf numFmtId="49" fontId="53" fillId="23" borderId="5" xfId="0" applyNumberFormat="1" applyFont="1" applyFill="1" applyBorder="1" applyAlignment="1">
      <alignment vertical="center" wrapText="1"/>
    </xf>
    <xf numFmtId="49" fontId="39" fillId="18" borderId="37" xfId="0" applyNumberFormat="1" applyFont="1" applyFill="1" applyBorder="1" applyAlignment="1">
      <alignment vertical="center" wrapText="1"/>
    </xf>
    <xf numFmtId="49" fontId="57" fillId="16" borderId="28" xfId="0" applyNumberFormat="1" applyFont="1" applyFill="1" applyBorder="1" applyAlignment="1">
      <alignment vertical="center" wrapText="1"/>
    </xf>
    <xf numFmtId="49" fontId="57" fillId="16" borderId="15" xfId="0" applyNumberFormat="1" applyFont="1" applyFill="1" applyBorder="1" applyAlignment="1">
      <alignment vertical="center" wrapText="1"/>
    </xf>
    <xf numFmtId="49" fontId="57" fillId="4" borderId="51" xfId="0" applyNumberFormat="1" applyFont="1" applyFill="1" applyBorder="1" applyAlignment="1">
      <alignment vertical="center"/>
    </xf>
    <xf numFmtId="9" fontId="57" fillId="4" borderId="11" xfId="23" applyFont="1" applyFill="1" applyBorder="1" applyAlignment="1">
      <alignment horizontal="center" vertical="center"/>
    </xf>
    <xf numFmtId="49" fontId="57" fillId="2" borderId="34" xfId="0" applyNumberFormat="1" applyFont="1" applyFill="1" applyBorder="1" applyAlignment="1">
      <alignment vertical="center" wrapText="1"/>
    </xf>
    <xf numFmtId="9" fontId="57" fillId="2" borderId="34" xfId="23" applyFont="1" applyFill="1" applyBorder="1" applyAlignment="1">
      <alignment horizontal="center" vertical="center" wrapText="1"/>
    </xf>
    <xf numFmtId="9" fontId="57" fillId="4" borderId="15" xfId="68" applyNumberFormat="1" applyFont="1" applyFill="1" applyBorder="1" applyAlignment="1">
      <alignment horizontal="center" vertical="center"/>
    </xf>
    <xf numFmtId="49" fontId="57" fillId="15" borderId="34" xfId="0" applyNumberFormat="1" applyFont="1" applyFill="1" applyBorder="1" applyAlignment="1">
      <alignment vertical="center" wrapText="1"/>
    </xf>
    <xf numFmtId="9" fontId="57" fillId="15" borderId="34" xfId="23" applyFont="1" applyFill="1" applyBorder="1" applyAlignment="1">
      <alignment horizontal="center" vertical="center" wrapText="1"/>
    </xf>
    <xf numFmtId="49" fontId="57" fillId="2" borderId="18" xfId="0" applyNumberFormat="1" applyFont="1" applyFill="1" applyBorder="1" applyAlignment="1">
      <alignment vertical="center" wrapText="1"/>
    </xf>
    <xf numFmtId="9" fontId="57" fillId="2" borderId="18" xfId="23" applyFont="1" applyFill="1" applyBorder="1" applyAlignment="1">
      <alignment horizontal="center" vertical="center" wrapText="1"/>
    </xf>
    <xf numFmtId="0" fontId="0" fillId="11" borderId="63" xfId="0" applyFill="1" applyBorder="1"/>
    <xf numFmtId="0" fontId="0" fillId="11" borderId="64" xfId="0" applyFill="1" applyBorder="1"/>
    <xf numFmtId="0" fontId="0" fillId="11" borderId="65" xfId="0" applyFill="1" applyBorder="1"/>
    <xf numFmtId="0" fontId="0" fillId="11" borderId="66" xfId="0" applyFill="1" applyBorder="1"/>
    <xf numFmtId="0" fontId="0" fillId="11" borderId="67" xfId="0" applyFill="1" applyBorder="1"/>
    <xf numFmtId="0" fontId="0" fillId="11" borderId="68" xfId="0" applyFill="1" applyBorder="1"/>
    <xf numFmtId="0" fontId="0" fillId="11" borderId="61" xfId="0" applyFill="1" applyBorder="1"/>
    <xf numFmtId="0" fontId="0" fillId="11" borderId="69" xfId="0" applyFill="1" applyBorder="1"/>
    <xf numFmtId="0" fontId="15" fillId="31" borderId="71" xfId="0" applyFont="1" applyFill="1" applyBorder="1"/>
    <xf numFmtId="0" fontId="15" fillId="30" borderId="71" xfId="0" applyFont="1" applyFill="1" applyBorder="1"/>
    <xf numFmtId="0" fontId="15" fillId="30" borderId="72" xfId="0" applyFont="1" applyFill="1" applyBorder="1"/>
    <xf numFmtId="0" fontId="0" fillId="0" borderId="63" xfId="0" applyNumberFormat="1" applyBorder="1"/>
    <xf numFmtId="0" fontId="0" fillId="0" borderId="64" xfId="0" applyNumberFormat="1" applyBorder="1"/>
    <xf numFmtId="0" fontId="0" fillId="0" borderId="65" xfId="0" applyNumberFormat="1" applyBorder="1"/>
    <xf numFmtId="0" fontId="0" fillId="0" borderId="66" xfId="0" applyNumberFormat="1" applyBorder="1"/>
    <xf numFmtId="0" fontId="0" fillId="0" borderId="5" xfId="0" applyNumberFormat="1" applyBorder="1"/>
    <xf numFmtId="0" fontId="0" fillId="0" borderId="67" xfId="0" applyNumberFormat="1" applyBorder="1"/>
    <xf numFmtId="0" fontId="0" fillId="0" borderId="68" xfId="0" applyNumberFormat="1" applyBorder="1"/>
    <xf numFmtId="0" fontId="0" fillId="0" borderId="61" xfId="0" applyNumberFormat="1" applyBorder="1"/>
    <xf numFmtId="0" fontId="0" fillId="0" borderId="69" xfId="0" applyNumberFormat="1" applyBorder="1"/>
    <xf numFmtId="0" fontId="0" fillId="30" borderId="70" xfId="0" applyFill="1" applyBorder="1"/>
    <xf numFmtId="0" fontId="0" fillId="30" borderId="71" xfId="0" applyFill="1" applyBorder="1"/>
    <xf numFmtId="0" fontId="0" fillId="30" borderId="72" xfId="0" applyFill="1" applyBorder="1"/>
    <xf numFmtId="0" fontId="0" fillId="30" borderId="64" xfId="0" applyFill="1" applyBorder="1"/>
    <xf numFmtId="0" fontId="0" fillId="30" borderId="65" xfId="0" applyFill="1" applyBorder="1"/>
    <xf numFmtId="0" fontId="0" fillId="30" borderId="67" xfId="0" applyFill="1" applyBorder="1"/>
    <xf numFmtId="0" fontId="0" fillId="30" borderId="61" xfId="0" applyFill="1" applyBorder="1"/>
    <xf numFmtId="0" fontId="0" fillId="30" borderId="69" xfId="0" applyFill="1" applyBorder="1"/>
    <xf numFmtId="0" fontId="15" fillId="30" borderId="62" xfId="0" applyFont="1" applyFill="1" applyBorder="1"/>
    <xf numFmtId="0" fontId="15" fillId="30" borderId="73" xfId="0" applyFont="1" applyFill="1" applyBorder="1"/>
    <xf numFmtId="0" fontId="0" fillId="0" borderId="63" xfId="0" applyFill="1" applyBorder="1"/>
    <xf numFmtId="0" fontId="15" fillId="0" borderId="64" xfId="0" applyFont="1" applyFill="1" applyBorder="1"/>
    <xf numFmtId="0" fontId="15" fillId="0" borderId="65" xfId="0" applyFont="1" applyFill="1" applyBorder="1"/>
    <xf numFmtId="0" fontId="0" fillId="0" borderId="66" xfId="0" applyFill="1" applyBorder="1"/>
    <xf numFmtId="0" fontId="0" fillId="0" borderId="67" xfId="0" applyFill="1" applyBorder="1"/>
    <xf numFmtId="0" fontId="0" fillId="0" borderId="68" xfId="0" applyFill="1" applyBorder="1"/>
    <xf numFmtId="0" fontId="0" fillId="0" borderId="61" xfId="0" applyFill="1" applyBorder="1"/>
    <xf numFmtId="0" fontId="0" fillId="0" borderId="69" xfId="0" applyFill="1" applyBorder="1"/>
    <xf numFmtId="0" fontId="0" fillId="30" borderId="63" xfId="0" applyFill="1" applyBorder="1"/>
    <xf numFmtId="0" fontId="0" fillId="30" borderId="66" xfId="0" applyFill="1" applyBorder="1"/>
    <xf numFmtId="0" fontId="15" fillId="30" borderId="67" xfId="0" applyFont="1" applyFill="1" applyBorder="1"/>
    <xf numFmtId="0" fontId="0" fillId="30" borderId="68" xfId="0" applyFill="1" applyBorder="1"/>
    <xf numFmtId="0" fontId="15" fillId="30" borderId="61" xfId="0" applyFont="1" applyFill="1" applyBorder="1"/>
    <xf numFmtId="0" fontId="15" fillId="30" borderId="69" xfId="0" applyFont="1" applyFill="1" applyBorder="1"/>
    <xf numFmtId="0" fontId="46" fillId="32" borderId="50" xfId="0" applyFont="1" applyFill="1" applyBorder="1" applyAlignment="1">
      <alignment horizontal="center" vertical="center" wrapText="1"/>
    </xf>
    <xf numFmtId="49" fontId="59" fillId="32" borderId="52" xfId="0" applyNumberFormat="1" applyFont="1" applyFill="1" applyBorder="1" applyAlignment="1">
      <alignment horizontal="center" vertical="center" wrapText="1"/>
    </xf>
    <xf numFmtId="49" fontId="8" fillId="32" borderId="50" xfId="0" applyNumberFormat="1" applyFont="1" applyFill="1" applyBorder="1" applyAlignment="1">
      <alignment horizontal="center" vertical="center" wrapText="1"/>
    </xf>
    <xf numFmtId="0" fontId="0" fillId="29" borderId="5" xfId="0" applyFill="1" applyBorder="1"/>
    <xf numFmtId="0" fontId="2" fillId="29" borderId="5" xfId="0" applyFont="1" applyFill="1" applyBorder="1" applyAlignment="1">
      <alignment vertical="center"/>
    </xf>
    <xf numFmtId="0" fontId="0" fillId="29" borderId="5" xfId="0" applyFill="1" applyBorder="1" applyAlignment="1">
      <alignment vertical="center"/>
    </xf>
    <xf numFmtId="9" fontId="32" fillId="29" borderId="5" xfId="0" applyNumberFormat="1" applyFont="1" applyFill="1" applyBorder="1" applyAlignment="1">
      <alignment horizontal="center" vertical="center"/>
    </xf>
    <xf numFmtId="49" fontId="32" fillId="29" borderId="5" xfId="0" applyNumberFormat="1" applyFont="1" applyFill="1" applyBorder="1" applyAlignment="1">
      <alignment vertical="center" wrapText="1"/>
    </xf>
    <xf numFmtId="0" fontId="24" fillId="29" borderId="5" xfId="0" applyFont="1" applyFill="1" applyBorder="1"/>
    <xf numFmtId="49" fontId="52" fillId="37" borderId="50" xfId="0" applyNumberFormat="1" applyFont="1" applyFill="1" applyBorder="1" applyAlignment="1">
      <alignment vertical="center" wrapText="1"/>
    </xf>
    <xf numFmtId="165" fontId="52" fillId="37" borderId="50" xfId="0" applyNumberFormat="1" applyFont="1" applyFill="1" applyBorder="1" applyAlignment="1">
      <alignment horizontal="center" vertical="center" wrapText="1"/>
    </xf>
    <xf numFmtId="49" fontId="52" fillId="37" borderId="50" xfId="0" applyNumberFormat="1" applyFont="1" applyFill="1" applyBorder="1" applyAlignment="1">
      <alignment vertical="center"/>
    </xf>
    <xf numFmtId="9" fontId="52" fillId="37" borderId="50" xfId="23" applyFont="1" applyFill="1" applyBorder="1" applyAlignment="1">
      <alignment horizontal="center" vertical="center" wrapText="1"/>
    </xf>
    <xf numFmtId="49" fontId="46" fillId="32" borderId="39" xfId="0" applyNumberFormat="1" applyFont="1" applyFill="1" applyBorder="1" applyAlignment="1">
      <alignment horizontal="right" vertical="center"/>
    </xf>
    <xf numFmtId="9" fontId="46" fillId="32" borderId="39" xfId="0" applyNumberFormat="1" applyFont="1" applyFill="1" applyBorder="1" applyAlignment="1">
      <alignment horizontal="center" vertical="center"/>
    </xf>
    <xf numFmtId="0" fontId="8" fillId="37" borderId="5" xfId="0" applyFont="1" applyFill="1" applyBorder="1" applyAlignment="1">
      <alignment vertical="center"/>
    </xf>
    <xf numFmtId="9" fontId="31" fillId="37" borderId="5" xfId="0" applyNumberFormat="1" applyFont="1" applyFill="1" applyBorder="1" applyAlignment="1">
      <alignment horizontal="center" vertical="center"/>
    </xf>
    <xf numFmtId="49" fontId="31" fillId="37" borderId="5" xfId="0" applyNumberFormat="1" applyFont="1" applyFill="1" applyBorder="1" applyAlignment="1">
      <alignment vertical="center" wrapText="1"/>
    </xf>
    <xf numFmtId="0" fontId="14" fillId="37" borderId="5" xfId="0" applyFont="1" applyFill="1" applyBorder="1"/>
    <xf numFmtId="0" fontId="36" fillId="41" borderId="5" xfId="0" applyFont="1" applyFill="1" applyBorder="1"/>
    <xf numFmtId="0" fontId="37" fillId="41" borderId="5" xfId="0" applyFont="1" applyFill="1" applyBorder="1" applyAlignment="1">
      <alignment vertical="center"/>
    </xf>
    <xf numFmtId="0" fontId="36" fillId="41" borderId="5" xfId="0" applyFont="1" applyFill="1" applyBorder="1" applyAlignment="1">
      <alignment vertical="center"/>
    </xf>
    <xf numFmtId="9" fontId="61" fillId="41" borderId="5" xfId="0" applyNumberFormat="1" applyFont="1" applyFill="1" applyBorder="1" applyAlignment="1">
      <alignment horizontal="center" vertical="center"/>
    </xf>
    <xf numFmtId="49" fontId="61" fillId="41" borderId="5" xfId="0" applyNumberFormat="1" applyFont="1" applyFill="1" applyBorder="1" applyAlignment="1">
      <alignment vertical="center" wrapText="1"/>
    </xf>
    <xf numFmtId="0" fontId="62" fillId="41" borderId="5" xfId="0" applyFont="1" applyFill="1" applyBorder="1"/>
    <xf numFmtId="0" fontId="36" fillId="19" borderId="5" xfId="0" applyFont="1" applyFill="1" applyBorder="1"/>
    <xf numFmtId="0" fontId="37" fillId="19" borderId="5" xfId="0" applyFont="1" applyFill="1" applyBorder="1" applyAlignment="1">
      <alignment vertical="center"/>
    </xf>
    <xf numFmtId="0" fontId="36" fillId="19" borderId="5" xfId="0" applyFont="1" applyFill="1" applyBorder="1" applyAlignment="1">
      <alignment vertical="center"/>
    </xf>
    <xf numFmtId="9" fontId="61" fillId="19" borderId="5" xfId="0" applyNumberFormat="1" applyFont="1" applyFill="1" applyBorder="1" applyAlignment="1">
      <alignment horizontal="center" vertical="center"/>
    </xf>
    <xf numFmtId="49" fontId="61" fillId="19" borderId="5" xfId="0" applyNumberFormat="1" applyFont="1" applyFill="1" applyBorder="1" applyAlignment="1">
      <alignment vertical="center" wrapText="1"/>
    </xf>
    <xf numFmtId="0" fontId="62" fillId="19" borderId="5" xfId="0" applyFont="1" applyFill="1" applyBorder="1"/>
    <xf numFmtId="0" fontId="10" fillId="0" borderId="5" xfId="0" applyFont="1" applyFill="1" applyBorder="1"/>
    <xf numFmtId="0" fontId="39" fillId="28" borderId="50" xfId="0" applyFont="1" applyFill="1" applyBorder="1" applyAlignment="1">
      <alignment vertical="center" wrapText="1"/>
    </xf>
    <xf numFmtId="0" fontId="59" fillId="11" borderId="5" xfId="0" applyFont="1" applyFill="1" applyBorder="1" applyAlignment="1">
      <alignment vertical="center" wrapText="1"/>
    </xf>
    <xf numFmtId="0" fontId="39" fillId="0" borderId="50" xfId="70" applyFont="1" applyFill="1" applyBorder="1" applyAlignment="1">
      <alignment vertical="center" wrapText="1"/>
    </xf>
    <xf numFmtId="0" fontId="39" fillId="0" borderId="39" xfId="70" applyFont="1" applyFill="1" applyBorder="1" applyAlignment="1">
      <alignment vertical="center" wrapText="1"/>
    </xf>
    <xf numFmtId="0" fontId="39" fillId="0" borderId="54" xfId="70" applyFont="1" applyFill="1" applyBorder="1" applyAlignment="1">
      <alignment vertical="center" wrapText="1"/>
    </xf>
    <xf numFmtId="0" fontId="53" fillId="0" borderId="74" xfId="0" applyFont="1" applyFill="1" applyBorder="1" applyAlignment="1">
      <alignment vertical="center" wrapText="1"/>
    </xf>
    <xf numFmtId="0" fontId="3" fillId="11" borderId="5" xfId="0" applyFont="1" applyFill="1" applyBorder="1" applyAlignment="1">
      <alignment horizontal="center" vertical="center"/>
    </xf>
    <xf numFmtId="0" fontId="10" fillId="0" borderId="5" xfId="66" applyNumberFormat="1" applyBorder="1" applyAlignment="1">
      <alignment horizontal="center" vertical="center"/>
    </xf>
    <xf numFmtId="0" fontId="36" fillId="0" borderId="5" xfId="66" applyNumberFormat="1" applyFont="1" applyFill="1" applyAlignment="1">
      <alignment horizontal="center" vertical="center"/>
    </xf>
    <xf numFmtId="0" fontId="36" fillId="0" borderId="5" xfId="66" applyFont="1" applyFill="1" applyBorder="1" applyAlignment="1">
      <alignment horizontal="center" vertical="center" wrapText="1"/>
    </xf>
    <xf numFmtId="0" fontId="0" fillId="0" borderId="0" xfId="0" applyAlignment="1">
      <alignment horizontal="center" vertical="center"/>
    </xf>
    <xf numFmtId="0" fontId="17" fillId="0" borderId="5" xfId="67" applyFont="1" applyAlignment="1">
      <alignment horizontal="center" vertical="center" wrapText="1"/>
    </xf>
    <xf numFmtId="0" fontId="45" fillId="7" borderId="50" xfId="0" applyFont="1" applyFill="1" applyBorder="1" applyAlignment="1">
      <alignment horizontal="center" vertical="center" wrapText="1"/>
    </xf>
    <xf numFmtId="0" fontId="43" fillId="7" borderId="50" xfId="0" applyFont="1" applyFill="1" applyBorder="1" applyAlignment="1">
      <alignment horizontal="center" vertical="center" wrapText="1"/>
    </xf>
    <xf numFmtId="0" fontId="9" fillId="7" borderId="50" xfId="0" applyFont="1" applyFill="1" applyBorder="1" applyAlignment="1">
      <alignment horizontal="center" vertical="center" wrapText="1"/>
    </xf>
    <xf numFmtId="49" fontId="76" fillId="4" borderId="13" xfId="0" applyNumberFormat="1" applyFont="1" applyFill="1" applyBorder="1" applyAlignment="1">
      <alignment vertical="center" wrapText="1"/>
    </xf>
    <xf numFmtId="0" fontId="3" fillId="43" borderId="5" xfId="0" applyFont="1" applyFill="1" applyBorder="1" applyAlignment="1">
      <alignment horizontal="center" vertical="center"/>
    </xf>
    <xf numFmtId="0" fontId="10" fillId="43" borderId="5" xfId="66" applyNumberFormat="1" applyFill="1" applyBorder="1" applyAlignment="1">
      <alignment horizontal="center" vertical="center"/>
    </xf>
    <xf numFmtId="0" fontId="36" fillId="43" borderId="5" xfId="66" applyNumberFormat="1" applyFont="1" applyFill="1" applyAlignment="1">
      <alignment horizontal="center" vertical="center"/>
    </xf>
    <xf numFmtId="0" fontId="42" fillId="43" borderId="46" xfId="66" applyFont="1" applyFill="1" applyBorder="1" applyAlignment="1">
      <alignment horizontal="center" vertical="center" wrapText="1"/>
    </xf>
    <xf numFmtId="0" fontId="17" fillId="43" borderId="5" xfId="67" applyFont="1" applyFill="1" applyAlignment="1">
      <alignment horizontal="center" vertical="center" wrapText="1"/>
    </xf>
    <xf numFmtId="0" fontId="44" fillId="43" borderId="50" xfId="0" applyFont="1" applyFill="1" applyBorder="1" applyAlignment="1">
      <alignment horizontal="center" vertical="center" wrapText="1"/>
    </xf>
    <xf numFmtId="0" fontId="10" fillId="43" borderId="50" xfId="0" applyFont="1" applyFill="1" applyBorder="1" applyAlignment="1">
      <alignment horizontal="center" vertical="center" wrapText="1"/>
    </xf>
    <xf numFmtId="0" fontId="0" fillId="43" borderId="0" xfId="0" applyFill="1" applyAlignment="1">
      <alignment horizontal="center" vertical="center"/>
    </xf>
    <xf numFmtId="0" fontId="53" fillId="44" borderId="5" xfId="0" applyFont="1" applyFill="1" applyBorder="1" applyAlignment="1">
      <alignment vertical="center" wrapText="1"/>
    </xf>
    <xf numFmtId="49" fontId="58" fillId="42" borderId="75" xfId="0" applyNumberFormat="1" applyFont="1" applyFill="1" applyBorder="1" applyAlignment="1">
      <alignment vertical="center" wrapText="1"/>
    </xf>
    <xf numFmtId="0" fontId="53" fillId="21" borderId="76" xfId="0" applyFont="1" applyFill="1" applyBorder="1" applyAlignment="1">
      <alignment vertical="center" wrapText="1"/>
    </xf>
    <xf numFmtId="0" fontId="39" fillId="21" borderId="77" xfId="70" applyFont="1" applyFill="1" applyBorder="1" applyAlignment="1">
      <alignment wrapText="1"/>
    </xf>
    <xf numFmtId="0" fontId="70" fillId="0" borderId="5" xfId="0" applyNumberFormat="1" applyFont="1" applyFill="1" applyBorder="1" applyAlignment="1">
      <alignment vertical="center" wrapText="1"/>
    </xf>
    <xf numFmtId="0" fontId="77" fillId="0" borderId="5" xfId="0" applyFont="1" applyFill="1" applyBorder="1"/>
    <xf numFmtId="0" fontId="78" fillId="0" borderId="5" xfId="0" applyNumberFormat="1" applyFont="1" applyFill="1" applyBorder="1" applyAlignment="1">
      <alignment vertical="center" wrapText="1"/>
    </xf>
    <xf numFmtId="0" fontId="49" fillId="0" borderId="5" xfId="0" applyFont="1" applyFill="1" applyBorder="1"/>
    <xf numFmtId="9" fontId="32" fillId="11" borderId="5" xfId="0" applyNumberFormat="1" applyFont="1" applyFill="1" applyBorder="1" applyAlignment="1">
      <alignment horizontal="center" vertical="center"/>
    </xf>
    <xf numFmtId="0" fontId="78" fillId="11" borderId="5" xfId="0" applyNumberFormat="1" applyFont="1" applyFill="1" applyBorder="1" applyAlignment="1">
      <alignment vertical="center" wrapText="1"/>
    </xf>
    <xf numFmtId="0" fontId="49" fillId="11" borderId="5" xfId="0" applyFont="1" applyFill="1" applyBorder="1"/>
    <xf numFmtId="0" fontId="26" fillId="11" borderId="5" xfId="0" applyFont="1" applyFill="1" applyBorder="1"/>
    <xf numFmtId="0" fontId="24" fillId="11" borderId="5" xfId="0" applyFont="1" applyFill="1" applyBorder="1"/>
    <xf numFmtId="9" fontId="78" fillId="11" borderId="5" xfId="0" applyNumberFormat="1" applyFont="1" applyFill="1" applyBorder="1" applyAlignment="1">
      <alignment horizontal="center" vertical="center"/>
    </xf>
    <xf numFmtId="0" fontId="49" fillId="11" borderId="5" xfId="0" applyFont="1" applyFill="1" applyBorder="1" applyAlignment="1">
      <alignment vertical="center"/>
    </xf>
    <xf numFmtId="49" fontId="78" fillId="11" borderId="5" xfId="0" applyNumberFormat="1" applyFont="1" applyFill="1" applyBorder="1" applyAlignment="1">
      <alignment vertical="center" wrapText="1"/>
    </xf>
    <xf numFmtId="49" fontId="5" fillId="0" borderId="50" xfId="70" applyNumberFormat="1" applyFont="1" applyBorder="1" applyAlignment="1">
      <alignment horizontal="left" vertical="center" wrapText="1"/>
    </xf>
    <xf numFmtId="49" fontId="34" fillId="30" borderId="49" xfId="69" applyNumberFormat="1" applyFont="1" applyFill="1" applyAlignment="1">
      <alignment vertical="center" wrapText="1"/>
    </xf>
    <xf numFmtId="0" fontId="34" fillId="30" borderId="49" xfId="69" applyFont="1" applyFill="1" applyAlignment="1">
      <alignment vertical="center"/>
    </xf>
    <xf numFmtId="0" fontId="39" fillId="7" borderId="43" xfId="0" applyFont="1" applyFill="1" applyBorder="1" applyAlignment="1">
      <alignment vertical="center" wrapText="1"/>
    </xf>
    <xf numFmtId="0" fontId="39" fillId="7" borderId="45" xfId="0" applyFont="1" applyFill="1" applyBorder="1" applyAlignment="1">
      <alignment wrapText="1"/>
    </xf>
    <xf numFmtId="0" fontId="45" fillId="0" borderId="52" xfId="0" applyFont="1" applyFill="1" applyBorder="1" applyAlignment="1">
      <alignment horizontal="center" vertical="center" wrapText="1"/>
    </xf>
    <xf numFmtId="0" fontId="45" fillId="0" borderId="53" xfId="0" applyFont="1" applyFill="1" applyBorder="1" applyAlignment="1">
      <alignment horizontal="center" vertical="center" wrapText="1"/>
    </xf>
    <xf numFmtId="0" fontId="45" fillId="0" borderId="39" xfId="0" applyFont="1" applyFill="1" applyBorder="1" applyAlignment="1">
      <alignment horizontal="center" vertical="center" wrapText="1"/>
    </xf>
    <xf numFmtId="49" fontId="42" fillId="24" borderId="43" xfId="66" applyNumberFormat="1" applyFont="1" applyFill="1" applyBorder="1" applyAlignment="1">
      <alignment vertical="center" wrapText="1"/>
    </xf>
    <xf numFmtId="0" fontId="36" fillId="24" borderId="44" xfId="66" applyFont="1" applyFill="1" applyBorder="1" applyAlignment="1">
      <alignment vertical="center" wrapText="1"/>
    </xf>
    <xf numFmtId="0" fontId="36" fillId="0" borderId="44" xfId="66" applyFont="1" applyBorder="1" applyAlignment="1">
      <alignment vertical="center" wrapText="1"/>
    </xf>
    <xf numFmtId="0" fontId="36" fillId="0" borderId="45" xfId="66" applyFont="1" applyBorder="1" applyAlignment="1">
      <alignment vertical="center" wrapText="1"/>
    </xf>
    <xf numFmtId="0" fontId="45" fillId="7" borderId="50" xfId="66" applyNumberFormat="1" applyFont="1" applyFill="1" applyBorder="1" applyAlignment="1">
      <alignment horizontal="center" vertical="center"/>
    </xf>
    <xf numFmtId="0" fontId="45" fillId="7" borderId="50" xfId="66" applyFont="1" applyFill="1" applyBorder="1" applyAlignment="1">
      <alignment horizontal="center" vertical="center"/>
    </xf>
    <xf numFmtId="0" fontId="40" fillId="7" borderId="50" xfId="66" applyFont="1" applyFill="1" applyBorder="1" applyAlignment="1">
      <alignment vertical="center"/>
    </xf>
    <xf numFmtId="49" fontId="36" fillId="11" borderId="40" xfId="66" applyNumberFormat="1" applyFont="1" applyFill="1" applyBorder="1" applyAlignment="1">
      <alignment vertical="center" wrapText="1"/>
    </xf>
    <xf numFmtId="0" fontId="36" fillId="11" borderId="41" xfId="66" applyFont="1" applyFill="1" applyBorder="1" applyAlignment="1">
      <alignment vertical="center" wrapText="1"/>
    </xf>
    <xf numFmtId="0" fontId="36" fillId="0" borderId="41" xfId="66" applyFont="1" applyBorder="1" applyAlignment="1">
      <alignment vertical="center" wrapText="1"/>
    </xf>
    <xf numFmtId="0" fontId="36" fillId="0" borderId="42" xfId="66" applyFont="1" applyBorder="1" applyAlignment="1">
      <alignment vertical="center" wrapText="1"/>
    </xf>
    <xf numFmtId="49" fontId="34" fillId="30" borderId="4" xfId="0" applyNumberFormat="1" applyFont="1" applyFill="1" applyBorder="1" applyAlignment="1">
      <alignment horizontal="left" wrapText="1"/>
    </xf>
    <xf numFmtId="49" fontId="34" fillId="30" borderId="5" xfId="0" applyNumberFormat="1" applyFont="1" applyFill="1" applyBorder="1" applyAlignment="1">
      <alignment horizontal="left" wrapText="1"/>
    </xf>
    <xf numFmtId="9" fontId="52" fillId="37" borderId="50" xfId="0" applyNumberFormat="1" applyFont="1" applyFill="1" applyBorder="1" applyAlignment="1">
      <alignment horizontal="center" vertical="center"/>
    </xf>
    <xf numFmtId="165" fontId="9" fillId="37" borderId="50" xfId="0" applyNumberFormat="1" applyFont="1" applyFill="1" applyBorder="1" applyAlignment="1">
      <alignment horizontal="center" vertical="center" wrapText="1"/>
    </xf>
    <xf numFmtId="49" fontId="86" fillId="21" borderId="30" xfId="70" applyNumberFormat="1" applyFont="1" applyFill="1" applyBorder="1" applyAlignment="1">
      <alignment horizontal="left" vertical="center" wrapText="1"/>
    </xf>
    <xf numFmtId="49" fontId="20" fillId="21" borderId="30" xfId="70" applyNumberFormat="1" applyFill="1" applyBorder="1" applyAlignment="1">
      <alignment horizontal="left" vertical="center" wrapText="1"/>
    </xf>
    <xf numFmtId="9" fontId="52" fillId="29" borderId="50" xfId="0" applyNumberFormat="1" applyFont="1" applyFill="1" applyBorder="1" applyAlignment="1">
      <alignment horizontal="center" vertical="center"/>
    </xf>
    <xf numFmtId="165" fontId="8" fillId="29" borderId="50" xfId="0" applyNumberFormat="1" applyFont="1" applyFill="1" applyBorder="1" applyAlignment="1">
      <alignment horizontal="center" vertical="center" wrapText="1"/>
    </xf>
    <xf numFmtId="49" fontId="34" fillId="21" borderId="41" xfId="70" applyNumberFormat="1" applyFont="1" applyFill="1" applyBorder="1" applyAlignment="1">
      <alignment horizontal="left" vertical="center" wrapText="1"/>
    </xf>
    <xf numFmtId="9" fontId="52" fillId="21" borderId="50" xfId="0" applyNumberFormat="1" applyFont="1" applyFill="1" applyBorder="1" applyAlignment="1">
      <alignment horizontal="center" vertical="center"/>
    </xf>
    <xf numFmtId="165" fontId="37" fillId="21" borderId="50" xfId="0" applyNumberFormat="1" applyFont="1" applyFill="1" applyBorder="1" applyAlignment="1">
      <alignment horizontal="center" vertical="center" wrapText="1"/>
    </xf>
    <xf numFmtId="49" fontId="90" fillId="21" borderId="30" xfId="70" applyNumberFormat="1" applyFont="1" applyFill="1" applyBorder="1" applyAlignment="1">
      <alignment horizontal="left" vertical="center" wrapText="1"/>
    </xf>
    <xf numFmtId="165" fontId="8" fillId="21" borderId="50" xfId="0" applyNumberFormat="1" applyFont="1" applyFill="1" applyBorder="1" applyAlignment="1">
      <alignment horizontal="center" vertical="center" wrapText="1"/>
    </xf>
    <xf numFmtId="49" fontId="34" fillId="21" borderId="30" xfId="70" applyNumberFormat="1" applyFont="1" applyFill="1" applyBorder="1" applyAlignment="1">
      <alignment horizontal="left" vertical="center" wrapText="1"/>
    </xf>
    <xf numFmtId="9" fontId="52" fillId="41" borderId="50" xfId="0" applyNumberFormat="1" applyFont="1" applyFill="1" applyBorder="1" applyAlignment="1">
      <alignment horizontal="center" vertical="center"/>
    </xf>
    <xf numFmtId="165" fontId="75" fillId="41" borderId="50" xfId="0" applyNumberFormat="1" applyFont="1" applyFill="1" applyBorder="1" applyAlignment="1">
      <alignment horizontal="center" vertical="center" wrapText="1"/>
    </xf>
    <xf numFmtId="9" fontId="52" fillId="19" borderId="50" xfId="0" applyNumberFormat="1" applyFont="1" applyFill="1" applyBorder="1" applyAlignment="1">
      <alignment horizontal="center" vertical="center"/>
    </xf>
    <xf numFmtId="165" fontId="37" fillId="19" borderId="50" xfId="0" applyNumberFormat="1" applyFont="1" applyFill="1" applyBorder="1" applyAlignment="1">
      <alignment horizontal="center" vertical="center" wrapText="1"/>
    </xf>
    <xf numFmtId="49" fontId="37" fillId="3" borderId="50" xfId="0" applyNumberFormat="1" applyFont="1" applyFill="1" applyBorder="1" applyAlignment="1">
      <alignment vertical="top" wrapText="1"/>
    </xf>
    <xf numFmtId="49" fontId="52" fillId="3" borderId="55" xfId="0" applyNumberFormat="1" applyFont="1" applyFill="1" applyBorder="1" applyAlignment="1">
      <alignment horizontal="center" wrapText="1"/>
    </xf>
    <xf numFmtId="49" fontId="34" fillId="22" borderId="57" xfId="0" applyNumberFormat="1" applyFont="1" applyFill="1" applyBorder="1" applyAlignment="1">
      <alignment horizontal="left" vertical="center"/>
    </xf>
    <xf numFmtId="20" fontId="37" fillId="3" borderId="50" xfId="0" applyNumberFormat="1" applyFont="1" applyFill="1" applyBorder="1" applyAlignment="1">
      <alignment vertical="top" wrapText="1"/>
    </xf>
    <xf numFmtId="49" fontId="52" fillId="3" borderId="58" xfId="0" applyNumberFormat="1" applyFont="1" applyFill="1" applyBorder="1" applyAlignment="1">
      <alignment horizontal="center" wrapText="1"/>
    </xf>
    <xf numFmtId="49" fontId="52" fillId="3" borderId="59" xfId="0" applyNumberFormat="1" applyFont="1" applyFill="1" applyBorder="1" applyAlignment="1">
      <alignment horizontal="center" wrapText="1"/>
    </xf>
    <xf numFmtId="49" fontId="52" fillId="3" borderId="60" xfId="0" applyNumberFormat="1" applyFont="1" applyFill="1" applyBorder="1" applyAlignment="1">
      <alignment horizontal="center" wrapText="1"/>
    </xf>
    <xf numFmtId="49" fontId="48" fillId="21" borderId="57" xfId="70" applyNumberFormat="1" applyFont="1" applyFill="1" applyBorder="1" applyAlignment="1">
      <alignment horizontal="left" vertical="center"/>
    </xf>
    <xf numFmtId="0" fontId="19" fillId="0" borderId="5" xfId="69" applyFont="1" applyFill="1" applyBorder="1" applyAlignment="1">
      <alignment vertical="center" wrapText="1"/>
    </xf>
    <xf numFmtId="0" fontId="45" fillId="11" borderId="50" xfId="0" applyFont="1" applyFill="1" applyBorder="1" applyAlignment="1">
      <alignment horizontal="left" vertical="center"/>
    </xf>
    <xf numFmtId="9" fontId="35" fillId="11" borderId="50" xfId="23" applyFont="1" applyFill="1" applyBorder="1" applyAlignment="1">
      <alignment horizontal="center" vertical="top" wrapText="1"/>
    </xf>
    <xf numFmtId="0" fontId="37" fillId="28" borderId="50" xfId="0" applyFont="1" applyFill="1" applyBorder="1" applyAlignment="1">
      <alignment horizontal="center" vertical="center"/>
    </xf>
    <xf numFmtId="0" fontId="36" fillId="29" borderId="50" xfId="0" applyFont="1" applyFill="1" applyBorder="1" applyAlignment="1">
      <alignment horizontal="left" vertical="center" wrapText="1"/>
    </xf>
    <xf numFmtId="0" fontId="37" fillId="29" borderId="50" xfId="0" applyFont="1" applyFill="1" applyBorder="1" applyAlignment="1">
      <alignment horizontal="center" vertical="center"/>
    </xf>
    <xf numFmtId="0" fontId="36" fillId="28" borderId="50" xfId="0" applyFont="1" applyFill="1" applyBorder="1" applyAlignment="1">
      <alignment vertical="center" wrapText="1"/>
    </xf>
    <xf numFmtId="0" fontId="36" fillId="26" borderId="15" xfId="0" applyFont="1" applyFill="1" applyBorder="1" applyAlignment="1">
      <alignment vertical="top" wrapText="1"/>
    </xf>
    <xf numFmtId="0" fontId="39" fillId="27" borderId="50" xfId="0" applyFont="1" applyFill="1" applyBorder="1" applyAlignment="1">
      <alignment horizontal="left" vertical="center" wrapText="1"/>
    </xf>
    <xf numFmtId="0" fontId="37" fillId="27" borderId="50" xfId="0" applyFont="1" applyFill="1" applyBorder="1" applyAlignment="1">
      <alignment horizontal="center" vertical="center"/>
    </xf>
    <xf numFmtId="0" fontId="36" fillId="27" borderId="50" xfId="0" applyFont="1" applyFill="1" applyBorder="1" applyAlignment="1">
      <alignment horizontal="left" vertical="center" wrapText="1"/>
    </xf>
    <xf numFmtId="0" fontId="36" fillId="26" borderId="50" xfId="0" applyFont="1" applyFill="1" applyBorder="1" applyAlignment="1">
      <alignment horizontal="left" vertical="center" wrapText="1"/>
    </xf>
    <xf numFmtId="0" fontId="37" fillId="26" borderId="50" xfId="0" applyFont="1" applyFill="1" applyBorder="1" applyAlignment="1">
      <alignment horizontal="center" vertical="center"/>
    </xf>
    <xf numFmtId="2" fontId="37" fillId="27" borderId="50" xfId="0" applyNumberFormat="1" applyFont="1" applyFill="1" applyBorder="1" applyAlignment="1">
      <alignment horizontal="center" vertical="center"/>
    </xf>
    <xf numFmtId="0" fontId="36" fillId="28" borderId="50" xfId="0" applyFont="1" applyFill="1" applyBorder="1" applyAlignment="1">
      <alignment horizontal="left" vertical="center" wrapText="1"/>
    </xf>
    <xf numFmtId="2" fontId="37" fillId="28" borderId="50" xfId="0" applyNumberFormat="1" applyFont="1" applyFill="1" applyBorder="1" applyAlignment="1">
      <alignment horizontal="center" vertical="center"/>
    </xf>
    <xf numFmtId="0" fontId="3" fillId="26" borderId="50" xfId="0" applyFont="1" applyFill="1" applyBorder="1" applyAlignment="1">
      <alignment horizontal="left" vertical="center" wrapText="1"/>
    </xf>
    <xf numFmtId="0" fontId="0" fillId="26" borderId="50" xfId="0" applyFill="1" applyBorder="1" applyAlignment="1"/>
    <xf numFmtId="0" fontId="3" fillId="27" borderId="50" xfId="0" applyFont="1" applyFill="1" applyBorder="1" applyAlignment="1">
      <alignment horizontal="left" vertical="center" wrapText="1"/>
    </xf>
    <xf numFmtId="0" fontId="13" fillId="27" borderId="50" xfId="0" applyFont="1" applyFill="1" applyBorder="1" applyAlignment="1"/>
    <xf numFmtId="0" fontId="3" fillId="28" borderId="50" xfId="0" applyFont="1" applyFill="1" applyBorder="1" applyAlignment="1">
      <alignment vertical="center" wrapText="1"/>
    </xf>
    <xf numFmtId="0" fontId="13" fillId="28" borderId="50" xfId="0" applyFont="1" applyFill="1" applyBorder="1" applyAlignment="1"/>
    <xf numFmtId="0" fontId="3" fillId="29" borderId="50" xfId="0" applyFont="1" applyFill="1" applyBorder="1" applyAlignment="1">
      <alignment horizontal="left" vertical="center" wrapText="1"/>
    </xf>
    <xf numFmtId="0" fontId="13" fillId="29" borderId="50" xfId="0" applyFont="1" applyFill="1" applyBorder="1" applyAlignment="1">
      <alignment wrapText="1"/>
    </xf>
    <xf numFmtId="9" fontId="3" fillId="11" borderId="5" xfId="23" applyFont="1" applyFill="1" applyBorder="1" applyAlignment="1">
      <alignment horizontal="center" vertical="center"/>
    </xf>
    <xf numFmtId="0" fontId="3" fillId="13" borderId="5" xfId="0" applyFont="1" applyFill="1" applyBorder="1" applyAlignment="1">
      <alignment horizontal="left" vertical="center" wrapText="1"/>
    </xf>
    <xf numFmtId="0" fontId="3" fillId="13" borderId="5" xfId="0" applyFont="1" applyFill="1" applyBorder="1" applyAlignment="1">
      <alignment horizontal="center" vertical="center"/>
    </xf>
    <xf numFmtId="0" fontId="3" fillId="11" borderId="5" xfId="0" applyFont="1" applyFill="1" applyBorder="1" applyAlignment="1">
      <alignment horizontal="left"/>
    </xf>
    <xf numFmtId="0" fontId="36" fillId="0" borderId="44" xfId="66" applyFont="1" applyBorder="1" applyAlignment="1"/>
    <xf numFmtId="0" fontId="36" fillId="0" borderId="45" xfId="66" applyFont="1" applyBorder="1" applyAlignment="1"/>
    <xf numFmtId="0" fontId="3" fillId="0" borderId="1" xfId="0" applyFont="1" applyFill="1" applyBorder="1"/>
    <xf numFmtId="0" fontId="3" fillId="0" borderId="5" xfId="0" applyFont="1" applyFill="1" applyBorder="1"/>
    <xf numFmtId="0" fontId="3" fillId="0" borderId="5" xfId="0" applyNumberFormat="1" applyFont="1" applyFill="1" applyBorder="1"/>
    <xf numFmtId="0" fontId="3" fillId="0" borderId="4" xfId="0" applyFont="1" applyFill="1" applyBorder="1"/>
    <xf numFmtId="0" fontId="3" fillId="37" borderId="5" xfId="0" applyFont="1" applyFill="1" applyBorder="1"/>
    <xf numFmtId="0" fontId="3" fillId="11" borderId="4" xfId="0" applyFont="1" applyFill="1" applyBorder="1" applyAlignment="1">
      <alignment vertical="center"/>
    </xf>
    <xf numFmtId="0" fontId="3" fillId="0" borderId="5" xfId="0" applyFont="1" applyFill="1" applyBorder="1" applyAlignment="1">
      <alignment vertical="center"/>
    </xf>
    <xf numFmtId="0" fontId="3" fillId="37" borderId="5" xfId="0" applyFont="1" applyFill="1" applyBorder="1" applyAlignment="1">
      <alignment vertical="center"/>
    </xf>
    <xf numFmtId="49" fontId="58" fillId="37" borderId="50" xfId="0" applyNumberFormat="1" applyFont="1" applyFill="1" applyBorder="1" applyAlignment="1">
      <alignment vertical="center" wrapText="1"/>
    </xf>
    <xf numFmtId="49" fontId="66" fillId="36" borderId="50" xfId="0" applyNumberFormat="1" applyFont="1" applyFill="1" applyBorder="1" applyAlignment="1">
      <alignment horizontal="center" vertical="center" wrapText="1"/>
    </xf>
    <xf numFmtId="0" fontId="41" fillId="36" borderId="50" xfId="0" applyNumberFormat="1" applyFont="1" applyFill="1" applyBorder="1" applyAlignment="1">
      <alignment horizontal="center" vertical="center"/>
    </xf>
    <xf numFmtId="49" fontId="37" fillId="36" borderId="50" xfId="0" applyNumberFormat="1" applyFont="1" applyFill="1" applyBorder="1" applyAlignment="1">
      <alignment horizontal="center" vertical="center" wrapText="1"/>
    </xf>
    <xf numFmtId="49" fontId="52" fillId="29" borderId="50" xfId="0" applyNumberFormat="1" applyFont="1" applyFill="1" applyBorder="1" applyAlignment="1">
      <alignment vertical="center" wrapText="1"/>
    </xf>
    <xf numFmtId="165" fontId="52" fillId="29" borderId="50" xfId="0" applyNumberFormat="1" applyFont="1" applyFill="1" applyBorder="1" applyAlignment="1">
      <alignment horizontal="center" vertical="center" wrapText="1"/>
    </xf>
    <xf numFmtId="49" fontId="52" fillId="29" borderId="50" xfId="0" applyNumberFormat="1" applyFont="1" applyFill="1" applyBorder="1" applyAlignment="1">
      <alignment vertical="center"/>
    </xf>
    <xf numFmtId="0" fontId="3" fillId="29" borderId="5" xfId="0" applyFont="1" applyFill="1" applyBorder="1" applyAlignment="1">
      <alignment vertical="center"/>
    </xf>
    <xf numFmtId="49" fontId="56" fillId="35" borderId="50" xfId="0" applyNumberFormat="1" applyFont="1" applyFill="1" applyBorder="1" applyAlignment="1">
      <alignment vertical="center" wrapText="1"/>
    </xf>
    <xf numFmtId="165" fontId="52" fillId="34" borderId="50" xfId="0" applyNumberFormat="1" applyFont="1" applyFill="1" applyBorder="1" applyAlignment="1">
      <alignment horizontal="center" vertical="center" wrapText="1"/>
    </xf>
    <xf numFmtId="0" fontId="89" fillId="0" borderId="50" xfId="70" applyFont="1" applyFill="1" applyBorder="1" applyAlignment="1">
      <alignment horizontal="left" vertical="center" wrapText="1"/>
    </xf>
    <xf numFmtId="0" fontId="39" fillId="0" borderId="50" xfId="70" applyFont="1" applyFill="1" applyBorder="1" applyAlignment="1">
      <alignment horizontal="left" vertical="center" wrapText="1"/>
    </xf>
    <xf numFmtId="49" fontId="57" fillId="36" borderId="50" xfId="0" applyNumberFormat="1" applyFont="1" applyFill="1" applyBorder="1" applyAlignment="1">
      <alignment horizontal="right" vertical="center"/>
    </xf>
    <xf numFmtId="9" fontId="57" fillId="36" borderId="50" xfId="0" applyNumberFormat="1" applyFont="1" applyFill="1" applyBorder="1" applyAlignment="1">
      <alignment horizontal="center" vertical="center"/>
    </xf>
    <xf numFmtId="0" fontId="53" fillId="0" borderId="50" xfId="0" applyFont="1" applyFill="1" applyBorder="1" applyAlignment="1">
      <alignment horizontal="left" vertical="center" wrapText="1"/>
    </xf>
    <xf numFmtId="49" fontId="58" fillId="35" borderId="50" xfId="0" applyNumberFormat="1" applyFont="1" applyFill="1" applyBorder="1" applyAlignment="1">
      <alignment vertical="center" wrapText="1"/>
    </xf>
    <xf numFmtId="0" fontId="3" fillId="21" borderId="5" xfId="0" applyFont="1" applyFill="1" applyBorder="1"/>
    <xf numFmtId="0" fontId="37" fillId="0" borderId="50" xfId="0" applyFont="1" applyFill="1" applyBorder="1" applyAlignment="1">
      <alignment vertical="center" wrapText="1"/>
    </xf>
    <xf numFmtId="49" fontId="66" fillId="38" borderId="50" xfId="0" applyNumberFormat="1" applyFont="1" applyFill="1" applyBorder="1" applyAlignment="1">
      <alignment horizontal="center" vertical="center" wrapText="1"/>
    </xf>
    <xf numFmtId="0" fontId="41" fillId="38" borderId="50" xfId="0" applyNumberFormat="1" applyFont="1" applyFill="1" applyBorder="1" applyAlignment="1">
      <alignment horizontal="center" vertical="center"/>
    </xf>
    <xf numFmtId="49" fontId="70" fillId="38" borderId="50" xfId="0" applyNumberFormat="1" applyFont="1" applyFill="1" applyBorder="1" applyAlignment="1">
      <alignment horizontal="center" vertical="center" wrapText="1"/>
    </xf>
    <xf numFmtId="49" fontId="52" fillId="39" borderId="50" xfId="0" applyNumberFormat="1" applyFont="1" applyFill="1" applyBorder="1" applyAlignment="1">
      <alignment vertical="center" wrapText="1"/>
    </xf>
    <xf numFmtId="165" fontId="52" fillId="39" borderId="50" xfId="0" applyNumberFormat="1" applyFont="1" applyFill="1" applyBorder="1" applyAlignment="1">
      <alignment horizontal="center" vertical="center" wrapText="1"/>
    </xf>
    <xf numFmtId="49" fontId="52" fillId="39" borderId="50" xfId="0" applyNumberFormat="1" applyFont="1" applyFill="1" applyBorder="1" applyAlignment="1">
      <alignment vertical="center"/>
    </xf>
    <xf numFmtId="0" fontId="36" fillId="0" borderId="50" xfId="0" applyFont="1" applyFill="1" applyBorder="1" applyAlignment="1">
      <alignment wrapText="1"/>
    </xf>
    <xf numFmtId="49" fontId="60" fillId="39" borderId="50" xfId="0" applyNumberFormat="1" applyFont="1" applyFill="1" applyBorder="1" applyAlignment="1">
      <alignment vertical="center" wrapText="1"/>
    </xf>
    <xf numFmtId="0" fontId="89" fillId="0" borderId="50" xfId="70" applyFont="1" applyFill="1" applyBorder="1" applyAlignment="1">
      <alignment vertical="center" wrapText="1"/>
    </xf>
    <xf numFmtId="49" fontId="57" fillId="38" borderId="50" xfId="0" applyNumberFormat="1" applyFont="1" applyFill="1" applyBorder="1" applyAlignment="1">
      <alignment horizontal="right" vertical="center"/>
    </xf>
    <xf numFmtId="9" fontId="57" fillId="38" borderId="50" xfId="0" applyNumberFormat="1" applyFont="1" applyFill="1" applyBorder="1" applyAlignment="1">
      <alignment horizontal="center" vertical="center"/>
    </xf>
    <xf numFmtId="49" fontId="58" fillId="39" borderId="50" xfId="0" applyNumberFormat="1" applyFont="1" applyFill="1" applyBorder="1" applyAlignment="1">
      <alignment vertical="center" wrapText="1"/>
    </xf>
    <xf numFmtId="49" fontId="52" fillId="33" borderId="50" xfId="0" applyNumberFormat="1" applyFont="1" applyFill="1" applyBorder="1" applyAlignment="1">
      <alignment horizontal="center" vertical="center" wrapText="1"/>
    </xf>
    <xf numFmtId="0" fontId="46" fillId="33" borderId="50" xfId="0" applyNumberFormat="1" applyFont="1" applyFill="1" applyBorder="1" applyAlignment="1">
      <alignment horizontal="center" vertical="center"/>
    </xf>
    <xf numFmtId="49" fontId="8" fillId="33" borderId="50" xfId="0" applyNumberFormat="1" applyFont="1" applyFill="1" applyBorder="1" applyAlignment="1">
      <alignment horizontal="center" vertical="center" wrapText="1"/>
    </xf>
    <xf numFmtId="49" fontId="52" fillId="21" borderId="50" xfId="0" applyNumberFormat="1" applyFont="1" applyFill="1" applyBorder="1" applyAlignment="1">
      <alignment vertical="center" wrapText="1"/>
    </xf>
    <xf numFmtId="165" fontId="52" fillId="21" borderId="50" xfId="0" applyNumberFormat="1" applyFont="1" applyFill="1" applyBorder="1" applyAlignment="1">
      <alignment horizontal="center" vertical="center" wrapText="1"/>
    </xf>
    <xf numFmtId="0" fontId="36" fillId="0" borderId="50" xfId="0" applyFont="1" applyFill="1" applyBorder="1"/>
    <xf numFmtId="49" fontId="3" fillId="0" borderId="5" xfId="0" applyNumberFormat="1" applyFont="1" applyFill="1" applyBorder="1" applyAlignment="1">
      <alignment vertical="center" wrapText="1"/>
    </xf>
    <xf numFmtId="0" fontId="3" fillId="21" borderId="5" xfId="0" applyFont="1" applyFill="1" applyBorder="1" applyAlignment="1">
      <alignment vertical="center"/>
    </xf>
    <xf numFmtId="49" fontId="52" fillId="21" borderId="50" xfId="0" applyNumberFormat="1" applyFont="1" applyFill="1" applyBorder="1" applyAlignment="1">
      <alignment vertical="center"/>
    </xf>
    <xf numFmtId="0" fontId="3" fillId="11" borderId="5" xfId="0" applyFont="1" applyFill="1" applyBorder="1" applyAlignment="1">
      <alignment vertical="center"/>
    </xf>
    <xf numFmtId="49" fontId="60" fillId="21" borderId="50" xfId="0" applyNumberFormat="1" applyFont="1" applyFill="1" applyBorder="1" applyAlignment="1">
      <alignment vertical="center" wrapText="1"/>
    </xf>
    <xf numFmtId="49" fontId="39" fillId="0" borderId="50" xfId="70" applyNumberFormat="1" applyFont="1" applyFill="1" applyBorder="1" applyAlignment="1">
      <alignment horizontal="left" vertical="center" wrapText="1"/>
    </xf>
    <xf numFmtId="49" fontId="57" fillId="30" borderId="50" xfId="0" applyNumberFormat="1" applyFont="1" applyFill="1" applyBorder="1" applyAlignment="1">
      <alignment horizontal="right" vertical="center"/>
    </xf>
    <xf numFmtId="9" fontId="57" fillId="30" borderId="50" xfId="0" applyNumberFormat="1" applyFont="1" applyFill="1" applyBorder="1" applyAlignment="1">
      <alignment horizontal="center" vertical="center"/>
    </xf>
    <xf numFmtId="49" fontId="58" fillId="21" borderId="50" xfId="0" applyNumberFormat="1" applyFont="1" applyFill="1" applyBorder="1" applyAlignment="1">
      <alignment vertical="center" wrapText="1"/>
    </xf>
    <xf numFmtId="0" fontId="3" fillId="41" borderId="5" xfId="0" applyFont="1" applyFill="1" applyBorder="1"/>
    <xf numFmtId="49" fontId="66" fillId="40" borderId="50" xfId="0" applyNumberFormat="1" applyFont="1" applyFill="1" applyBorder="1" applyAlignment="1">
      <alignment horizontal="center" vertical="center" wrapText="1"/>
    </xf>
    <xf numFmtId="0" fontId="41" fillId="40" borderId="50" xfId="0" applyNumberFormat="1" applyFont="1" applyFill="1" applyBorder="1" applyAlignment="1">
      <alignment horizontal="center" vertical="center"/>
    </xf>
    <xf numFmtId="49" fontId="70" fillId="40" borderId="50" xfId="0" applyNumberFormat="1" applyFont="1" applyFill="1" applyBorder="1" applyAlignment="1">
      <alignment horizontal="center" vertical="center" wrapText="1"/>
    </xf>
    <xf numFmtId="49" fontId="52" fillId="41" borderId="50" xfId="0" applyNumberFormat="1" applyFont="1" applyFill="1" applyBorder="1" applyAlignment="1">
      <alignment vertical="center" wrapText="1"/>
    </xf>
    <xf numFmtId="165" fontId="52" fillId="41" borderId="50" xfId="0" applyNumberFormat="1" applyFont="1" applyFill="1" applyBorder="1" applyAlignment="1">
      <alignment horizontal="center" vertical="center" wrapText="1"/>
    </xf>
    <xf numFmtId="49" fontId="52" fillId="41" borderId="50" xfId="0" applyNumberFormat="1" applyFont="1" applyFill="1" applyBorder="1" applyAlignment="1">
      <alignment vertical="center"/>
    </xf>
    <xf numFmtId="49" fontId="60" fillId="41" borderId="50" xfId="0" applyNumberFormat="1" applyFont="1" applyFill="1" applyBorder="1" applyAlignment="1">
      <alignment vertical="center" wrapText="1"/>
    </xf>
    <xf numFmtId="49" fontId="57" fillId="40" borderId="50" xfId="0" applyNumberFormat="1" applyFont="1" applyFill="1" applyBorder="1" applyAlignment="1">
      <alignment horizontal="right" vertical="center"/>
    </xf>
    <xf numFmtId="9" fontId="57" fillId="40" borderId="50" xfId="0" applyNumberFormat="1" applyFont="1" applyFill="1" applyBorder="1" applyAlignment="1">
      <alignment horizontal="center" vertical="center"/>
    </xf>
    <xf numFmtId="49" fontId="58" fillId="41" borderId="50" xfId="0" applyNumberFormat="1" applyFont="1" applyFill="1" applyBorder="1" applyAlignment="1">
      <alignment vertical="center" wrapText="1"/>
    </xf>
    <xf numFmtId="0" fontId="3" fillId="19" borderId="5" xfId="0" applyFont="1" applyFill="1" applyBorder="1"/>
    <xf numFmtId="49" fontId="66" fillId="15" borderId="50" xfId="0" applyNumberFormat="1" applyFont="1" applyFill="1" applyBorder="1" applyAlignment="1">
      <alignment horizontal="center" vertical="center" wrapText="1"/>
    </xf>
    <xf numFmtId="0" fontId="41" fillId="15" borderId="50" xfId="0" applyNumberFormat="1" applyFont="1" applyFill="1" applyBorder="1" applyAlignment="1">
      <alignment horizontal="center" vertical="center"/>
    </xf>
    <xf numFmtId="49" fontId="52" fillId="19" borderId="50" xfId="0" applyNumberFormat="1" applyFont="1" applyFill="1" applyBorder="1" applyAlignment="1">
      <alignment vertical="center" wrapText="1"/>
    </xf>
    <xf numFmtId="165" fontId="52" fillId="19" borderId="50" xfId="0" applyNumberFormat="1" applyFont="1" applyFill="1" applyBorder="1" applyAlignment="1">
      <alignment horizontal="center" vertical="center" wrapText="1"/>
    </xf>
    <xf numFmtId="49" fontId="52" fillId="19" borderId="50" xfId="0" applyNumberFormat="1" applyFont="1" applyFill="1" applyBorder="1" applyAlignment="1">
      <alignment vertical="center"/>
    </xf>
    <xf numFmtId="49" fontId="60" fillId="19" borderId="50" xfId="0" applyNumberFormat="1" applyFont="1" applyFill="1" applyBorder="1" applyAlignment="1">
      <alignment vertical="center" wrapText="1"/>
    </xf>
    <xf numFmtId="49" fontId="57" fillId="15" borderId="50" xfId="0" applyNumberFormat="1" applyFont="1" applyFill="1" applyBorder="1" applyAlignment="1">
      <alignment horizontal="right" vertical="center"/>
    </xf>
    <xf numFmtId="9" fontId="57" fillId="15" borderId="50" xfId="0" applyNumberFormat="1" applyFont="1" applyFill="1" applyBorder="1" applyAlignment="1">
      <alignment horizontal="center" vertical="center"/>
    </xf>
    <xf numFmtId="49" fontId="58" fillId="19" borderId="50" xfId="0" applyNumberFormat="1" applyFont="1" applyFill="1" applyBorder="1" applyAlignment="1">
      <alignment vertical="center" wrapText="1"/>
    </xf>
    <xf numFmtId="0" fontId="3" fillId="3" borderId="1" xfId="0" applyFont="1" applyFill="1" applyBorder="1"/>
    <xf numFmtId="0" fontId="3" fillId="3" borderId="2" xfId="0" applyFont="1" applyFill="1" applyBorder="1"/>
    <xf numFmtId="0" fontId="3" fillId="3" borderId="3" xfId="0" applyFont="1" applyFill="1" applyBorder="1"/>
    <xf numFmtId="0" fontId="3" fillId="0" borderId="0" xfId="0" applyNumberFormat="1" applyFont="1"/>
    <xf numFmtId="0" fontId="3" fillId="3" borderId="4" xfId="0" applyFont="1" applyFill="1" applyBorder="1"/>
    <xf numFmtId="0" fontId="3" fillId="3" borderId="6" xfId="0" applyFont="1" applyFill="1" applyBorder="1"/>
    <xf numFmtId="0" fontId="3" fillId="3" borderId="10" xfId="0" applyFont="1" applyFill="1" applyBorder="1"/>
    <xf numFmtId="0" fontId="36" fillId="0" borderId="50" xfId="0" applyFont="1" applyBorder="1" applyAlignment="1"/>
    <xf numFmtId="0" fontId="55" fillId="0" borderId="56" xfId="0" applyFont="1" applyBorder="1" applyAlignment="1"/>
    <xf numFmtId="0" fontId="3" fillId="3" borderId="12" xfId="0" applyFont="1" applyFill="1" applyBorder="1"/>
    <xf numFmtId="0" fontId="3" fillId="3" borderId="14" xfId="0" applyFont="1" applyFill="1" applyBorder="1" applyAlignment="1">
      <alignment vertical="center"/>
    </xf>
    <xf numFmtId="0" fontId="3" fillId="3" borderId="5" xfId="0" applyFont="1" applyFill="1" applyBorder="1" applyAlignment="1">
      <alignment vertical="center"/>
    </xf>
    <xf numFmtId="0" fontId="3" fillId="3" borderId="6" xfId="0" applyFont="1" applyFill="1" applyBorder="1" applyAlignment="1">
      <alignment vertical="center"/>
    </xf>
    <xf numFmtId="0" fontId="3" fillId="3" borderId="14" xfId="0" applyFont="1" applyFill="1" applyBorder="1"/>
    <xf numFmtId="0" fontId="3" fillId="3" borderId="17" xfId="0" applyFont="1" applyFill="1" applyBorder="1"/>
    <xf numFmtId="0" fontId="36" fillId="19" borderId="50" xfId="0" applyFont="1" applyFill="1" applyBorder="1" applyAlignment="1">
      <alignment vertical="center" wrapText="1"/>
    </xf>
    <xf numFmtId="0" fontId="3" fillId="3" borderId="4" xfId="0" applyFont="1" applyFill="1" applyBorder="1" applyAlignment="1">
      <alignment vertical="center"/>
    </xf>
    <xf numFmtId="0" fontId="3" fillId="3" borderId="12" xfId="0" applyFont="1" applyFill="1" applyBorder="1" applyAlignment="1">
      <alignment vertical="center"/>
    </xf>
    <xf numFmtId="49" fontId="3" fillId="5" borderId="32" xfId="0" applyNumberFormat="1" applyFont="1" applyFill="1" applyBorder="1" applyAlignment="1">
      <alignment wrapText="1"/>
    </xf>
    <xf numFmtId="49" fontId="3" fillId="3" borderId="31" xfId="0" applyNumberFormat="1" applyFont="1" applyFill="1" applyBorder="1" applyAlignment="1">
      <alignment horizontal="center" vertical="top" wrapText="1"/>
    </xf>
    <xf numFmtId="166" fontId="3" fillId="3" borderId="20" xfId="0" applyNumberFormat="1" applyFont="1" applyFill="1" applyBorder="1" applyAlignment="1">
      <alignment horizontal="center" vertical="top" wrapText="1"/>
    </xf>
    <xf numFmtId="0" fontId="3" fillId="3" borderId="5" xfId="0" applyFont="1" applyFill="1" applyBorder="1" applyAlignment="1">
      <alignment horizontal="center"/>
    </xf>
    <xf numFmtId="49" fontId="72" fillId="22" borderId="57" xfId="0" applyNumberFormat="1" applyFont="1" applyFill="1" applyBorder="1" applyAlignment="1">
      <alignment horizontal="left" vertical="center"/>
    </xf>
    <xf numFmtId="0" fontId="53" fillId="10" borderId="50" xfId="0" applyFont="1" applyFill="1" applyBorder="1" applyAlignment="1">
      <alignment vertical="center" wrapText="1"/>
    </xf>
    <xf numFmtId="0" fontId="47" fillId="20" borderId="50" xfId="0" applyFont="1" applyFill="1" applyBorder="1" applyAlignment="1">
      <alignment vertical="center" wrapText="1"/>
    </xf>
    <xf numFmtId="9" fontId="47" fillId="20" borderId="50" xfId="23" applyFont="1" applyFill="1" applyBorder="1" applyAlignment="1">
      <alignment horizontal="center" vertical="center" wrapText="1"/>
    </xf>
    <xf numFmtId="0" fontId="53" fillId="21" borderId="50" xfId="0" applyFont="1" applyFill="1" applyBorder="1" applyAlignment="1">
      <alignment vertical="center" wrapText="1"/>
    </xf>
    <xf numFmtId="20" fontId="36" fillId="0" borderId="50" xfId="0" applyNumberFormat="1" applyFont="1" applyBorder="1" applyAlignment="1"/>
    <xf numFmtId="0" fontId="68" fillId="0" borderId="50" xfId="0" applyFont="1" applyBorder="1" applyAlignment="1">
      <alignment horizontal="center" vertical="center" wrapText="1"/>
    </xf>
    <xf numFmtId="9" fontId="57" fillId="16" borderId="50" xfId="23" applyFont="1" applyFill="1" applyBorder="1" applyAlignment="1">
      <alignment horizontal="center" vertical="center" wrapText="1"/>
    </xf>
    <xf numFmtId="1" fontId="36" fillId="3" borderId="50" xfId="0" applyNumberFormat="1" applyFont="1" applyFill="1" applyBorder="1" applyAlignment="1">
      <alignment horizontal="center" vertical="top" wrapText="1"/>
    </xf>
    <xf numFmtId="166" fontId="36" fillId="3" borderId="50" xfId="0" applyNumberFormat="1" applyFont="1" applyFill="1" applyBorder="1" applyAlignment="1">
      <alignment horizontal="center" vertical="top" wrapText="1"/>
    </xf>
    <xf numFmtId="166" fontId="3" fillId="3" borderId="5" xfId="0" applyNumberFormat="1" applyFont="1" applyFill="1" applyBorder="1" applyAlignment="1">
      <alignment horizontal="center" vertical="center" wrapText="1"/>
    </xf>
    <xf numFmtId="49" fontId="58" fillId="42" borderId="50" xfId="0" applyNumberFormat="1" applyFont="1" applyFill="1" applyBorder="1" applyAlignment="1">
      <alignment vertical="center" wrapText="1"/>
    </xf>
  </cellXfs>
  <cellStyles count="71">
    <cellStyle name="Celda de comprobación" xfId="69" builtinId="23"/>
    <cellStyle name="Hipervínculo" xfId="24" builtinId="8" hidden="1"/>
    <cellStyle name="Hipervínculo" xfId="26" builtinId="8" hidden="1"/>
    <cellStyle name="Hipervínculo" xfId="28" builtinId="8" hidden="1"/>
    <cellStyle name="Hipervínculo" xfId="32" builtinId="8" hidden="1"/>
    <cellStyle name="Hipervínculo" xfId="34" builtinId="8" hidden="1"/>
    <cellStyle name="Hipervínculo" xfId="36" builtinId="8" hidden="1"/>
    <cellStyle name="Hipervínculo" xfId="40" builtinId="8" hidden="1"/>
    <cellStyle name="Hipervínculo" xfId="42" builtinId="8" hidden="1"/>
    <cellStyle name="Hipervínculo" xfId="44" builtinId="8" hidden="1"/>
    <cellStyle name="Hipervínculo" xfId="48" builtinId="8" hidden="1"/>
    <cellStyle name="Hipervínculo" xfId="50" builtinId="8" hidden="1"/>
    <cellStyle name="Hipervínculo" xfId="52" builtinId="8" hidden="1"/>
    <cellStyle name="Hipervínculo" xfId="56" builtinId="8" hidden="1"/>
    <cellStyle name="Hipervínculo" xfId="58" builtinId="8" hidden="1"/>
    <cellStyle name="Hipervínculo" xfId="60" builtinId="8" hidden="1"/>
    <cellStyle name="Hipervínculo" xfId="64" builtinId="8" hidden="1"/>
    <cellStyle name="Hipervínculo" xfId="62" builtinId="8" hidden="1"/>
    <cellStyle name="Hipervínculo" xfId="54" builtinId="8" hidden="1"/>
    <cellStyle name="Hipervínculo" xfId="46" builtinId="8" hidden="1"/>
    <cellStyle name="Hipervínculo" xfId="38" builtinId="8" hidden="1"/>
    <cellStyle name="Hipervínculo" xfId="30" builtinId="8" hidden="1"/>
    <cellStyle name="Hipervínculo" xfId="21" builtinId="8" hidden="1"/>
    <cellStyle name="Hipervínculo" xfId="9" builtinId="8" hidden="1"/>
    <cellStyle name="Hipervínculo" xfId="11" builtinId="8" hidden="1"/>
    <cellStyle name="Hipervínculo" xfId="15" builtinId="8" hidden="1"/>
    <cellStyle name="Hipervínculo" xfId="17" builtinId="8" hidden="1"/>
    <cellStyle name="Hipervínculo" xfId="19" builtinId="8" hidden="1"/>
    <cellStyle name="Hipervínculo" xfId="13" builtinId="8" hidden="1"/>
    <cellStyle name="Hipervínculo" xfId="5" builtinId="8" hidden="1"/>
    <cellStyle name="Hipervínculo" xfId="7" builtinId="8" hidden="1"/>
    <cellStyle name="Hipervínculo" xfId="3" builtinId="8" hidden="1"/>
    <cellStyle name="Hipervínculo" xfId="1" builtinId="8" hidden="1"/>
    <cellStyle name="Hipervínculo" xfId="70" builtinId="8"/>
    <cellStyle name="Hipervínculo visitado" xfId="47" builtinId="9" hidden="1"/>
    <cellStyle name="Hipervínculo visitado" xfId="49" builtinId="9" hidden="1"/>
    <cellStyle name="Hipervínculo visitado" xfId="51" builtinId="9" hidden="1"/>
    <cellStyle name="Hipervínculo visitado" xfId="55" builtinId="9" hidden="1"/>
    <cellStyle name="Hipervínculo visitado" xfId="57" builtinId="9" hidden="1"/>
    <cellStyle name="Hipervínculo visitado" xfId="59" builtinId="9" hidden="1"/>
    <cellStyle name="Hipervínculo visitado" xfId="63" builtinId="9" hidden="1"/>
    <cellStyle name="Hipervínculo visitado" xfId="65" builtinId="9" hidden="1"/>
    <cellStyle name="Hipervínculo visitado" xfId="61" builtinId="9" hidden="1"/>
    <cellStyle name="Hipervínculo visitado" xfId="53" builtinId="9" hidden="1"/>
    <cellStyle name="Hipervínculo visitado" xfId="45" builtinId="9" hidden="1"/>
    <cellStyle name="Hipervínculo visitado" xfId="20" builtinId="9" hidden="1"/>
    <cellStyle name="Hipervínculo visitado" xfId="22" builtinId="9" hidden="1"/>
    <cellStyle name="Hipervínculo visitado" xfId="25" builtinId="9" hidden="1"/>
    <cellStyle name="Hipervínculo visitado" xfId="27"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29"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6" builtinId="9" hidden="1"/>
    <cellStyle name="Hipervínculo visitado" xfId="8" builtinId="9" hidden="1"/>
    <cellStyle name="Hipervínculo visitado" xfId="4" builtinId="9" hidden="1"/>
    <cellStyle name="Hipervínculo visitado" xfId="2" builtinId="9" hidden="1"/>
    <cellStyle name="Millares" xfId="68" builtinId="3"/>
    <cellStyle name="Normal" xfId="0" builtinId="0"/>
    <cellStyle name="Normal 2" xfId="66" xr:uid="{00000000-0005-0000-0000-000044000000}"/>
    <cellStyle name="Normal 3" xfId="67" xr:uid="{00000000-0005-0000-0000-000045000000}"/>
    <cellStyle name="Porcentaje" xfId="23" builtinId="5"/>
  </cellStyles>
  <dxfs count="562">
    <dxf>
      <alignment wrapText="1"/>
    </dxf>
    <dxf>
      <alignment wrapText="1"/>
    </dxf>
    <dxf>
      <alignment vertical="center"/>
    </dxf>
    <dxf>
      <alignment vertical="center"/>
    </dxf>
    <dxf>
      <alignment horizontal="left"/>
    </dxf>
    <dxf>
      <alignment wrapText="1"/>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vertical="cent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vertical="center"/>
    </dxf>
    <dxf>
      <font>
        <b/>
      </font>
    </dxf>
    <dxf>
      <font>
        <b/>
      </font>
    </dxf>
    <dxf>
      <font>
        <b/>
      </font>
    </dxf>
    <dxf>
      <font>
        <name val="Calibri"/>
        <scheme val="none"/>
      </font>
    </dxf>
    <dxf>
      <font>
        <sz val="12"/>
      </font>
    </dxf>
    <dxf>
      <font>
        <name val="Calibri"/>
        <scheme val="none"/>
      </font>
    </dxf>
    <dxf>
      <font>
        <sz val="14"/>
      </font>
    </dxf>
    <dxf>
      <font>
        <b/>
      </font>
    </dxf>
    <dxf>
      <border>
        <left style="thin">
          <color indexed="64"/>
        </left>
        <bottom style="thin">
          <color indexed="64"/>
        </bottom>
      </border>
    </dxf>
    <dxf>
      <font>
        <sz val="12"/>
      </font>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font>
        <name val="Abadi MT Condensed Extra Bold"/>
        <scheme val="none"/>
      </font>
    </dxf>
    <dxf>
      <font>
        <name val="Abadi MT Condensed Extra Bold"/>
        <scheme val="none"/>
      </font>
    </dxf>
    <dxf>
      <font>
        <name val="Abadi MT Condensed Extra Bold"/>
        <scheme val="none"/>
      </font>
    </dxf>
    <dxf>
      <font>
        <name val="Abadi MT Condensed Extra Bold"/>
        <scheme val="none"/>
      </font>
    </dxf>
    <dxf>
      <font>
        <name val="Abadi MT Condensed Extra Bold"/>
        <scheme val="none"/>
      </font>
    </dxf>
    <dxf>
      <font>
        <name val="Abadi MT Condensed Extra Bold"/>
        <scheme val="none"/>
      </font>
    </dxf>
    <dxf>
      <font>
        <sz val="18"/>
      </font>
    </dxf>
    <dxf>
      <font>
        <sz val="18"/>
      </font>
    </dxf>
    <dxf>
      <font>
        <sz val="16"/>
      </font>
    </dxf>
    <dxf>
      <font>
        <sz val="16"/>
      </font>
    </dxf>
    <dxf>
      <font>
        <sz val="16"/>
      </font>
    </dxf>
    <dxf>
      <font>
        <sz val="16"/>
      </font>
    </dxf>
    <dxf>
      <alignment horizontal="center" vertical="center"/>
    </dxf>
    <dxf>
      <alignment horizontal="center" vertical="center"/>
    </dxf>
    <dxf>
      <alignment horizontal="center" vertical="center"/>
    </dxf>
    <dxf>
      <alignment horizontal="center" vertical="center"/>
    </dxf>
    <dxf>
      <alignment horizontal="center" vertical="center"/>
    </dxf>
    <dxf>
      <alignment horizontal="center" vertical="center"/>
    </dxf>
    <dxf>
      <alignment horizontal="center" vertical="center"/>
    </dxf>
    <dxf>
      <alignment horizontal="center" vertical="center"/>
    </dxf>
    <dxf>
      <alignment horizontal="center" vertical="center"/>
    </dxf>
    <dxf>
      <alignment horizontal="center" vertical="center"/>
    </dxf>
    <dxf>
      <alignment horizontal="center" vertical="center"/>
    </dxf>
    <dxf>
      <alignment horizontal="center" vertical="center"/>
    </dxf>
    <dxf>
      <alignment horizontal="center" vertical="center"/>
    </dxf>
    <dxf>
      <alignment horizontal="center" vertical="center"/>
    </dxf>
    <dxf>
      <alignment horizontal="center" vertical="center"/>
    </dxf>
    <dxf>
      <alignment horizontal="center" vertical="center"/>
    </dxf>
    <dxf>
      <alignment horizontal="center" vertical="center"/>
    </dxf>
    <dxf>
      <alignment horizontal="center" vertical="center"/>
    </dxf>
    <dxf>
      <alignment horizontal="center" vertical="center"/>
    </dxf>
    <dxf>
      <alignment horizontal="center" vertical="center"/>
    </dxf>
    <dxf>
      <alignment horizontal="center" vertical="center"/>
    </dxf>
    <dxf>
      <alignment horizontal="center" vertical="center"/>
    </dxf>
    <dxf>
      <alignment horizontal="center" vertical="center"/>
    </dxf>
    <dxf>
      <alignment horizontal="center" vertical="center"/>
    </dxf>
    <dxf>
      <alignment horizontal="center" vertical="center"/>
    </dxf>
    <dxf>
      <alignment horizontal="center" vertical="center"/>
    </dxf>
    <dxf>
      <alignment horizontal="center" vertical="center"/>
    </dxf>
    <dxf>
      <alignment horizontal="center" vertical="center"/>
    </dxf>
    <dxf>
      <alignment horizontal="center" vertical="center"/>
    </dxf>
    <dxf>
      <alignment horizontal="center" vertical="center"/>
    </dxf>
    <dxf>
      <alignment horizontal="center" vertical="center"/>
    </dxf>
    <dxf>
      <alignment horizontal="center" vertical="center"/>
    </dxf>
    <dxf>
      <alignment horizontal="center" vertical="center"/>
    </dxf>
    <dxf>
      <alignment horizontal="center" vertical="center"/>
    </dxf>
    <dxf>
      <alignment horizontal="center" vertical="center"/>
    </dxf>
    <dxf>
      <alignment horizontal="center" vertical="center"/>
    </dxf>
    <dxf>
      <alignment horizontal="center" vertical="center"/>
    </dxf>
    <dxf>
      <alignment horizontal="center" vertical="center"/>
    </dxf>
    <dxf>
      <alignment horizontal="center" vertical="center"/>
    </dxf>
    <dxf>
      <alignment horizontal="center" vertical="center"/>
    </dxf>
    <dxf>
      <alignment horizontal="center" vertical="center"/>
    </dxf>
    <dxf>
      <alignment horizontal="center" vertical="center"/>
    </dxf>
    <dxf>
      <alignment horizontal="center" vertical="center"/>
    </dxf>
    <dxf>
      <alignment horizontal="center" vertical="center"/>
    </dxf>
    <dxf>
      <alignment horizontal="center" vertical="center"/>
    </dxf>
    <dxf>
      <alignment horizontal="center" vertical="center"/>
    </dxf>
    <dxf>
      <alignment horizontal="center" vertical="center"/>
    </dxf>
    <dxf>
      <alignment horizontal="center" vertical="center"/>
    </dxf>
    <dxf>
      <alignment horizontal="center" vertical="center"/>
    </dxf>
    <dxf>
      <alignment horizontal="center" vertical="center"/>
    </dxf>
    <dxf>
      <alignment horizontal="center" vertical="center"/>
    </dxf>
    <dxf>
      <alignment horizontal="center" vertical="center"/>
    </dxf>
    <dxf>
      <alignment horizontal="center" vertical="center"/>
    </dxf>
    <dxf>
      <alignment horizontal="center" vertical="center"/>
    </dxf>
    <dxf>
      <alignment horizontal="center" vertical="center"/>
    </dxf>
    <dxf>
      <alignment horizontal="center" vertical="center"/>
    </dxf>
    <dxf>
      <alignment horizontal="center" vertical="center"/>
    </dxf>
    <dxf>
      <alignment horizontal="center" vertical="cent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PivotStyle="PivotStyleMedium7"/>
  <colors>
    <indexedColors>
      <rgbColor rgb="FF000000"/>
      <rgbColor rgb="FFFFFFFF"/>
      <rgbColor rgb="FFFF0000"/>
      <rgbColor rgb="FF00FF00"/>
      <rgbColor rgb="FF0000FF"/>
      <rgbColor rgb="FFFFFF00"/>
      <rgbColor rgb="FFFF00FF"/>
      <rgbColor rgb="FF00FFFF"/>
      <rgbColor rgb="FF000000"/>
      <rgbColor rgb="FFAAAAAA"/>
      <rgbColor rgb="FF0989B1"/>
      <rgbColor rgb="FF536D7C"/>
      <rgbColor rgb="FF455F51"/>
      <rgbColor rgb="FFFFFFFF"/>
      <rgbColor rgb="FFD6E1DB"/>
      <rgbColor rgb="FF549E39"/>
      <rgbColor rgb="FFD9EAD3"/>
      <rgbColor rgb="FF1244D0"/>
      <rgbColor rgb="FFFCE5CD"/>
      <rgbColor rgb="FFFF9900"/>
      <rgbColor rgb="FF000000"/>
      <rgbColor rgb="FFC0CF3A"/>
      <rgbColor rgb="FF1155CC"/>
      <rgbColor rgb="FF878787"/>
      <rgbColor rgb="FFB7B7B7"/>
      <rgbColor rgb="FFCFE2F3"/>
      <rgbColor rgb="FF0000FF"/>
      <rgbColor rgb="FF999999"/>
      <rgbColor rgb="FFFF0000"/>
      <rgbColor rgb="FFFFF2CC"/>
      <rgbColor rgb="FF666666"/>
      <rgbColor rgb="FFBF9000"/>
      <rgbColor rgb="FFF1C232"/>
      <rgbColor rgb="FF00FFFF"/>
      <rgbColor rgb="FFF4CCCC"/>
      <rgbColor rgb="FFE06666"/>
      <rgbColor rgb="FF674EA7"/>
      <rgbColor rgb="FF757575"/>
      <rgbColor rgb="FFD9D2E9"/>
      <rgbColor rgb="FF9900FF"/>
      <rgbColor rgb="FF69A957"/>
      <rgbColor rgb="FF469429"/>
      <rgbColor rgb="FF93D07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432FF"/>
      <color rgb="FF007AFF"/>
      <color rgb="FF045FF7"/>
      <color rgb="FFEACDFF"/>
      <color rgb="FFFFDE32"/>
      <color rgb="FFFFCCCC"/>
      <color rgb="FFF62B07"/>
      <color rgb="FF079CFA"/>
      <color rgb="FFFFF2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14.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17.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solidFill>
              <a:schemeClr val="accent1">
                <a:lumMod val="60000"/>
                <a:lumOff val="40000"/>
              </a:schemeClr>
            </a:solidFill>
          </c:spPr>
          <c:explosion val="5"/>
          <c:dPt>
            <c:idx val="0"/>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01-DE06-4DBD-91C7-09A542B97461}"/>
              </c:ext>
            </c:extLst>
          </c:dPt>
          <c:dPt>
            <c:idx val="1"/>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03-DE06-4DBD-91C7-09A542B97461}"/>
              </c:ext>
            </c:extLst>
          </c:dPt>
          <c:dPt>
            <c:idx val="2"/>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05-DE06-4DBD-91C7-09A542B97461}"/>
              </c:ext>
            </c:extLst>
          </c:dPt>
          <c:dPt>
            <c:idx val="3"/>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07-DE06-4DBD-91C7-09A542B97461}"/>
              </c:ext>
            </c:extLst>
          </c:dPt>
          <c:dPt>
            <c:idx val="4"/>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09-DE06-4DBD-91C7-09A542B97461}"/>
              </c:ext>
            </c:extLst>
          </c:dPt>
          <c:dPt>
            <c:idx val="5"/>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0B-DE06-4DBD-91C7-09A542B97461}"/>
              </c:ext>
            </c:extLst>
          </c:dPt>
          <c:dPt>
            <c:idx val="6"/>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0D-DE06-4DBD-91C7-09A542B97461}"/>
              </c:ext>
            </c:extLst>
          </c:dPt>
          <c:dPt>
            <c:idx val="7"/>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0F-DE06-4DBD-91C7-09A542B97461}"/>
              </c:ext>
            </c:extLst>
          </c:dPt>
          <c:dPt>
            <c:idx val="8"/>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11-DE06-4DBD-91C7-09A542B97461}"/>
              </c:ext>
            </c:extLst>
          </c:dPt>
          <c:dPt>
            <c:idx val="9"/>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13-DE06-4DBD-91C7-09A542B97461}"/>
              </c:ext>
            </c:extLst>
          </c:dPt>
          <c:dPt>
            <c:idx val="10"/>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15-DE06-4DBD-91C7-09A542B97461}"/>
              </c:ext>
            </c:extLst>
          </c:dPt>
          <c:dPt>
            <c:idx val="11"/>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17-DE06-4DBD-91C7-09A542B97461}"/>
              </c:ext>
            </c:extLst>
          </c:dPt>
          <c:dPt>
            <c:idx val="12"/>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19-DE06-4DBD-91C7-09A542B97461}"/>
              </c:ext>
            </c:extLst>
          </c:dPt>
          <c:dPt>
            <c:idx val="13"/>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1B-DE06-4DBD-91C7-09A542B97461}"/>
              </c:ext>
            </c:extLst>
          </c:dPt>
          <c:dPt>
            <c:idx val="14"/>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1D-DE06-4DBD-91C7-09A542B97461}"/>
              </c:ext>
            </c:extLst>
          </c:dPt>
          <c:dPt>
            <c:idx val="15"/>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1F-DE06-4DBD-91C7-09A542B97461}"/>
              </c:ext>
            </c:extLst>
          </c:dPt>
          <c:dPt>
            <c:idx val="16"/>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21-DE06-4DBD-91C7-09A542B97461}"/>
              </c:ext>
            </c:extLst>
          </c:dPt>
          <c:dPt>
            <c:idx val="17"/>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23-DE06-4DBD-91C7-09A542B97461}"/>
              </c:ext>
            </c:extLst>
          </c:dPt>
          <c:dPt>
            <c:idx val="18"/>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25-DE06-4DBD-91C7-09A542B97461}"/>
              </c:ext>
            </c:extLst>
          </c:dPt>
          <c:dPt>
            <c:idx val="19"/>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27-DE06-4DBD-91C7-09A542B97461}"/>
              </c:ext>
            </c:extLst>
          </c:dPt>
          <c:val>
            <c:numLit>
              <c:formatCode>General</c:formatCode>
              <c:ptCount val="20"/>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numLit>
          </c:val>
          <c:extLst>
            <c:ext xmlns:c16="http://schemas.microsoft.com/office/drawing/2014/chart" uri="{C3380CC4-5D6E-409C-BE32-E72D297353CC}">
              <c16:uniqueId val="{00000028-DE06-4DBD-91C7-09A542B97461}"/>
            </c:ext>
          </c:extLst>
        </c:ser>
        <c:dLbls>
          <c:showLegendKey val="0"/>
          <c:showVal val="0"/>
          <c:showCatName val="0"/>
          <c:showSerName val="0"/>
          <c:showPercent val="0"/>
          <c:showBubbleSize val="0"/>
          <c:showLeaderLines val="1"/>
        </c:dLbls>
        <c:firstSliceAng val="0"/>
        <c:holeSize val="68"/>
      </c:doughnutChart>
      <c:doughnutChart>
        <c:varyColors val="1"/>
        <c:ser>
          <c:idx val="1"/>
          <c:order val="1"/>
          <c:tx>
            <c:v>Grado de Avance</c:v>
          </c:tx>
          <c:dPt>
            <c:idx val="0"/>
            <c:bubble3D val="0"/>
            <c:spPr>
              <a:noFill/>
              <a:ln w="19050">
                <a:solidFill>
                  <a:schemeClr val="lt1"/>
                </a:solidFill>
              </a:ln>
              <a:effectLst/>
            </c:spPr>
            <c:extLst>
              <c:ext xmlns:c16="http://schemas.microsoft.com/office/drawing/2014/chart" uri="{C3380CC4-5D6E-409C-BE32-E72D297353CC}">
                <c16:uniqueId val="{0000002A-DE06-4DBD-91C7-09A542B97461}"/>
              </c:ext>
            </c:extLst>
          </c:dPt>
          <c:dPt>
            <c:idx val="1"/>
            <c:bubble3D val="0"/>
            <c:spPr>
              <a:solidFill>
                <a:schemeClr val="bg1">
                  <a:alpha val="90000"/>
                </a:schemeClr>
              </a:solidFill>
              <a:ln w="19050">
                <a:solidFill>
                  <a:schemeClr val="lt1"/>
                </a:solidFill>
              </a:ln>
              <a:effectLst/>
            </c:spPr>
            <c:extLst>
              <c:ext xmlns:c16="http://schemas.microsoft.com/office/drawing/2014/chart" uri="{C3380CC4-5D6E-409C-BE32-E72D297353CC}">
                <c16:uniqueId val="{0000002C-DE06-4DBD-91C7-09A542B97461}"/>
              </c:ext>
            </c:extLst>
          </c:dPt>
          <c:val>
            <c:numRef>
              <c:f>'Sector Agropecuario'!$C$61:$D$61</c:f>
              <c:numCache>
                <c:formatCode>0%</c:formatCode>
                <c:ptCount val="2"/>
                <c:pt idx="0">
                  <c:v>0.38623376623376621</c:v>
                </c:pt>
                <c:pt idx="1">
                  <c:v>0.61376623376623374</c:v>
                </c:pt>
              </c:numCache>
            </c:numRef>
          </c:val>
          <c:extLst>
            <c:ext xmlns:c16="http://schemas.microsoft.com/office/drawing/2014/chart" uri="{C3380CC4-5D6E-409C-BE32-E72D297353CC}">
              <c16:uniqueId val="{0000002D-DE06-4DBD-91C7-09A542B97461}"/>
            </c:ext>
          </c:extLst>
        </c:ser>
        <c:dLbls>
          <c:showLegendKey val="0"/>
          <c:showVal val="0"/>
          <c:showCatName val="0"/>
          <c:showSerName val="0"/>
          <c:showPercent val="0"/>
          <c:showBubbleSize val="0"/>
          <c:showLeaderLines val="1"/>
        </c:dLbls>
        <c:firstSliceAng val="0"/>
        <c:holeSize val="68"/>
      </c:doughnutChart>
      <c:spPr>
        <a:noFill/>
        <a:ln>
          <a:noFill/>
        </a:ln>
        <a:effectLst/>
      </c:spPr>
    </c:plotArea>
    <c:plotVisOnly val="1"/>
    <c:dispBlanksAs val="gap"/>
    <c:showDLblsOverMax val="0"/>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solidFill>
              <a:schemeClr val="accent1">
                <a:lumMod val="60000"/>
                <a:lumOff val="40000"/>
              </a:schemeClr>
            </a:solidFill>
          </c:spPr>
          <c:explosion val="5"/>
          <c:dPt>
            <c:idx val="0"/>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01-4598-44D0-BB24-AD390BBEEDBA}"/>
              </c:ext>
            </c:extLst>
          </c:dPt>
          <c:dPt>
            <c:idx val="1"/>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03-4598-44D0-BB24-AD390BBEEDBA}"/>
              </c:ext>
            </c:extLst>
          </c:dPt>
          <c:dPt>
            <c:idx val="2"/>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05-4598-44D0-BB24-AD390BBEEDBA}"/>
              </c:ext>
            </c:extLst>
          </c:dPt>
          <c:dPt>
            <c:idx val="3"/>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07-4598-44D0-BB24-AD390BBEEDBA}"/>
              </c:ext>
            </c:extLst>
          </c:dPt>
          <c:dPt>
            <c:idx val="4"/>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09-4598-44D0-BB24-AD390BBEEDBA}"/>
              </c:ext>
            </c:extLst>
          </c:dPt>
          <c:dPt>
            <c:idx val="5"/>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0B-4598-44D0-BB24-AD390BBEEDBA}"/>
              </c:ext>
            </c:extLst>
          </c:dPt>
          <c:dPt>
            <c:idx val="6"/>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0D-4598-44D0-BB24-AD390BBEEDBA}"/>
              </c:ext>
            </c:extLst>
          </c:dPt>
          <c:dPt>
            <c:idx val="7"/>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0F-4598-44D0-BB24-AD390BBEEDBA}"/>
              </c:ext>
            </c:extLst>
          </c:dPt>
          <c:dPt>
            <c:idx val="8"/>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11-4598-44D0-BB24-AD390BBEEDBA}"/>
              </c:ext>
            </c:extLst>
          </c:dPt>
          <c:dPt>
            <c:idx val="9"/>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13-4598-44D0-BB24-AD390BBEEDBA}"/>
              </c:ext>
            </c:extLst>
          </c:dPt>
          <c:dPt>
            <c:idx val="10"/>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15-4598-44D0-BB24-AD390BBEEDBA}"/>
              </c:ext>
            </c:extLst>
          </c:dPt>
          <c:dPt>
            <c:idx val="11"/>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17-4598-44D0-BB24-AD390BBEEDBA}"/>
              </c:ext>
            </c:extLst>
          </c:dPt>
          <c:dPt>
            <c:idx val="12"/>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19-4598-44D0-BB24-AD390BBEEDBA}"/>
              </c:ext>
            </c:extLst>
          </c:dPt>
          <c:dPt>
            <c:idx val="13"/>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1B-4598-44D0-BB24-AD390BBEEDBA}"/>
              </c:ext>
            </c:extLst>
          </c:dPt>
          <c:dPt>
            <c:idx val="14"/>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1D-4598-44D0-BB24-AD390BBEEDBA}"/>
              </c:ext>
            </c:extLst>
          </c:dPt>
          <c:dPt>
            <c:idx val="15"/>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1F-4598-44D0-BB24-AD390BBEEDBA}"/>
              </c:ext>
            </c:extLst>
          </c:dPt>
          <c:dPt>
            <c:idx val="16"/>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21-4598-44D0-BB24-AD390BBEEDBA}"/>
              </c:ext>
            </c:extLst>
          </c:dPt>
          <c:dPt>
            <c:idx val="17"/>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23-4598-44D0-BB24-AD390BBEEDBA}"/>
              </c:ext>
            </c:extLst>
          </c:dPt>
          <c:dPt>
            <c:idx val="18"/>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25-4598-44D0-BB24-AD390BBEEDBA}"/>
              </c:ext>
            </c:extLst>
          </c:dPt>
          <c:dPt>
            <c:idx val="19"/>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27-4598-44D0-BB24-AD390BBEEDBA}"/>
              </c:ext>
            </c:extLst>
          </c:dPt>
          <c:val>
            <c:numLit>
              <c:formatCode>General</c:formatCode>
              <c:ptCount val="20"/>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numLit>
          </c:val>
          <c:extLst>
            <c:ext xmlns:c16="http://schemas.microsoft.com/office/drawing/2014/chart" uri="{C3380CC4-5D6E-409C-BE32-E72D297353CC}">
              <c16:uniqueId val="{00000028-4598-44D0-BB24-AD390BBEEDBA}"/>
            </c:ext>
          </c:extLst>
        </c:ser>
        <c:dLbls>
          <c:showLegendKey val="0"/>
          <c:showVal val="0"/>
          <c:showCatName val="0"/>
          <c:showSerName val="0"/>
          <c:showPercent val="0"/>
          <c:showBubbleSize val="0"/>
          <c:showLeaderLines val="1"/>
        </c:dLbls>
        <c:firstSliceAng val="0"/>
        <c:holeSize val="68"/>
      </c:doughnutChart>
      <c:doughnutChart>
        <c:varyColors val="1"/>
        <c:ser>
          <c:idx val="1"/>
          <c:order val="1"/>
          <c:tx>
            <c:strRef>
              <c:f>'Sector Vivienda'!$C$51:$D$51</c:f>
              <c:strCache>
                <c:ptCount val="2"/>
                <c:pt idx="0">
                  <c:v>42%</c:v>
                </c:pt>
                <c:pt idx="1">
                  <c:v>58%</c:v>
                </c:pt>
              </c:strCache>
            </c:strRef>
          </c:tx>
          <c:dPt>
            <c:idx val="0"/>
            <c:bubble3D val="0"/>
            <c:spPr>
              <a:noFill/>
              <a:ln w="19050">
                <a:solidFill>
                  <a:schemeClr val="lt1"/>
                </a:solidFill>
              </a:ln>
              <a:effectLst/>
            </c:spPr>
            <c:extLst>
              <c:ext xmlns:c16="http://schemas.microsoft.com/office/drawing/2014/chart" uri="{C3380CC4-5D6E-409C-BE32-E72D297353CC}">
                <c16:uniqueId val="{0000002A-4598-44D0-BB24-AD390BBEEDBA}"/>
              </c:ext>
            </c:extLst>
          </c:dPt>
          <c:dPt>
            <c:idx val="1"/>
            <c:bubble3D val="0"/>
            <c:spPr>
              <a:solidFill>
                <a:schemeClr val="bg1">
                  <a:alpha val="90000"/>
                </a:schemeClr>
              </a:solidFill>
              <a:ln w="19050">
                <a:solidFill>
                  <a:schemeClr val="lt1"/>
                </a:solidFill>
              </a:ln>
              <a:effectLst/>
            </c:spPr>
            <c:extLst>
              <c:ext xmlns:c16="http://schemas.microsoft.com/office/drawing/2014/chart" uri="{C3380CC4-5D6E-409C-BE32-E72D297353CC}">
                <c16:uniqueId val="{0000002C-4598-44D0-BB24-AD390BBEEDBA}"/>
              </c:ext>
            </c:extLst>
          </c:dPt>
          <c:val>
            <c:numRef>
              <c:f>'Sector Vivienda'!$C$51:$D$51</c:f>
              <c:numCache>
                <c:formatCode>0%</c:formatCode>
                <c:ptCount val="2"/>
                <c:pt idx="0">
                  <c:v>0.42285714285714288</c:v>
                </c:pt>
                <c:pt idx="1">
                  <c:v>0.57714285714285718</c:v>
                </c:pt>
              </c:numCache>
            </c:numRef>
          </c:val>
          <c:extLst>
            <c:ext xmlns:c16="http://schemas.microsoft.com/office/drawing/2014/chart" uri="{C3380CC4-5D6E-409C-BE32-E72D297353CC}">
              <c16:uniqueId val="{0000002D-4598-44D0-BB24-AD390BBEEDBA}"/>
            </c:ext>
          </c:extLst>
        </c:ser>
        <c:dLbls>
          <c:showLegendKey val="0"/>
          <c:showVal val="0"/>
          <c:showCatName val="0"/>
          <c:showSerName val="0"/>
          <c:showPercent val="0"/>
          <c:showBubbleSize val="0"/>
          <c:showLeaderLines val="1"/>
        </c:dLbls>
        <c:firstSliceAng val="0"/>
        <c:holeSize val="68"/>
      </c:doughnutChart>
      <c:spPr>
        <a:noFill/>
        <a:ln>
          <a:noFill/>
        </a:ln>
        <a:effectLst/>
      </c:spPr>
    </c:plotArea>
    <c:plotVisOnly val="1"/>
    <c:dispBlanksAs val="gap"/>
    <c:showDLblsOverMax val="0"/>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solidFill>
              <a:schemeClr val="accent1">
                <a:lumMod val="60000"/>
                <a:lumOff val="40000"/>
              </a:schemeClr>
            </a:solidFill>
          </c:spPr>
          <c:explosion val="5"/>
          <c:dPt>
            <c:idx val="0"/>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01-2A00-4F3E-AAA2-F40FE9C17C2F}"/>
              </c:ext>
            </c:extLst>
          </c:dPt>
          <c:dPt>
            <c:idx val="1"/>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03-2A00-4F3E-AAA2-F40FE9C17C2F}"/>
              </c:ext>
            </c:extLst>
          </c:dPt>
          <c:dPt>
            <c:idx val="2"/>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05-2A00-4F3E-AAA2-F40FE9C17C2F}"/>
              </c:ext>
            </c:extLst>
          </c:dPt>
          <c:dPt>
            <c:idx val="3"/>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07-2A00-4F3E-AAA2-F40FE9C17C2F}"/>
              </c:ext>
            </c:extLst>
          </c:dPt>
          <c:dPt>
            <c:idx val="4"/>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09-2A00-4F3E-AAA2-F40FE9C17C2F}"/>
              </c:ext>
            </c:extLst>
          </c:dPt>
          <c:dPt>
            <c:idx val="5"/>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0B-2A00-4F3E-AAA2-F40FE9C17C2F}"/>
              </c:ext>
            </c:extLst>
          </c:dPt>
          <c:dPt>
            <c:idx val="6"/>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0D-2A00-4F3E-AAA2-F40FE9C17C2F}"/>
              </c:ext>
            </c:extLst>
          </c:dPt>
          <c:dPt>
            <c:idx val="7"/>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0F-2A00-4F3E-AAA2-F40FE9C17C2F}"/>
              </c:ext>
            </c:extLst>
          </c:dPt>
          <c:dPt>
            <c:idx val="8"/>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11-2A00-4F3E-AAA2-F40FE9C17C2F}"/>
              </c:ext>
            </c:extLst>
          </c:dPt>
          <c:dPt>
            <c:idx val="9"/>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13-2A00-4F3E-AAA2-F40FE9C17C2F}"/>
              </c:ext>
            </c:extLst>
          </c:dPt>
          <c:dPt>
            <c:idx val="10"/>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15-2A00-4F3E-AAA2-F40FE9C17C2F}"/>
              </c:ext>
            </c:extLst>
          </c:dPt>
          <c:dPt>
            <c:idx val="11"/>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17-2A00-4F3E-AAA2-F40FE9C17C2F}"/>
              </c:ext>
            </c:extLst>
          </c:dPt>
          <c:dPt>
            <c:idx val="12"/>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19-2A00-4F3E-AAA2-F40FE9C17C2F}"/>
              </c:ext>
            </c:extLst>
          </c:dPt>
          <c:dPt>
            <c:idx val="13"/>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1B-2A00-4F3E-AAA2-F40FE9C17C2F}"/>
              </c:ext>
            </c:extLst>
          </c:dPt>
          <c:dPt>
            <c:idx val="14"/>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1D-2A00-4F3E-AAA2-F40FE9C17C2F}"/>
              </c:ext>
            </c:extLst>
          </c:dPt>
          <c:dPt>
            <c:idx val="15"/>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1F-2A00-4F3E-AAA2-F40FE9C17C2F}"/>
              </c:ext>
            </c:extLst>
          </c:dPt>
          <c:dPt>
            <c:idx val="16"/>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21-2A00-4F3E-AAA2-F40FE9C17C2F}"/>
              </c:ext>
            </c:extLst>
          </c:dPt>
          <c:dPt>
            <c:idx val="17"/>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23-2A00-4F3E-AAA2-F40FE9C17C2F}"/>
              </c:ext>
            </c:extLst>
          </c:dPt>
          <c:dPt>
            <c:idx val="18"/>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25-2A00-4F3E-AAA2-F40FE9C17C2F}"/>
              </c:ext>
            </c:extLst>
          </c:dPt>
          <c:dPt>
            <c:idx val="19"/>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27-2A00-4F3E-AAA2-F40FE9C17C2F}"/>
              </c:ext>
            </c:extLst>
          </c:dPt>
          <c:val>
            <c:numLit>
              <c:formatCode>General</c:formatCode>
              <c:ptCount val="20"/>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numLit>
          </c:val>
          <c:extLst>
            <c:ext xmlns:c16="http://schemas.microsoft.com/office/drawing/2014/chart" uri="{C3380CC4-5D6E-409C-BE32-E72D297353CC}">
              <c16:uniqueId val="{00000028-2A00-4F3E-AAA2-F40FE9C17C2F}"/>
            </c:ext>
          </c:extLst>
        </c:ser>
        <c:dLbls>
          <c:showLegendKey val="0"/>
          <c:showVal val="0"/>
          <c:showCatName val="0"/>
          <c:showSerName val="0"/>
          <c:showPercent val="0"/>
          <c:showBubbleSize val="0"/>
          <c:showLeaderLines val="1"/>
        </c:dLbls>
        <c:firstSliceAng val="0"/>
        <c:holeSize val="68"/>
      </c:doughnutChart>
      <c:doughnutChart>
        <c:varyColors val="1"/>
        <c:ser>
          <c:idx val="1"/>
          <c:order val="1"/>
          <c:tx>
            <c:strRef>
              <c:f>'Sector Vivienda'!$C$51:$D$51</c:f>
              <c:strCache>
                <c:ptCount val="2"/>
                <c:pt idx="0">
                  <c:v>42%</c:v>
                </c:pt>
                <c:pt idx="1">
                  <c:v>58%</c:v>
                </c:pt>
              </c:strCache>
            </c:strRef>
          </c:tx>
          <c:dPt>
            <c:idx val="0"/>
            <c:bubble3D val="0"/>
            <c:spPr>
              <a:noFill/>
              <a:ln w="19050">
                <a:solidFill>
                  <a:schemeClr val="lt1"/>
                </a:solidFill>
              </a:ln>
              <a:effectLst/>
            </c:spPr>
            <c:extLst>
              <c:ext xmlns:c16="http://schemas.microsoft.com/office/drawing/2014/chart" uri="{C3380CC4-5D6E-409C-BE32-E72D297353CC}">
                <c16:uniqueId val="{0000002A-2A00-4F3E-AAA2-F40FE9C17C2F}"/>
              </c:ext>
            </c:extLst>
          </c:dPt>
          <c:dPt>
            <c:idx val="1"/>
            <c:bubble3D val="0"/>
            <c:spPr>
              <a:solidFill>
                <a:schemeClr val="bg1">
                  <a:alpha val="90000"/>
                </a:schemeClr>
              </a:solidFill>
              <a:ln w="19050">
                <a:solidFill>
                  <a:schemeClr val="lt1"/>
                </a:solidFill>
              </a:ln>
              <a:effectLst/>
            </c:spPr>
            <c:extLst>
              <c:ext xmlns:c16="http://schemas.microsoft.com/office/drawing/2014/chart" uri="{C3380CC4-5D6E-409C-BE32-E72D297353CC}">
                <c16:uniqueId val="{0000002C-2A00-4F3E-AAA2-F40FE9C17C2F}"/>
              </c:ext>
            </c:extLst>
          </c:dPt>
          <c:val>
            <c:numRef>
              <c:f>'Sector Transporte'!$C$49:$D$49</c:f>
              <c:numCache>
                <c:formatCode>0%</c:formatCode>
                <c:ptCount val="2"/>
                <c:pt idx="0">
                  <c:v>0.17222222222222219</c:v>
                </c:pt>
                <c:pt idx="1">
                  <c:v>0.82777777777777783</c:v>
                </c:pt>
              </c:numCache>
            </c:numRef>
          </c:val>
          <c:extLst>
            <c:ext xmlns:c16="http://schemas.microsoft.com/office/drawing/2014/chart" uri="{C3380CC4-5D6E-409C-BE32-E72D297353CC}">
              <c16:uniqueId val="{0000002D-2A00-4F3E-AAA2-F40FE9C17C2F}"/>
            </c:ext>
          </c:extLst>
        </c:ser>
        <c:dLbls>
          <c:showLegendKey val="0"/>
          <c:showVal val="0"/>
          <c:showCatName val="0"/>
          <c:showSerName val="0"/>
          <c:showPercent val="0"/>
          <c:showBubbleSize val="0"/>
          <c:showLeaderLines val="1"/>
        </c:dLbls>
        <c:firstSliceAng val="0"/>
        <c:holeSize val="68"/>
      </c:doughnutChart>
      <c:spPr>
        <a:noFill/>
        <a:ln>
          <a:noFill/>
        </a:ln>
        <a:effectLst/>
      </c:spPr>
    </c:plotArea>
    <c:plotVisOnly val="1"/>
    <c:dispBlanksAs val="gap"/>
    <c:showDLblsOverMax val="0"/>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solidFill>
              <a:schemeClr val="accent1">
                <a:lumMod val="60000"/>
                <a:lumOff val="40000"/>
              </a:schemeClr>
            </a:solidFill>
          </c:spPr>
          <c:explosion val="5"/>
          <c:dPt>
            <c:idx val="0"/>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01-A1C2-4CF4-B2DB-65479C2D7509}"/>
              </c:ext>
            </c:extLst>
          </c:dPt>
          <c:dPt>
            <c:idx val="1"/>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03-A1C2-4CF4-B2DB-65479C2D7509}"/>
              </c:ext>
            </c:extLst>
          </c:dPt>
          <c:dPt>
            <c:idx val="2"/>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05-A1C2-4CF4-B2DB-65479C2D7509}"/>
              </c:ext>
            </c:extLst>
          </c:dPt>
          <c:dPt>
            <c:idx val="3"/>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07-A1C2-4CF4-B2DB-65479C2D7509}"/>
              </c:ext>
            </c:extLst>
          </c:dPt>
          <c:dPt>
            <c:idx val="4"/>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09-A1C2-4CF4-B2DB-65479C2D7509}"/>
              </c:ext>
            </c:extLst>
          </c:dPt>
          <c:dPt>
            <c:idx val="5"/>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0B-A1C2-4CF4-B2DB-65479C2D7509}"/>
              </c:ext>
            </c:extLst>
          </c:dPt>
          <c:dPt>
            <c:idx val="6"/>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0D-A1C2-4CF4-B2DB-65479C2D7509}"/>
              </c:ext>
            </c:extLst>
          </c:dPt>
          <c:dPt>
            <c:idx val="7"/>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0F-A1C2-4CF4-B2DB-65479C2D7509}"/>
              </c:ext>
            </c:extLst>
          </c:dPt>
          <c:dPt>
            <c:idx val="8"/>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11-A1C2-4CF4-B2DB-65479C2D7509}"/>
              </c:ext>
            </c:extLst>
          </c:dPt>
          <c:dPt>
            <c:idx val="9"/>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13-A1C2-4CF4-B2DB-65479C2D7509}"/>
              </c:ext>
            </c:extLst>
          </c:dPt>
          <c:dPt>
            <c:idx val="10"/>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15-A1C2-4CF4-B2DB-65479C2D7509}"/>
              </c:ext>
            </c:extLst>
          </c:dPt>
          <c:dPt>
            <c:idx val="11"/>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17-A1C2-4CF4-B2DB-65479C2D7509}"/>
              </c:ext>
            </c:extLst>
          </c:dPt>
          <c:dPt>
            <c:idx val="12"/>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19-A1C2-4CF4-B2DB-65479C2D7509}"/>
              </c:ext>
            </c:extLst>
          </c:dPt>
          <c:dPt>
            <c:idx val="13"/>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1B-A1C2-4CF4-B2DB-65479C2D7509}"/>
              </c:ext>
            </c:extLst>
          </c:dPt>
          <c:dPt>
            <c:idx val="14"/>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1D-A1C2-4CF4-B2DB-65479C2D7509}"/>
              </c:ext>
            </c:extLst>
          </c:dPt>
          <c:dPt>
            <c:idx val="15"/>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1F-A1C2-4CF4-B2DB-65479C2D7509}"/>
              </c:ext>
            </c:extLst>
          </c:dPt>
          <c:dPt>
            <c:idx val="16"/>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21-A1C2-4CF4-B2DB-65479C2D7509}"/>
              </c:ext>
            </c:extLst>
          </c:dPt>
          <c:dPt>
            <c:idx val="17"/>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23-A1C2-4CF4-B2DB-65479C2D7509}"/>
              </c:ext>
            </c:extLst>
          </c:dPt>
          <c:dPt>
            <c:idx val="18"/>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25-A1C2-4CF4-B2DB-65479C2D7509}"/>
              </c:ext>
            </c:extLst>
          </c:dPt>
          <c:dPt>
            <c:idx val="19"/>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27-A1C2-4CF4-B2DB-65479C2D7509}"/>
              </c:ext>
            </c:extLst>
          </c:dPt>
          <c:val>
            <c:numLit>
              <c:formatCode>General</c:formatCode>
              <c:ptCount val="20"/>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numLit>
          </c:val>
          <c:extLst>
            <c:ext xmlns:c16="http://schemas.microsoft.com/office/drawing/2014/chart" uri="{C3380CC4-5D6E-409C-BE32-E72D297353CC}">
              <c16:uniqueId val="{00000028-A1C2-4CF4-B2DB-65479C2D7509}"/>
            </c:ext>
          </c:extLst>
        </c:ser>
        <c:dLbls>
          <c:showLegendKey val="0"/>
          <c:showVal val="0"/>
          <c:showCatName val="0"/>
          <c:showSerName val="0"/>
          <c:showPercent val="0"/>
          <c:showBubbleSize val="0"/>
          <c:showLeaderLines val="1"/>
        </c:dLbls>
        <c:firstSliceAng val="0"/>
        <c:holeSize val="68"/>
      </c:doughnutChart>
      <c:doughnutChart>
        <c:varyColors val="1"/>
        <c:ser>
          <c:idx val="1"/>
          <c:order val="1"/>
          <c:tx>
            <c:strRef>
              <c:f>'Sector Vivienda'!$C$51:$D$51</c:f>
              <c:strCache>
                <c:ptCount val="2"/>
                <c:pt idx="0">
                  <c:v>42%</c:v>
                </c:pt>
                <c:pt idx="1">
                  <c:v>58%</c:v>
                </c:pt>
              </c:strCache>
            </c:strRef>
          </c:tx>
          <c:dPt>
            <c:idx val="0"/>
            <c:bubble3D val="0"/>
            <c:spPr>
              <a:noFill/>
              <a:ln w="19050">
                <a:solidFill>
                  <a:schemeClr val="lt1"/>
                </a:solidFill>
              </a:ln>
              <a:effectLst/>
            </c:spPr>
            <c:extLst>
              <c:ext xmlns:c16="http://schemas.microsoft.com/office/drawing/2014/chart" uri="{C3380CC4-5D6E-409C-BE32-E72D297353CC}">
                <c16:uniqueId val="{0000002A-A1C2-4CF4-B2DB-65479C2D7509}"/>
              </c:ext>
            </c:extLst>
          </c:dPt>
          <c:dPt>
            <c:idx val="1"/>
            <c:bubble3D val="0"/>
            <c:spPr>
              <a:solidFill>
                <a:schemeClr val="bg1">
                  <a:alpha val="90000"/>
                </a:schemeClr>
              </a:solidFill>
              <a:ln w="19050">
                <a:solidFill>
                  <a:schemeClr val="lt1"/>
                </a:solidFill>
              </a:ln>
              <a:effectLst/>
            </c:spPr>
            <c:extLst>
              <c:ext xmlns:c16="http://schemas.microsoft.com/office/drawing/2014/chart" uri="{C3380CC4-5D6E-409C-BE32-E72D297353CC}">
                <c16:uniqueId val="{0000002C-A1C2-4CF4-B2DB-65479C2D7509}"/>
              </c:ext>
            </c:extLst>
          </c:dPt>
          <c:val>
            <c:numRef>
              <c:f>'Sector Minero Energético '!$C$54:$D$54</c:f>
              <c:numCache>
                <c:formatCode>0%</c:formatCode>
                <c:ptCount val="2"/>
                <c:pt idx="0">
                  <c:v>0.19999999999999998</c:v>
                </c:pt>
                <c:pt idx="1">
                  <c:v>0.8</c:v>
                </c:pt>
              </c:numCache>
            </c:numRef>
          </c:val>
          <c:extLst>
            <c:ext xmlns:c16="http://schemas.microsoft.com/office/drawing/2014/chart" uri="{C3380CC4-5D6E-409C-BE32-E72D297353CC}">
              <c16:uniqueId val="{0000002D-A1C2-4CF4-B2DB-65479C2D7509}"/>
            </c:ext>
          </c:extLst>
        </c:ser>
        <c:dLbls>
          <c:showLegendKey val="0"/>
          <c:showVal val="0"/>
          <c:showCatName val="0"/>
          <c:showSerName val="0"/>
          <c:showPercent val="0"/>
          <c:showBubbleSize val="0"/>
          <c:showLeaderLines val="1"/>
        </c:dLbls>
        <c:firstSliceAng val="0"/>
        <c:holeSize val="68"/>
      </c:doughnutChart>
      <c:spPr>
        <a:noFill/>
        <a:ln>
          <a:noFill/>
        </a:ln>
        <a:effectLst/>
      </c:spPr>
    </c:plotArea>
    <c:plotVisOnly val="1"/>
    <c:dispBlanksAs val="gap"/>
    <c:showDLblsOverMax val="0"/>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solidFill>
              <a:schemeClr val="accent1">
                <a:lumMod val="60000"/>
                <a:lumOff val="40000"/>
              </a:schemeClr>
            </a:solidFill>
          </c:spPr>
          <c:explosion val="5"/>
          <c:dPt>
            <c:idx val="0"/>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01-92DF-4F32-912D-4908C4ECFF96}"/>
              </c:ext>
            </c:extLst>
          </c:dPt>
          <c:dPt>
            <c:idx val="1"/>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03-92DF-4F32-912D-4908C4ECFF96}"/>
              </c:ext>
            </c:extLst>
          </c:dPt>
          <c:dPt>
            <c:idx val="2"/>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05-92DF-4F32-912D-4908C4ECFF96}"/>
              </c:ext>
            </c:extLst>
          </c:dPt>
          <c:dPt>
            <c:idx val="3"/>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07-92DF-4F32-912D-4908C4ECFF96}"/>
              </c:ext>
            </c:extLst>
          </c:dPt>
          <c:dPt>
            <c:idx val="4"/>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09-92DF-4F32-912D-4908C4ECFF96}"/>
              </c:ext>
            </c:extLst>
          </c:dPt>
          <c:dPt>
            <c:idx val="5"/>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0B-92DF-4F32-912D-4908C4ECFF96}"/>
              </c:ext>
            </c:extLst>
          </c:dPt>
          <c:dPt>
            <c:idx val="6"/>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0D-92DF-4F32-912D-4908C4ECFF96}"/>
              </c:ext>
            </c:extLst>
          </c:dPt>
          <c:dPt>
            <c:idx val="7"/>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0F-92DF-4F32-912D-4908C4ECFF96}"/>
              </c:ext>
            </c:extLst>
          </c:dPt>
          <c:dPt>
            <c:idx val="8"/>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11-92DF-4F32-912D-4908C4ECFF96}"/>
              </c:ext>
            </c:extLst>
          </c:dPt>
          <c:dPt>
            <c:idx val="9"/>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13-92DF-4F32-912D-4908C4ECFF96}"/>
              </c:ext>
            </c:extLst>
          </c:dPt>
          <c:dPt>
            <c:idx val="10"/>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15-92DF-4F32-912D-4908C4ECFF96}"/>
              </c:ext>
            </c:extLst>
          </c:dPt>
          <c:dPt>
            <c:idx val="11"/>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17-92DF-4F32-912D-4908C4ECFF96}"/>
              </c:ext>
            </c:extLst>
          </c:dPt>
          <c:dPt>
            <c:idx val="12"/>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19-92DF-4F32-912D-4908C4ECFF96}"/>
              </c:ext>
            </c:extLst>
          </c:dPt>
          <c:dPt>
            <c:idx val="13"/>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1B-92DF-4F32-912D-4908C4ECFF96}"/>
              </c:ext>
            </c:extLst>
          </c:dPt>
          <c:dPt>
            <c:idx val="14"/>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1D-92DF-4F32-912D-4908C4ECFF96}"/>
              </c:ext>
            </c:extLst>
          </c:dPt>
          <c:dPt>
            <c:idx val="15"/>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1F-92DF-4F32-912D-4908C4ECFF96}"/>
              </c:ext>
            </c:extLst>
          </c:dPt>
          <c:dPt>
            <c:idx val="16"/>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21-92DF-4F32-912D-4908C4ECFF96}"/>
              </c:ext>
            </c:extLst>
          </c:dPt>
          <c:dPt>
            <c:idx val="17"/>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23-92DF-4F32-912D-4908C4ECFF96}"/>
              </c:ext>
            </c:extLst>
          </c:dPt>
          <c:dPt>
            <c:idx val="18"/>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25-92DF-4F32-912D-4908C4ECFF96}"/>
              </c:ext>
            </c:extLst>
          </c:dPt>
          <c:dPt>
            <c:idx val="19"/>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27-92DF-4F32-912D-4908C4ECFF96}"/>
              </c:ext>
            </c:extLst>
          </c:dPt>
          <c:val>
            <c:numLit>
              <c:formatCode>General</c:formatCode>
              <c:ptCount val="20"/>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numLit>
          </c:val>
          <c:extLst>
            <c:ext xmlns:c16="http://schemas.microsoft.com/office/drawing/2014/chart" uri="{C3380CC4-5D6E-409C-BE32-E72D297353CC}">
              <c16:uniqueId val="{00000028-92DF-4F32-912D-4908C4ECFF96}"/>
            </c:ext>
          </c:extLst>
        </c:ser>
        <c:dLbls>
          <c:showLegendKey val="0"/>
          <c:showVal val="0"/>
          <c:showCatName val="0"/>
          <c:showSerName val="0"/>
          <c:showPercent val="0"/>
          <c:showBubbleSize val="0"/>
          <c:showLeaderLines val="1"/>
        </c:dLbls>
        <c:firstSliceAng val="0"/>
        <c:holeSize val="68"/>
      </c:doughnutChart>
      <c:doughnutChart>
        <c:varyColors val="1"/>
        <c:ser>
          <c:idx val="1"/>
          <c:order val="1"/>
          <c:tx>
            <c:strRef>
              <c:f>'Sector Vivienda'!$C$51:$D$51</c:f>
              <c:strCache>
                <c:ptCount val="2"/>
                <c:pt idx="0">
                  <c:v>42%</c:v>
                </c:pt>
                <c:pt idx="1">
                  <c:v>58%</c:v>
                </c:pt>
              </c:strCache>
            </c:strRef>
          </c:tx>
          <c:dPt>
            <c:idx val="0"/>
            <c:bubble3D val="0"/>
            <c:spPr>
              <a:noFill/>
              <a:ln w="19050">
                <a:solidFill>
                  <a:schemeClr val="lt1"/>
                </a:solidFill>
              </a:ln>
              <a:effectLst/>
            </c:spPr>
            <c:extLst>
              <c:ext xmlns:c16="http://schemas.microsoft.com/office/drawing/2014/chart" uri="{C3380CC4-5D6E-409C-BE32-E72D297353CC}">
                <c16:uniqueId val="{0000002A-92DF-4F32-912D-4908C4ECFF96}"/>
              </c:ext>
            </c:extLst>
          </c:dPt>
          <c:dPt>
            <c:idx val="1"/>
            <c:bubble3D val="0"/>
            <c:spPr>
              <a:solidFill>
                <a:schemeClr val="bg1">
                  <a:alpha val="90000"/>
                </a:schemeClr>
              </a:solidFill>
              <a:ln w="19050">
                <a:solidFill>
                  <a:schemeClr val="lt1"/>
                </a:solidFill>
              </a:ln>
              <a:effectLst/>
            </c:spPr>
            <c:extLst>
              <c:ext xmlns:c16="http://schemas.microsoft.com/office/drawing/2014/chart" uri="{C3380CC4-5D6E-409C-BE32-E72D297353CC}">
                <c16:uniqueId val="{0000002C-92DF-4F32-912D-4908C4ECFF96}"/>
              </c:ext>
            </c:extLst>
          </c:dPt>
          <c:val>
            <c:numRef>
              <c:f>'Sector Ambiente'!$C$49:$D$49</c:f>
              <c:numCache>
                <c:formatCode>0%</c:formatCode>
                <c:ptCount val="2"/>
                <c:pt idx="0">
                  <c:v>0.17222222222222219</c:v>
                </c:pt>
                <c:pt idx="1">
                  <c:v>0.82777777777777783</c:v>
                </c:pt>
              </c:numCache>
            </c:numRef>
          </c:val>
          <c:extLst>
            <c:ext xmlns:c16="http://schemas.microsoft.com/office/drawing/2014/chart" uri="{C3380CC4-5D6E-409C-BE32-E72D297353CC}">
              <c16:uniqueId val="{0000002D-92DF-4F32-912D-4908C4ECFF96}"/>
            </c:ext>
          </c:extLst>
        </c:ser>
        <c:dLbls>
          <c:showLegendKey val="0"/>
          <c:showVal val="0"/>
          <c:showCatName val="0"/>
          <c:showSerName val="0"/>
          <c:showPercent val="0"/>
          <c:showBubbleSize val="0"/>
          <c:showLeaderLines val="1"/>
        </c:dLbls>
        <c:firstSliceAng val="0"/>
        <c:holeSize val="68"/>
      </c:doughnutChart>
      <c:spPr>
        <a:noFill/>
        <a:ln>
          <a:noFill/>
        </a:ln>
        <a:effectLst/>
      </c:spPr>
    </c:plotArea>
    <c:plotVisOnly val="1"/>
    <c:dispBlanksAs val="gap"/>
    <c:showDLblsOverMax val="0"/>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solidFill>
              <a:schemeClr val="accent1">
                <a:lumMod val="60000"/>
                <a:lumOff val="40000"/>
              </a:schemeClr>
            </a:solidFill>
          </c:spPr>
          <c:explosion val="5"/>
          <c:dPt>
            <c:idx val="0"/>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01-8854-48FF-B132-35F20D60FF19}"/>
              </c:ext>
            </c:extLst>
          </c:dPt>
          <c:dPt>
            <c:idx val="1"/>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03-8854-48FF-B132-35F20D60FF19}"/>
              </c:ext>
            </c:extLst>
          </c:dPt>
          <c:dPt>
            <c:idx val="2"/>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05-8854-48FF-B132-35F20D60FF19}"/>
              </c:ext>
            </c:extLst>
          </c:dPt>
          <c:dPt>
            <c:idx val="3"/>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07-8854-48FF-B132-35F20D60FF19}"/>
              </c:ext>
            </c:extLst>
          </c:dPt>
          <c:dPt>
            <c:idx val="4"/>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09-8854-48FF-B132-35F20D60FF19}"/>
              </c:ext>
            </c:extLst>
          </c:dPt>
          <c:dPt>
            <c:idx val="5"/>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0B-8854-48FF-B132-35F20D60FF19}"/>
              </c:ext>
            </c:extLst>
          </c:dPt>
          <c:dPt>
            <c:idx val="6"/>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0D-8854-48FF-B132-35F20D60FF19}"/>
              </c:ext>
            </c:extLst>
          </c:dPt>
          <c:dPt>
            <c:idx val="7"/>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0F-8854-48FF-B132-35F20D60FF19}"/>
              </c:ext>
            </c:extLst>
          </c:dPt>
          <c:dPt>
            <c:idx val="8"/>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11-8854-48FF-B132-35F20D60FF19}"/>
              </c:ext>
            </c:extLst>
          </c:dPt>
          <c:dPt>
            <c:idx val="9"/>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13-8854-48FF-B132-35F20D60FF19}"/>
              </c:ext>
            </c:extLst>
          </c:dPt>
          <c:dPt>
            <c:idx val="10"/>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15-8854-48FF-B132-35F20D60FF19}"/>
              </c:ext>
            </c:extLst>
          </c:dPt>
          <c:dPt>
            <c:idx val="11"/>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17-8854-48FF-B132-35F20D60FF19}"/>
              </c:ext>
            </c:extLst>
          </c:dPt>
          <c:dPt>
            <c:idx val="12"/>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19-8854-48FF-B132-35F20D60FF19}"/>
              </c:ext>
            </c:extLst>
          </c:dPt>
          <c:dPt>
            <c:idx val="13"/>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1B-8854-48FF-B132-35F20D60FF19}"/>
              </c:ext>
            </c:extLst>
          </c:dPt>
          <c:dPt>
            <c:idx val="14"/>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1D-8854-48FF-B132-35F20D60FF19}"/>
              </c:ext>
            </c:extLst>
          </c:dPt>
          <c:dPt>
            <c:idx val="15"/>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1F-8854-48FF-B132-35F20D60FF19}"/>
              </c:ext>
            </c:extLst>
          </c:dPt>
          <c:dPt>
            <c:idx val="16"/>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21-8854-48FF-B132-35F20D60FF19}"/>
              </c:ext>
            </c:extLst>
          </c:dPt>
          <c:dPt>
            <c:idx val="17"/>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23-8854-48FF-B132-35F20D60FF19}"/>
              </c:ext>
            </c:extLst>
          </c:dPt>
          <c:dPt>
            <c:idx val="18"/>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25-8854-48FF-B132-35F20D60FF19}"/>
              </c:ext>
            </c:extLst>
          </c:dPt>
          <c:dPt>
            <c:idx val="19"/>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27-8854-48FF-B132-35F20D60FF19}"/>
              </c:ext>
            </c:extLst>
          </c:dPt>
          <c:val>
            <c:numLit>
              <c:formatCode>General</c:formatCode>
              <c:ptCount val="20"/>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numLit>
          </c:val>
          <c:extLst>
            <c:ext xmlns:c16="http://schemas.microsoft.com/office/drawing/2014/chart" uri="{C3380CC4-5D6E-409C-BE32-E72D297353CC}">
              <c16:uniqueId val="{00000028-8854-48FF-B132-35F20D60FF19}"/>
            </c:ext>
          </c:extLst>
        </c:ser>
        <c:dLbls>
          <c:showLegendKey val="0"/>
          <c:showVal val="0"/>
          <c:showCatName val="0"/>
          <c:showSerName val="0"/>
          <c:showPercent val="0"/>
          <c:showBubbleSize val="0"/>
          <c:showLeaderLines val="1"/>
        </c:dLbls>
        <c:firstSliceAng val="0"/>
        <c:holeSize val="68"/>
      </c:doughnutChart>
      <c:doughnutChart>
        <c:varyColors val="1"/>
        <c:ser>
          <c:idx val="1"/>
          <c:order val="1"/>
          <c:tx>
            <c:strRef>
              <c:f>'Sector Industria'!$C$50:$D$50</c:f>
              <c:strCache>
                <c:ptCount val="2"/>
                <c:pt idx="0">
                  <c:v>18%</c:v>
                </c:pt>
                <c:pt idx="1">
                  <c:v>82%</c:v>
                </c:pt>
              </c:strCache>
            </c:strRef>
          </c:tx>
          <c:dPt>
            <c:idx val="0"/>
            <c:bubble3D val="0"/>
            <c:spPr>
              <a:noFill/>
              <a:ln w="19050">
                <a:solidFill>
                  <a:schemeClr val="lt1"/>
                </a:solidFill>
              </a:ln>
              <a:effectLst/>
            </c:spPr>
            <c:extLst>
              <c:ext xmlns:c16="http://schemas.microsoft.com/office/drawing/2014/chart" uri="{C3380CC4-5D6E-409C-BE32-E72D297353CC}">
                <c16:uniqueId val="{0000002A-8854-48FF-B132-35F20D60FF19}"/>
              </c:ext>
            </c:extLst>
          </c:dPt>
          <c:dPt>
            <c:idx val="1"/>
            <c:bubble3D val="0"/>
            <c:spPr>
              <a:solidFill>
                <a:schemeClr val="bg1">
                  <a:alpha val="90000"/>
                </a:schemeClr>
              </a:solidFill>
              <a:ln w="19050">
                <a:solidFill>
                  <a:schemeClr val="lt1"/>
                </a:solidFill>
              </a:ln>
              <a:effectLst/>
            </c:spPr>
            <c:extLst>
              <c:ext xmlns:c16="http://schemas.microsoft.com/office/drawing/2014/chart" uri="{C3380CC4-5D6E-409C-BE32-E72D297353CC}">
                <c16:uniqueId val="{0000002C-8854-48FF-B132-35F20D60FF19}"/>
              </c:ext>
            </c:extLst>
          </c:dPt>
          <c:val>
            <c:numRef>
              <c:f>'Sector Industria'!$C$50:$D$50</c:f>
              <c:numCache>
                <c:formatCode>0%</c:formatCode>
                <c:ptCount val="2"/>
                <c:pt idx="0">
                  <c:v>0.17777777777777778</c:v>
                </c:pt>
                <c:pt idx="1">
                  <c:v>0.82222222222222219</c:v>
                </c:pt>
              </c:numCache>
            </c:numRef>
          </c:val>
          <c:extLst>
            <c:ext xmlns:c16="http://schemas.microsoft.com/office/drawing/2014/chart" uri="{C3380CC4-5D6E-409C-BE32-E72D297353CC}">
              <c16:uniqueId val="{0000002D-8854-48FF-B132-35F20D60FF19}"/>
            </c:ext>
          </c:extLst>
        </c:ser>
        <c:dLbls>
          <c:showLegendKey val="0"/>
          <c:showVal val="0"/>
          <c:showCatName val="0"/>
          <c:showSerName val="0"/>
          <c:showPercent val="0"/>
          <c:showBubbleSize val="0"/>
          <c:showLeaderLines val="1"/>
        </c:dLbls>
        <c:firstSliceAng val="0"/>
        <c:holeSize val="68"/>
      </c:doughnutChart>
      <c:spPr>
        <a:noFill/>
        <a:ln>
          <a:noFill/>
        </a:ln>
        <a:effectLst/>
      </c:spPr>
    </c:plotArea>
    <c:plotVisOnly val="1"/>
    <c:dispBlanksAs val="gap"/>
    <c:showDLblsOverMax val="0"/>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solidFill>
              <a:schemeClr val="accent1">
                <a:lumMod val="60000"/>
                <a:lumOff val="40000"/>
              </a:schemeClr>
            </a:solidFill>
          </c:spPr>
          <c:explosion val="5"/>
          <c:dPt>
            <c:idx val="0"/>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01-B499-48F7-A09A-6BB34FBC1EFC}"/>
              </c:ext>
            </c:extLst>
          </c:dPt>
          <c:dPt>
            <c:idx val="1"/>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03-B499-48F7-A09A-6BB34FBC1EFC}"/>
              </c:ext>
            </c:extLst>
          </c:dPt>
          <c:dPt>
            <c:idx val="2"/>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05-B499-48F7-A09A-6BB34FBC1EFC}"/>
              </c:ext>
            </c:extLst>
          </c:dPt>
          <c:dPt>
            <c:idx val="3"/>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07-B499-48F7-A09A-6BB34FBC1EFC}"/>
              </c:ext>
            </c:extLst>
          </c:dPt>
          <c:dPt>
            <c:idx val="4"/>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09-B499-48F7-A09A-6BB34FBC1EFC}"/>
              </c:ext>
            </c:extLst>
          </c:dPt>
          <c:dPt>
            <c:idx val="5"/>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0B-B499-48F7-A09A-6BB34FBC1EFC}"/>
              </c:ext>
            </c:extLst>
          </c:dPt>
          <c:dPt>
            <c:idx val="6"/>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0D-B499-48F7-A09A-6BB34FBC1EFC}"/>
              </c:ext>
            </c:extLst>
          </c:dPt>
          <c:dPt>
            <c:idx val="7"/>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0F-B499-48F7-A09A-6BB34FBC1EFC}"/>
              </c:ext>
            </c:extLst>
          </c:dPt>
          <c:dPt>
            <c:idx val="8"/>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11-B499-48F7-A09A-6BB34FBC1EFC}"/>
              </c:ext>
            </c:extLst>
          </c:dPt>
          <c:dPt>
            <c:idx val="9"/>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13-B499-48F7-A09A-6BB34FBC1EFC}"/>
              </c:ext>
            </c:extLst>
          </c:dPt>
          <c:dPt>
            <c:idx val="10"/>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15-B499-48F7-A09A-6BB34FBC1EFC}"/>
              </c:ext>
            </c:extLst>
          </c:dPt>
          <c:dPt>
            <c:idx val="11"/>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17-B499-48F7-A09A-6BB34FBC1EFC}"/>
              </c:ext>
            </c:extLst>
          </c:dPt>
          <c:dPt>
            <c:idx val="12"/>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19-B499-48F7-A09A-6BB34FBC1EFC}"/>
              </c:ext>
            </c:extLst>
          </c:dPt>
          <c:dPt>
            <c:idx val="13"/>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1B-B499-48F7-A09A-6BB34FBC1EFC}"/>
              </c:ext>
            </c:extLst>
          </c:dPt>
          <c:dPt>
            <c:idx val="14"/>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1D-B499-48F7-A09A-6BB34FBC1EFC}"/>
              </c:ext>
            </c:extLst>
          </c:dPt>
          <c:dPt>
            <c:idx val="15"/>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1F-B499-48F7-A09A-6BB34FBC1EFC}"/>
              </c:ext>
            </c:extLst>
          </c:dPt>
          <c:dPt>
            <c:idx val="16"/>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21-B499-48F7-A09A-6BB34FBC1EFC}"/>
              </c:ext>
            </c:extLst>
          </c:dPt>
          <c:dPt>
            <c:idx val="17"/>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23-B499-48F7-A09A-6BB34FBC1EFC}"/>
              </c:ext>
            </c:extLst>
          </c:dPt>
          <c:dPt>
            <c:idx val="18"/>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25-B499-48F7-A09A-6BB34FBC1EFC}"/>
              </c:ext>
            </c:extLst>
          </c:dPt>
          <c:dPt>
            <c:idx val="19"/>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27-B499-48F7-A09A-6BB34FBC1EFC}"/>
              </c:ext>
            </c:extLst>
          </c:dPt>
          <c:val>
            <c:numLit>
              <c:formatCode>General</c:formatCode>
              <c:ptCount val="20"/>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numLit>
          </c:val>
          <c:extLst>
            <c:ext xmlns:c16="http://schemas.microsoft.com/office/drawing/2014/chart" uri="{C3380CC4-5D6E-409C-BE32-E72D297353CC}">
              <c16:uniqueId val="{00000028-B499-48F7-A09A-6BB34FBC1EFC}"/>
            </c:ext>
          </c:extLst>
        </c:ser>
        <c:dLbls>
          <c:showLegendKey val="0"/>
          <c:showVal val="0"/>
          <c:showCatName val="0"/>
          <c:showSerName val="0"/>
          <c:showPercent val="0"/>
          <c:showBubbleSize val="0"/>
          <c:showLeaderLines val="1"/>
        </c:dLbls>
        <c:firstSliceAng val="0"/>
        <c:holeSize val="68"/>
      </c:doughnutChart>
      <c:doughnutChart>
        <c:varyColors val="1"/>
        <c:ser>
          <c:idx val="1"/>
          <c:order val="1"/>
          <c:tx>
            <c:strRef>
              <c:f>'Entidades proc. acredit'!$C$49:$D$49</c:f>
              <c:strCache>
                <c:ptCount val="2"/>
              </c:strCache>
            </c:strRef>
          </c:tx>
          <c:dPt>
            <c:idx val="0"/>
            <c:bubble3D val="0"/>
            <c:spPr>
              <a:noFill/>
              <a:ln w="19050">
                <a:solidFill>
                  <a:schemeClr val="lt1"/>
                </a:solidFill>
              </a:ln>
              <a:effectLst/>
            </c:spPr>
            <c:extLst>
              <c:ext xmlns:c16="http://schemas.microsoft.com/office/drawing/2014/chart" uri="{C3380CC4-5D6E-409C-BE32-E72D297353CC}">
                <c16:uniqueId val="{0000002A-B499-48F7-A09A-6BB34FBC1EFC}"/>
              </c:ext>
            </c:extLst>
          </c:dPt>
          <c:dPt>
            <c:idx val="1"/>
            <c:bubble3D val="0"/>
            <c:spPr>
              <a:solidFill>
                <a:schemeClr val="bg1">
                  <a:alpha val="90000"/>
                </a:schemeClr>
              </a:solidFill>
              <a:ln w="19050">
                <a:solidFill>
                  <a:schemeClr val="lt1"/>
                </a:solidFill>
              </a:ln>
              <a:effectLst/>
            </c:spPr>
            <c:extLst>
              <c:ext xmlns:c16="http://schemas.microsoft.com/office/drawing/2014/chart" uri="{C3380CC4-5D6E-409C-BE32-E72D297353CC}">
                <c16:uniqueId val="{0000002C-B499-48F7-A09A-6BB34FBC1EFC}"/>
              </c:ext>
            </c:extLst>
          </c:dPt>
          <c:val>
            <c:numRef>
              <c:f>('Entidades proc. acredit'!$C$6,'Entidades proc. acredit'!$AC$7)</c:f>
              <c:numCache>
                <c:formatCode>0%</c:formatCode>
                <c:ptCount val="2"/>
                <c:pt idx="0">
                  <c:v>0.33333333333333331</c:v>
                </c:pt>
                <c:pt idx="1">
                  <c:v>0.66666666666666674</c:v>
                </c:pt>
              </c:numCache>
            </c:numRef>
          </c:val>
          <c:extLst>
            <c:ext xmlns:c16="http://schemas.microsoft.com/office/drawing/2014/chart" uri="{C3380CC4-5D6E-409C-BE32-E72D297353CC}">
              <c16:uniqueId val="{0000002D-B499-48F7-A09A-6BB34FBC1EFC}"/>
            </c:ext>
          </c:extLst>
        </c:ser>
        <c:dLbls>
          <c:showLegendKey val="0"/>
          <c:showVal val="0"/>
          <c:showCatName val="0"/>
          <c:showSerName val="0"/>
          <c:showPercent val="0"/>
          <c:showBubbleSize val="0"/>
          <c:showLeaderLines val="1"/>
        </c:dLbls>
        <c:firstSliceAng val="0"/>
        <c:holeSize val="68"/>
      </c:doughnutChart>
      <c:spPr>
        <a:noFill/>
        <a:ln>
          <a:noFill/>
        </a:ln>
        <a:effectLst/>
      </c:spPr>
    </c:plotArea>
    <c:plotVisOnly val="1"/>
    <c:dispBlanksAs val="gap"/>
    <c:showDLblsOverMax val="0"/>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solidFill>
              <a:srgbClr val="7030A0"/>
            </a:solidFill>
          </c:spPr>
          <c:explosion val="5"/>
          <c:dPt>
            <c:idx val="0"/>
            <c:bubble3D val="0"/>
            <c:spPr>
              <a:solidFill>
                <a:srgbClr val="7030A0"/>
              </a:solidFill>
              <a:ln w="19050">
                <a:solidFill>
                  <a:schemeClr val="lt1"/>
                </a:solidFill>
              </a:ln>
              <a:effectLst/>
            </c:spPr>
            <c:extLst>
              <c:ext xmlns:c16="http://schemas.microsoft.com/office/drawing/2014/chart" uri="{C3380CC4-5D6E-409C-BE32-E72D297353CC}">
                <c16:uniqueId val="{00000001-3D12-4CCC-BCFC-99E7CA61924B}"/>
              </c:ext>
            </c:extLst>
          </c:dPt>
          <c:dPt>
            <c:idx val="1"/>
            <c:bubble3D val="0"/>
            <c:spPr>
              <a:solidFill>
                <a:srgbClr val="7030A0"/>
              </a:solidFill>
              <a:ln w="19050">
                <a:solidFill>
                  <a:schemeClr val="lt1"/>
                </a:solidFill>
              </a:ln>
              <a:effectLst/>
            </c:spPr>
            <c:extLst>
              <c:ext xmlns:c16="http://schemas.microsoft.com/office/drawing/2014/chart" uri="{C3380CC4-5D6E-409C-BE32-E72D297353CC}">
                <c16:uniqueId val="{00000003-3D12-4CCC-BCFC-99E7CA61924B}"/>
              </c:ext>
            </c:extLst>
          </c:dPt>
          <c:dPt>
            <c:idx val="2"/>
            <c:bubble3D val="0"/>
            <c:spPr>
              <a:solidFill>
                <a:srgbClr val="7030A0"/>
              </a:solidFill>
              <a:ln w="19050">
                <a:solidFill>
                  <a:schemeClr val="lt1"/>
                </a:solidFill>
              </a:ln>
              <a:effectLst/>
            </c:spPr>
            <c:extLst>
              <c:ext xmlns:c16="http://schemas.microsoft.com/office/drawing/2014/chart" uri="{C3380CC4-5D6E-409C-BE32-E72D297353CC}">
                <c16:uniqueId val="{00000005-3D12-4CCC-BCFC-99E7CA61924B}"/>
              </c:ext>
            </c:extLst>
          </c:dPt>
          <c:dPt>
            <c:idx val="3"/>
            <c:bubble3D val="0"/>
            <c:spPr>
              <a:solidFill>
                <a:srgbClr val="7030A0"/>
              </a:solidFill>
              <a:ln w="19050">
                <a:solidFill>
                  <a:schemeClr val="lt1"/>
                </a:solidFill>
              </a:ln>
              <a:effectLst/>
            </c:spPr>
            <c:extLst>
              <c:ext xmlns:c16="http://schemas.microsoft.com/office/drawing/2014/chart" uri="{C3380CC4-5D6E-409C-BE32-E72D297353CC}">
                <c16:uniqueId val="{00000007-3D12-4CCC-BCFC-99E7CA61924B}"/>
              </c:ext>
            </c:extLst>
          </c:dPt>
          <c:dPt>
            <c:idx val="4"/>
            <c:bubble3D val="0"/>
            <c:spPr>
              <a:solidFill>
                <a:srgbClr val="7030A0"/>
              </a:solidFill>
              <a:ln w="19050">
                <a:solidFill>
                  <a:schemeClr val="lt1"/>
                </a:solidFill>
              </a:ln>
              <a:effectLst/>
            </c:spPr>
            <c:extLst>
              <c:ext xmlns:c16="http://schemas.microsoft.com/office/drawing/2014/chart" uri="{C3380CC4-5D6E-409C-BE32-E72D297353CC}">
                <c16:uniqueId val="{00000009-3D12-4CCC-BCFC-99E7CA61924B}"/>
              </c:ext>
            </c:extLst>
          </c:dPt>
          <c:dPt>
            <c:idx val="5"/>
            <c:bubble3D val="0"/>
            <c:spPr>
              <a:solidFill>
                <a:srgbClr val="7030A0"/>
              </a:solidFill>
              <a:ln w="19050">
                <a:solidFill>
                  <a:schemeClr val="lt1"/>
                </a:solidFill>
              </a:ln>
              <a:effectLst/>
            </c:spPr>
            <c:extLst>
              <c:ext xmlns:c16="http://schemas.microsoft.com/office/drawing/2014/chart" uri="{C3380CC4-5D6E-409C-BE32-E72D297353CC}">
                <c16:uniqueId val="{0000000B-3D12-4CCC-BCFC-99E7CA61924B}"/>
              </c:ext>
            </c:extLst>
          </c:dPt>
          <c:dPt>
            <c:idx val="6"/>
            <c:bubble3D val="0"/>
            <c:spPr>
              <a:solidFill>
                <a:srgbClr val="7030A0"/>
              </a:solidFill>
              <a:ln w="19050">
                <a:solidFill>
                  <a:schemeClr val="lt1"/>
                </a:solidFill>
              </a:ln>
              <a:effectLst/>
            </c:spPr>
            <c:extLst>
              <c:ext xmlns:c16="http://schemas.microsoft.com/office/drawing/2014/chart" uri="{C3380CC4-5D6E-409C-BE32-E72D297353CC}">
                <c16:uniqueId val="{0000000D-3D12-4CCC-BCFC-99E7CA61924B}"/>
              </c:ext>
            </c:extLst>
          </c:dPt>
          <c:dPt>
            <c:idx val="7"/>
            <c:bubble3D val="0"/>
            <c:spPr>
              <a:solidFill>
                <a:srgbClr val="7030A0"/>
              </a:solidFill>
              <a:ln w="19050">
                <a:solidFill>
                  <a:schemeClr val="lt1"/>
                </a:solidFill>
              </a:ln>
              <a:effectLst/>
            </c:spPr>
            <c:extLst>
              <c:ext xmlns:c16="http://schemas.microsoft.com/office/drawing/2014/chart" uri="{C3380CC4-5D6E-409C-BE32-E72D297353CC}">
                <c16:uniqueId val="{0000000F-3D12-4CCC-BCFC-99E7CA61924B}"/>
              </c:ext>
            </c:extLst>
          </c:dPt>
          <c:dPt>
            <c:idx val="8"/>
            <c:bubble3D val="0"/>
            <c:spPr>
              <a:solidFill>
                <a:srgbClr val="7030A0"/>
              </a:solidFill>
              <a:ln w="19050">
                <a:solidFill>
                  <a:schemeClr val="lt1"/>
                </a:solidFill>
              </a:ln>
              <a:effectLst/>
            </c:spPr>
            <c:extLst>
              <c:ext xmlns:c16="http://schemas.microsoft.com/office/drawing/2014/chart" uri="{C3380CC4-5D6E-409C-BE32-E72D297353CC}">
                <c16:uniqueId val="{00000011-3D12-4CCC-BCFC-99E7CA61924B}"/>
              </c:ext>
            </c:extLst>
          </c:dPt>
          <c:dPt>
            <c:idx val="9"/>
            <c:bubble3D val="0"/>
            <c:spPr>
              <a:solidFill>
                <a:srgbClr val="7030A0"/>
              </a:solidFill>
              <a:ln w="19050">
                <a:solidFill>
                  <a:schemeClr val="lt1"/>
                </a:solidFill>
              </a:ln>
              <a:effectLst/>
            </c:spPr>
            <c:extLst>
              <c:ext xmlns:c16="http://schemas.microsoft.com/office/drawing/2014/chart" uri="{C3380CC4-5D6E-409C-BE32-E72D297353CC}">
                <c16:uniqueId val="{00000013-3D12-4CCC-BCFC-99E7CA61924B}"/>
              </c:ext>
            </c:extLst>
          </c:dPt>
          <c:dPt>
            <c:idx val="10"/>
            <c:bubble3D val="0"/>
            <c:spPr>
              <a:solidFill>
                <a:srgbClr val="7030A0"/>
              </a:solidFill>
              <a:ln w="19050">
                <a:solidFill>
                  <a:schemeClr val="lt1"/>
                </a:solidFill>
              </a:ln>
              <a:effectLst/>
            </c:spPr>
            <c:extLst>
              <c:ext xmlns:c16="http://schemas.microsoft.com/office/drawing/2014/chart" uri="{C3380CC4-5D6E-409C-BE32-E72D297353CC}">
                <c16:uniqueId val="{00000015-3D12-4CCC-BCFC-99E7CA61924B}"/>
              </c:ext>
            </c:extLst>
          </c:dPt>
          <c:dPt>
            <c:idx val="11"/>
            <c:bubble3D val="0"/>
            <c:spPr>
              <a:solidFill>
                <a:srgbClr val="7030A0"/>
              </a:solidFill>
              <a:ln w="19050">
                <a:solidFill>
                  <a:schemeClr val="lt1"/>
                </a:solidFill>
              </a:ln>
              <a:effectLst/>
            </c:spPr>
            <c:extLst>
              <c:ext xmlns:c16="http://schemas.microsoft.com/office/drawing/2014/chart" uri="{C3380CC4-5D6E-409C-BE32-E72D297353CC}">
                <c16:uniqueId val="{00000017-3D12-4CCC-BCFC-99E7CA61924B}"/>
              </c:ext>
            </c:extLst>
          </c:dPt>
          <c:dPt>
            <c:idx val="12"/>
            <c:bubble3D val="0"/>
            <c:spPr>
              <a:solidFill>
                <a:srgbClr val="7030A0"/>
              </a:solidFill>
              <a:ln w="19050">
                <a:solidFill>
                  <a:schemeClr val="lt1"/>
                </a:solidFill>
              </a:ln>
              <a:effectLst/>
            </c:spPr>
            <c:extLst>
              <c:ext xmlns:c16="http://schemas.microsoft.com/office/drawing/2014/chart" uri="{C3380CC4-5D6E-409C-BE32-E72D297353CC}">
                <c16:uniqueId val="{00000019-3D12-4CCC-BCFC-99E7CA61924B}"/>
              </c:ext>
            </c:extLst>
          </c:dPt>
          <c:dPt>
            <c:idx val="13"/>
            <c:bubble3D val="0"/>
            <c:spPr>
              <a:solidFill>
                <a:srgbClr val="7030A0"/>
              </a:solidFill>
              <a:ln w="19050">
                <a:solidFill>
                  <a:schemeClr val="lt1"/>
                </a:solidFill>
              </a:ln>
              <a:effectLst/>
            </c:spPr>
            <c:extLst>
              <c:ext xmlns:c16="http://schemas.microsoft.com/office/drawing/2014/chart" uri="{C3380CC4-5D6E-409C-BE32-E72D297353CC}">
                <c16:uniqueId val="{0000001B-3D12-4CCC-BCFC-99E7CA61924B}"/>
              </c:ext>
            </c:extLst>
          </c:dPt>
          <c:dPt>
            <c:idx val="14"/>
            <c:bubble3D val="0"/>
            <c:spPr>
              <a:solidFill>
                <a:srgbClr val="7030A0"/>
              </a:solidFill>
              <a:ln w="19050">
                <a:solidFill>
                  <a:schemeClr val="lt1"/>
                </a:solidFill>
              </a:ln>
              <a:effectLst/>
            </c:spPr>
            <c:extLst>
              <c:ext xmlns:c16="http://schemas.microsoft.com/office/drawing/2014/chart" uri="{C3380CC4-5D6E-409C-BE32-E72D297353CC}">
                <c16:uniqueId val="{0000001D-3D12-4CCC-BCFC-99E7CA61924B}"/>
              </c:ext>
            </c:extLst>
          </c:dPt>
          <c:dPt>
            <c:idx val="15"/>
            <c:bubble3D val="0"/>
            <c:spPr>
              <a:solidFill>
                <a:srgbClr val="7030A0"/>
              </a:solidFill>
              <a:ln w="19050">
                <a:solidFill>
                  <a:schemeClr val="lt1"/>
                </a:solidFill>
              </a:ln>
              <a:effectLst/>
            </c:spPr>
            <c:extLst>
              <c:ext xmlns:c16="http://schemas.microsoft.com/office/drawing/2014/chart" uri="{C3380CC4-5D6E-409C-BE32-E72D297353CC}">
                <c16:uniqueId val="{0000001F-3D12-4CCC-BCFC-99E7CA61924B}"/>
              </c:ext>
            </c:extLst>
          </c:dPt>
          <c:dPt>
            <c:idx val="16"/>
            <c:bubble3D val="0"/>
            <c:spPr>
              <a:solidFill>
                <a:srgbClr val="7030A0"/>
              </a:solidFill>
              <a:ln w="19050">
                <a:solidFill>
                  <a:schemeClr val="lt1"/>
                </a:solidFill>
              </a:ln>
              <a:effectLst/>
            </c:spPr>
            <c:extLst>
              <c:ext xmlns:c16="http://schemas.microsoft.com/office/drawing/2014/chart" uri="{C3380CC4-5D6E-409C-BE32-E72D297353CC}">
                <c16:uniqueId val="{00000021-3D12-4CCC-BCFC-99E7CA61924B}"/>
              </c:ext>
            </c:extLst>
          </c:dPt>
          <c:dPt>
            <c:idx val="17"/>
            <c:bubble3D val="0"/>
            <c:spPr>
              <a:solidFill>
                <a:srgbClr val="7030A0"/>
              </a:solidFill>
              <a:ln w="19050">
                <a:solidFill>
                  <a:schemeClr val="lt1"/>
                </a:solidFill>
              </a:ln>
              <a:effectLst/>
            </c:spPr>
            <c:extLst>
              <c:ext xmlns:c16="http://schemas.microsoft.com/office/drawing/2014/chart" uri="{C3380CC4-5D6E-409C-BE32-E72D297353CC}">
                <c16:uniqueId val="{00000023-3D12-4CCC-BCFC-99E7CA61924B}"/>
              </c:ext>
            </c:extLst>
          </c:dPt>
          <c:dPt>
            <c:idx val="18"/>
            <c:bubble3D val="0"/>
            <c:spPr>
              <a:solidFill>
                <a:srgbClr val="7030A0"/>
              </a:solidFill>
              <a:ln w="19050">
                <a:solidFill>
                  <a:schemeClr val="lt1"/>
                </a:solidFill>
              </a:ln>
              <a:effectLst/>
            </c:spPr>
            <c:extLst>
              <c:ext xmlns:c16="http://schemas.microsoft.com/office/drawing/2014/chart" uri="{C3380CC4-5D6E-409C-BE32-E72D297353CC}">
                <c16:uniqueId val="{00000025-3D12-4CCC-BCFC-99E7CA61924B}"/>
              </c:ext>
            </c:extLst>
          </c:dPt>
          <c:dPt>
            <c:idx val="19"/>
            <c:bubble3D val="0"/>
            <c:spPr>
              <a:solidFill>
                <a:srgbClr val="7030A0"/>
              </a:solidFill>
              <a:ln w="19050">
                <a:solidFill>
                  <a:schemeClr val="lt1"/>
                </a:solidFill>
              </a:ln>
              <a:effectLst/>
            </c:spPr>
            <c:extLst>
              <c:ext xmlns:c16="http://schemas.microsoft.com/office/drawing/2014/chart" uri="{C3380CC4-5D6E-409C-BE32-E72D297353CC}">
                <c16:uniqueId val="{00000027-3D12-4CCC-BCFC-99E7CA61924B}"/>
              </c:ext>
            </c:extLst>
          </c:dPt>
          <c:val>
            <c:numLit>
              <c:formatCode>General</c:formatCode>
              <c:ptCount val="20"/>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numLit>
          </c:val>
          <c:extLst>
            <c:ext xmlns:c16="http://schemas.microsoft.com/office/drawing/2014/chart" uri="{C3380CC4-5D6E-409C-BE32-E72D297353CC}">
              <c16:uniqueId val="{00000028-3D12-4CCC-BCFC-99E7CA61924B}"/>
            </c:ext>
          </c:extLst>
        </c:ser>
        <c:dLbls>
          <c:showLegendKey val="0"/>
          <c:showVal val="0"/>
          <c:showCatName val="0"/>
          <c:showSerName val="0"/>
          <c:showPercent val="0"/>
          <c:showBubbleSize val="0"/>
          <c:showLeaderLines val="1"/>
        </c:dLbls>
        <c:firstSliceAng val="0"/>
        <c:holeSize val="68"/>
      </c:doughnutChart>
      <c:doughnutChart>
        <c:varyColors val="1"/>
        <c:ser>
          <c:idx val="1"/>
          <c:order val="1"/>
          <c:tx>
            <c:strRef>
              <c:f>'Sector Industria'!$C$50:$D$50</c:f>
              <c:strCache>
                <c:ptCount val="2"/>
                <c:pt idx="0">
                  <c:v>18%</c:v>
                </c:pt>
                <c:pt idx="1">
                  <c:v>82%</c:v>
                </c:pt>
              </c:strCache>
            </c:strRef>
          </c:tx>
          <c:dPt>
            <c:idx val="0"/>
            <c:bubble3D val="0"/>
            <c:spPr>
              <a:noFill/>
              <a:ln w="19050">
                <a:solidFill>
                  <a:schemeClr val="lt1"/>
                </a:solidFill>
              </a:ln>
              <a:effectLst/>
            </c:spPr>
            <c:extLst>
              <c:ext xmlns:c16="http://schemas.microsoft.com/office/drawing/2014/chart" uri="{C3380CC4-5D6E-409C-BE32-E72D297353CC}">
                <c16:uniqueId val="{0000002A-3D12-4CCC-BCFC-99E7CA61924B}"/>
              </c:ext>
            </c:extLst>
          </c:dPt>
          <c:dPt>
            <c:idx val="1"/>
            <c:bubble3D val="0"/>
            <c:spPr>
              <a:solidFill>
                <a:schemeClr val="bg1">
                  <a:alpha val="90000"/>
                </a:schemeClr>
              </a:solidFill>
              <a:ln w="19050">
                <a:solidFill>
                  <a:schemeClr val="lt1"/>
                </a:solidFill>
              </a:ln>
              <a:effectLst/>
            </c:spPr>
            <c:extLst>
              <c:ext xmlns:c16="http://schemas.microsoft.com/office/drawing/2014/chart" uri="{C3380CC4-5D6E-409C-BE32-E72D297353CC}">
                <c16:uniqueId val="{0000002C-3D12-4CCC-BCFC-99E7CA61924B}"/>
              </c:ext>
            </c:extLst>
          </c:dPt>
          <c:val>
            <c:numRef>
              <c:f>('Entidades proc. acredit'!$C$17,'Entidades proc. acredit'!$AB$17)</c:f>
              <c:numCache>
                <c:formatCode>0%</c:formatCode>
                <c:ptCount val="2"/>
                <c:pt idx="0">
                  <c:v>0.5</c:v>
                </c:pt>
                <c:pt idx="1">
                  <c:v>0.5</c:v>
                </c:pt>
              </c:numCache>
            </c:numRef>
          </c:val>
          <c:extLst>
            <c:ext xmlns:c16="http://schemas.microsoft.com/office/drawing/2014/chart" uri="{C3380CC4-5D6E-409C-BE32-E72D297353CC}">
              <c16:uniqueId val="{0000002D-3D12-4CCC-BCFC-99E7CA61924B}"/>
            </c:ext>
          </c:extLst>
        </c:ser>
        <c:dLbls>
          <c:showLegendKey val="0"/>
          <c:showVal val="0"/>
          <c:showCatName val="0"/>
          <c:showSerName val="0"/>
          <c:showPercent val="0"/>
          <c:showBubbleSize val="0"/>
          <c:showLeaderLines val="1"/>
        </c:dLbls>
        <c:firstSliceAng val="0"/>
        <c:holeSize val="68"/>
      </c:doughnutChart>
      <c:spPr>
        <a:noFill/>
        <a:ln>
          <a:noFill/>
        </a:ln>
        <a:effectLst/>
      </c:spPr>
    </c:plotArea>
    <c:plotVisOnly val="1"/>
    <c:dispBlanksAs val="gap"/>
    <c:showDLblsOverMax val="0"/>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solidFill>
              <a:schemeClr val="accent5">
                <a:lumMod val="75000"/>
              </a:schemeClr>
            </a:solidFill>
          </c:spPr>
          <c:explosion val="5"/>
          <c:dPt>
            <c:idx val="0"/>
            <c:bubble3D val="0"/>
            <c:spPr>
              <a:solidFill>
                <a:schemeClr val="accent5">
                  <a:lumMod val="75000"/>
                </a:schemeClr>
              </a:solidFill>
              <a:ln w="19050">
                <a:solidFill>
                  <a:schemeClr val="lt1"/>
                </a:solidFill>
              </a:ln>
              <a:effectLst/>
            </c:spPr>
            <c:extLst>
              <c:ext xmlns:c16="http://schemas.microsoft.com/office/drawing/2014/chart" uri="{C3380CC4-5D6E-409C-BE32-E72D297353CC}">
                <c16:uniqueId val="{00000001-CD26-4A3B-A5ED-6FEBE04AF2DD}"/>
              </c:ext>
            </c:extLst>
          </c:dPt>
          <c:dPt>
            <c:idx val="1"/>
            <c:bubble3D val="0"/>
            <c:spPr>
              <a:solidFill>
                <a:schemeClr val="accent5">
                  <a:lumMod val="75000"/>
                </a:schemeClr>
              </a:solidFill>
              <a:ln w="19050">
                <a:solidFill>
                  <a:schemeClr val="lt1"/>
                </a:solidFill>
              </a:ln>
              <a:effectLst/>
            </c:spPr>
            <c:extLst>
              <c:ext xmlns:c16="http://schemas.microsoft.com/office/drawing/2014/chart" uri="{C3380CC4-5D6E-409C-BE32-E72D297353CC}">
                <c16:uniqueId val="{00000003-CD26-4A3B-A5ED-6FEBE04AF2DD}"/>
              </c:ext>
            </c:extLst>
          </c:dPt>
          <c:dPt>
            <c:idx val="2"/>
            <c:bubble3D val="0"/>
            <c:spPr>
              <a:solidFill>
                <a:schemeClr val="accent5">
                  <a:lumMod val="75000"/>
                </a:schemeClr>
              </a:solidFill>
              <a:ln w="19050">
                <a:solidFill>
                  <a:schemeClr val="lt1"/>
                </a:solidFill>
              </a:ln>
              <a:effectLst/>
            </c:spPr>
            <c:extLst>
              <c:ext xmlns:c16="http://schemas.microsoft.com/office/drawing/2014/chart" uri="{C3380CC4-5D6E-409C-BE32-E72D297353CC}">
                <c16:uniqueId val="{00000005-CD26-4A3B-A5ED-6FEBE04AF2DD}"/>
              </c:ext>
            </c:extLst>
          </c:dPt>
          <c:dPt>
            <c:idx val="3"/>
            <c:bubble3D val="0"/>
            <c:spPr>
              <a:solidFill>
                <a:schemeClr val="accent5">
                  <a:lumMod val="75000"/>
                </a:schemeClr>
              </a:solidFill>
              <a:ln w="19050">
                <a:solidFill>
                  <a:schemeClr val="lt1"/>
                </a:solidFill>
              </a:ln>
              <a:effectLst/>
            </c:spPr>
            <c:extLst>
              <c:ext xmlns:c16="http://schemas.microsoft.com/office/drawing/2014/chart" uri="{C3380CC4-5D6E-409C-BE32-E72D297353CC}">
                <c16:uniqueId val="{00000007-CD26-4A3B-A5ED-6FEBE04AF2DD}"/>
              </c:ext>
            </c:extLst>
          </c:dPt>
          <c:dPt>
            <c:idx val="4"/>
            <c:bubble3D val="0"/>
            <c:spPr>
              <a:solidFill>
                <a:schemeClr val="accent5">
                  <a:lumMod val="75000"/>
                </a:schemeClr>
              </a:solidFill>
              <a:ln w="19050">
                <a:solidFill>
                  <a:schemeClr val="lt1"/>
                </a:solidFill>
              </a:ln>
              <a:effectLst/>
            </c:spPr>
            <c:extLst>
              <c:ext xmlns:c16="http://schemas.microsoft.com/office/drawing/2014/chart" uri="{C3380CC4-5D6E-409C-BE32-E72D297353CC}">
                <c16:uniqueId val="{00000009-CD26-4A3B-A5ED-6FEBE04AF2DD}"/>
              </c:ext>
            </c:extLst>
          </c:dPt>
          <c:dPt>
            <c:idx val="5"/>
            <c:bubble3D val="0"/>
            <c:spPr>
              <a:solidFill>
                <a:schemeClr val="accent5">
                  <a:lumMod val="75000"/>
                </a:schemeClr>
              </a:solidFill>
              <a:ln w="19050">
                <a:solidFill>
                  <a:schemeClr val="lt1"/>
                </a:solidFill>
              </a:ln>
              <a:effectLst/>
            </c:spPr>
            <c:extLst>
              <c:ext xmlns:c16="http://schemas.microsoft.com/office/drawing/2014/chart" uri="{C3380CC4-5D6E-409C-BE32-E72D297353CC}">
                <c16:uniqueId val="{0000000B-CD26-4A3B-A5ED-6FEBE04AF2DD}"/>
              </c:ext>
            </c:extLst>
          </c:dPt>
          <c:dPt>
            <c:idx val="6"/>
            <c:bubble3D val="0"/>
            <c:spPr>
              <a:solidFill>
                <a:schemeClr val="accent5">
                  <a:lumMod val="75000"/>
                </a:schemeClr>
              </a:solidFill>
              <a:ln w="19050">
                <a:solidFill>
                  <a:schemeClr val="lt1"/>
                </a:solidFill>
              </a:ln>
              <a:effectLst/>
            </c:spPr>
            <c:extLst>
              <c:ext xmlns:c16="http://schemas.microsoft.com/office/drawing/2014/chart" uri="{C3380CC4-5D6E-409C-BE32-E72D297353CC}">
                <c16:uniqueId val="{0000000D-CD26-4A3B-A5ED-6FEBE04AF2DD}"/>
              </c:ext>
            </c:extLst>
          </c:dPt>
          <c:dPt>
            <c:idx val="7"/>
            <c:bubble3D val="0"/>
            <c:spPr>
              <a:solidFill>
                <a:schemeClr val="accent5">
                  <a:lumMod val="75000"/>
                </a:schemeClr>
              </a:solidFill>
              <a:ln w="19050">
                <a:solidFill>
                  <a:schemeClr val="lt1"/>
                </a:solidFill>
              </a:ln>
              <a:effectLst/>
            </c:spPr>
            <c:extLst>
              <c:ext xmlns:c16="http://schemas.microsoft.com/office/drawing/2014/chart" uri="{C3380CC4-5D6E-409C-BE32-E72D297353CC}">
                <c16:uniqueId val="{0000000F-CD26-4A3B-A5ED-6FEBE04AF2DD}"/>
              </c:ext>
            </c:extLst>
          </c:dPt>
          <c:dPt>
            <c:idx val="8"/>
            <c:bubble3D val="0"/>
            <c:spPr>
              <a:solidFill>
                <a:schemeClr val="accent5">
                  <a:lumMod val="75000"/>
                </a:schemeClr>
              </a:solidFill>
              <a:ln w="19050">
                <a:solidFill>
                  <a:schemeClr val="lt1"/>
                </a:solidFill>
              </a:ln>
              <a:effectLst/>
            </c:spPr>
            <c:extLst>
              <c:ext xmlns:c16="http://schemas.microsoft.com/office/drawing/2014/chart" uri="{C3380CC4-5D6E-409C-BE32-E72D297353CC}">
                <c16:uniqueId val="{00000011-CD26-4A3B-A5ED-6FEBE04AF2DD}"/>
              </c:ext>
            </c:extLst>
          </c:dPt>
          <c:dPt>
            <c:idx val="9"/>
            <c:bubble3D val="0"/>
            <c:spPr>
              <a:solidFill>
                <a:schemeClr val="accent5">
                  <a:lumMod val="75000"/>
                </a:schemeClr>
              </a:solidFill>
              <a:ln w="19050">
                <a:solidFill>
                  <a:schemeClr val="lt1"/>
                </a:solidFill>
              </a:ln>
              <a:effectLst/>
            </c:spPr>
            <c:extLst>
              <c:ext xmlns:c16="http://schemas.microsoft.com/office/drawing/2014/chart" uri="{C3380CC4-5D6E-409C-BE32-E72D297353CC}">
                <c16:uniqueId val="{00000013-CD26-4A3B-A5ED-6FEBE04AF2DD}"/>
              </c:ext>
            </c:extLst>
          </c:dPt>
          <c:dPt>
            <c:idx val="10"/>
            <c:bubble3D val="0"/>
            <c:spPr>
              <a:solidFill>
                <a:schemeClr val="accent5">
                  <a:lumMod val="75000"/>
                </a:schemeClr>
              </a:solidFill>
              <a:ln w="19050">
                <a:solidFill>
                  <a:schemeClr val="lt1"/>
                </a:solidFill>
              </a:ln>
              <a:effectLst/>
            </c:spPr>
            <c:extLst>
              <c:ext xmlns:c16="http://schemas.microsoft.com/office/drawing/2014/chart" uri="{C3380CC4-5D6E-409C-BE32-E72D297353CC}">
                <c16:uniqueId val="{00000015-CD26-4A3B-A5ED-6FEBE04AF2DD}"/>
              </c:ext>
            </c:extLst>
          </c:dPt>
          <c:dPt>
            <c:idx val="11"/>
            <c:bubble3D val="0"/>
            <c:spPr>
              <a:solidFill>
                <a:schemeClr val="accent5">
                  <a:lumMod val="75000"/>
                </a:schemeClr>
              </a:solidFill>
              <a:ln w="19050">
                <a:solidFill>
                  <a:schemeClr val="lt1"/>
                </a:solidFill>
              </a:ln>
              <a:effectLst/>
            </c:spPr>
            <c:extLst>
              <c:ext xmlns:c16="http://schemas.microsoft.com/office/drawing/2014/chart" uri="{C3380CC4-5D6E-409C-BE32-E72D297353CC}">
                <c16:uniqueId val="{00000017-CD26-4A3B-A5ED-6FEBE04AF2DD}"/>
              </c:ext>
            </c:extLst>
          </c:dPt>
          <c:dPt>
            <c:idx val="12"/>
            <c:bubble3D val="0"/>
            <c:spPr>
              <a:solidFill>
                <a:schemeClr val="accent5">
                  <a:lumMod val="75000"/>
                </a:schemeClr>
              </a:solidFill>
              <a:ln w="19050">
                <a:solidFill>
                  <a:schemeClr val="lt1"/>
                </a:solidFill>
              </a:ln>
              <a:effectLst/>
            </c:spPr>
            <c:extLst>
              <c:ext xmlns:c16="http://schemas.microsoft.com/office/drawing/2014/chart" uri="{C3380CC4-5D6E-409C-BE32-E72D297353CC}">
                <c16:uniqueId val="{00000019-CD26-4A3B-A5ED-6FEBE04AF2DD}"/>
              </c:ext>
            </c:extLst>
          </c:dPt>
          <c:dPt>
            <c:idx val="13"/>
            <c:bubble3D val="0"/>
            <c:spPr>
              <a:solidFill>
                <a:schemeClr val="accent5">
                  <a:lumMod val="75000"/>
                </a:schemeClr>
              </a:solidFill>
              <a:ln w="19050">
                <a:solidFill>
                  <a:schemeClr val="lt1"/>
                </a:solidFill>
              </a:ln>
              <a:effectLst/>
            </c:spPr>
            <c:extLst>
              <c:ext xmlns:c16="http://schemas.microsoft.com/office/drawing/2014/chart" uri="{C3380CC4-5D6E-409C-BE32-E72D297353CC}">
                <c16:uniqueId val="{0000001B-CD26-4A3B-A5ED-6FEBE04AF2DD}"/>
              </c:ext>
            </c:extLst>
          </c:dPt>
          <c:dPt>
            <c:idx val="14"/>
            <c:bubble3D val="0"/>
            <c:spPr>
              <a:solidFill>
                <a:schemeClr val="accent5">
                  <a:lumMod val="75000"/>
                </a:schemeClr>
              </a:solidFill>
              <a:ln w="19050">
                <a:solidFill>
                  <a:schemeClr val="lt1"/>
                </a:solidFill>
              </a:ln>
              <a:effectLst/>
            </c:spPr>
            <c:extLst>
              <c:ext xmlns:c16="http://schemas.microsoft.com/office/drawing/2014/chart" uri="{C3380CC4-5D6E-409C-BE32-E72D297353CC}">
                <c16:uniqueId val="{0000001D-CD26-4A3B-A5ED-6FEBE04AF2DD}"/>
              </c:ext>
            </c:extLst>
          </c:dPt>
          <c:dPt>
            <c:idx val="15"/>
            <c:bubble3D val="0"/>
            <c:spPr>
              <a:solidFill>
                <a:schemeClr val="accent5">
                  <a:lumMod val="75000"/>
                </a:schemeClr>
              </a:solidFill>
              <a:ln w="19050">
                <a:solidFill>
                  <a:schemeClr val="lt1"/>
                </a:solidFill>
              </a:ln>
              <a:effectLst/>
            </c:spPr>
            <c:extLst>
              <c:ext xmlns:c16="http://schemas.microsoft.com/office/drawing/2014/chart" uri="{C3380CC4-5D6E-409C-BE32-E72D297353CC}">
                <c16:uniqueId val="{0000001F-CD26-4A3B-A5ED-6FEBE04AF2DD}"/>
              </c:ext>
            </c:extLst>
          </c:dPt>
          <c:dPt>
            <c:idx val="16"/>
            <c:bubble3D val="0"/>
            <c:spPr>
              <a:solidFill>
                <a:schemeClr val="accent5">
                  <a:lumMod val="75000"/>
                </a:schemeClr>
              </a:solidFill>
              <a:ln w="19050">
                <a:solidFill>
                  <a:schemeClr val="lt1"/>
                </a:solidFill>
              </a:ln>
              <a:effectLst/>
            </c:spPr>
            <c:extLst>
              <c:ext xmlns:c16="http://schemas.microsoft.com/office/drawing/2014/chart" uri="{C3380CC4-5D6E-409C-BE32-E72D297353CC}">
                <c16:uniqueId val="{00000021-CD26-4A3B-A5ED-6FEBE04AF2DD}"/>
              </c:ext>
            </c:extLst>
          </c:dPt>
          <c:dPt>
            <c:idx val="17"/>
            <c:bubble3D val="0"/>
            <c:spPr>
              <a:solidFill>
                <a:schemeClr val="accent5">
                  <a:lumMod val="75000"/>
                </a:schemeClr>
              </a:solidFill>
              <a:ln w="19050">
                <a:solidFill>
                  <a:schemeClr val="lt1"/>
                </a:solidFill>
              </a:ln>
              <a:effectLst/>
            </c:spPr>
            <c:extLst>
              <c:ext xmlns:c16="http://schemas.microsoft.com/office/drawing/2014/chart" uri="{C3380CC4-5D6E-409C-BE32-E72D297353CC}">
                <c16:uniqueId val="{00000023-CD26-4A3B-A5ED-6FEBE04AF2DD}"/>
              </c:ext>
            </c:extLst>
          </c:dPt>
          <c:dPt>
            <c:idx val="18"/>
            <c:bubble3D val="0"/>
            <c:spPr>
              <a:solidFill>
                <a:schemeClr val="accent5">
                  <a:lumMod val="75000"/>
                </a:schemeClr>
              </a:solidFill>
              <a:ln w="19050">
                <a:solidFill>
                  <a:schemeClr val="lt1"/>
                </a:solidFill>
              </a:ln>
              <a:effectLst/>
            </c:spPr>
            <c:extLst>
              <c:ext xmlns:c16="http://schemas.microsoft.com/office/drawing/2014/chart" uri="{C3380CC4-5D6E-409C-BE32-E72D297353CC}">
                <c16:uniqueId val="{00000025-CD26-4A3B-A5ED-6FEBE04AF2DD}"/>
              </c:ext>
            </c:extLst>
          </c:dPt>
          <c:dPt>
            <c:idx val="19"/>
            <c:bubble3D val="0"/>
            <c:spPr>
              <a:solidFill>
                <a:schemeClr val="accent5">
                  <a:lumMod val="75000"/>
                </a:schemeClr>
              </a:solidFill>
              <a:ln w="19050">
                <a:solidFill>
                  <a:schemeClr val="lt1"/>
                </a:solidFill>
              </a:ln>
              <a:effectLst/>
            </c:spPr>
            <c:extLst>
              <c:ext xmlns:c16="http://schemas.microsoft.com/office/drawing/2014/chart" uri="{C3380CC4-5D6E-409C-BE32-E72D297353CC}">
                <c16:uniqueId val="{00000027-CD26-4A3B-A5ED-6FEBE04AF2DD}"/>
              </c:ext>
            </c:extLst>
          </c:dPt>
          <c:val>
            <c:numLit>
              <c:formatCode>General</c:formatCode>
              <c:ptCount val="20"/>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numLit>
          </c:val>
          <c:extLst>
            <c:ext xmlns:c16="http://schemas.microsoft.com/office/drawing/2014/chart" uri="{C3380CC4-5D6E-409C-BE32-E72D297353CC}">
              <c16:uniqueId val="{00000028-CD26-4A3B-A5ED-6FEBE04AF2DD}"/>
            </c:ext>
          </c:extLst>
        </c:ser>
        <c:dLbls>
          <c:showLegendKey val="0"/>
          <c:showVal val="0"/>
          <c:showCatName val="0"/>
          <c:showSerName val="0"/>
          <c:showPercent val="0"/>
          <c:showBubbleSize val="0"/>
          <c:showLeaderLines val="1"/>
        </c:dLbls>
        <c:firstSliceAng val="0"/>
        <c:holeSize val="68"/>
      </c:doughnutChart>
      <c:doughnutChart>
        <c:varyColors val="1"/>
        <c:ser>
          <c:idx val="1"/>
          <c:order val="1"/>
          <c:tx>
            <c:strRef>
              <c:f>'Entidades proc. acredit'!$C$49:$D$49</c:f>
              <c:strCache>
                <c:ptCount val="2"/>
                <c:pt idx="0">
                  <c:v>3</c:v>
                </c:pt>
              </c:strCache>
            </c:strRef>
          </c:tx>
          <c:dPt>
            <c:idx val="0"/>
            <c:bubble3D val="0"/>
            <c:spPr>
              <a:noFill/>
              <a:ln w="19050">
                <a:solidFill>
                  <a:schemeClr val="lt1"/>
                </a:solidFill>
              </a:ln>
              <a:effectLst/>
            </c:spPr>
            <c:extLst>
              <c:ext xmlns:c16="http://schemas.microsoft.com/office/drawing/2014/chart" uri="{C3380CC4-5D6E-409C-BE32-E72D297353CC}">
                <c16:uniqueId val="{0000002A-CD26-4A3B-A5ED-6FEBE04AF2DD}"/>
              </c:ext>
            </c:extLst>
          </c:dPt>
          <c:dPt>
            <c:idx val="1"/>
            <c:bubble3D val="0"/>
            <c:spPr>
              <a:solidFill>
                <a:schemeClr val="bg1">
                  <a:alpha val="90000"/>
                </a:schemeClr>
              </a:solidFill>
              <a:ln w="19050">
                <a:solidFill>
                  <a:schemeClr val="lt1"/>
                </a:solidFill>
              </a:ln>
              <a:effectLst/>
            </c:spPr>
            <c:extLst>
              <c:ext xmlns:c16="http://schemas.microsoft.com/office/drawing/2014/chart" uri="{C3380CC4-5D6E-409C-BE32-E72D297353CC}">
                <c16:uniqueId val="{0000002C-CD26-4A3B-A5ED-6FEBE04AF2DD}"/>
              </c:ext>
            </c:extLst>
          </c:dPt>
          <c:val>
            <c:numRef>
              <c:f>('Entidades proc. acredit'!$C$23,'Entidades proc. acredit'!$AB$23)</c:f>
              <c:numCache>
                <c:formatCode>0%</c:formatCode>
                <c:ptCount val="2"/>
                <c:pt idx="0">
                  <c:v>0.88888888888888884</c:v>
                </c:pt>
                <c:pt idx="1">
                  <c:v>0.11111111111111116</c:v>
                </c:pt>
              </c:numCache>
            </c:numRef>
          </c:val>
          <c:extLst>
            <c:ext xmlns:c16="http://schemas.microsoft.com/office/drawing/2014/chart" uri="{C3380CC4-5D6E-409C-BE32-E72D297353CC}">
              <c16:uniqueId val="{0000002D-CD26-4A3B-A5ED-6FEBE04AF2DD}"/>
            </c:ext>
          </c:extLst>
        </c:ser>
        <c:dLbls>
          <c:showLegendKey val="0"/>
          <c:showVal val="0"/>
          <c:showCatName val="0"/>
          <c:showSerName val="0"/>
          <c:showPercent val="0"/>
          <c:showBubbleSize val="0"/>
          <c:showLeaderLines val="1"/>
        </c:dLbls>
        <c:firstSliceAng val="0"/>
        <c:holeSize val="68"/>
      </c:doughnutChart>
      <c:spPr>
        <a:noFill/>
        <a:ln>
          <a:noFill/>
        </a:ln>
        <a:effectLst/>
      </c:spPr>
    </c:plotArea>
    <c:plotVisOnly val="1"/>
    <c:dispBlanksAs val="gap"/>
    <c:showDLblsOverMax val="0"/>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solidFill>
              <a:schemeClr val="accent1">
                <a:lumMod val="60000"/>
                <a:lumOff val="40000"/>
              </a:schemeClr>
            </a:solidFill>
          </c:spPr>
          <c:explosion val="5"/>
          <c:dPt>
            <c:idx val="0"/>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01-E80E-421B-AC02-090F83FCE719}"/>
              </c:ext>
            </c:extLst>
          </c:dPt>
          <c:dPt>
            <c:idx val="1"/>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03-E80E-421B-AC02-090F83FCE719}"/>
              </c:ext>
            </c:extLst>
          </c:dPt>
          <c:dPt>
            <c:idx val="2"/>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05-E80E-421B-AC02-090F83FCE719}"/>
              </c:ext>
            </c:extLst>
          </c:dPt>
          <c:dPt>
            <c:idx val="3"/>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07-E80E-421B-AC02-090F83FCE719}"/>
              </c:ext>
            </c:extLst>
          </c:dPt>
          <c:dPt>
            <c:idx val="4"/>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09-E80E-421B-AC02-090F83FCE719}"/>
              </c:ext>
            </c:extLst>
          </c:dPt>
          <c:dPt>
            <c:idx val="5"/>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0B-E80E-421B-AC02-090F83FCE719}"/>
              </c:ext>
            </c:extLst>
          </c:dPt>
          <c:dPt>
            <c:idx val="6"/>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0D-E80E-421B-AC02-090F83FCE719}"/>
              </c:ext>
            </c:extLst>
          </c:dPt>
          <c:dPt>
            <c:idx val="7"/>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0F-E80E-421B-AC02-090F83FCE719}"/>
              </c:ext>
            </c:extLst>
          </c:dPt>
          <c:dPt>
            <c:idx val="8"/>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11-E80E-421B-AC02-090F83FCE719}"/>
              </c:ext>
            </c:extLst>
          </c:dPt>
          <c:dPt>
            <c:idx val="9"/>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13-E80E-421B-AC02-090F83FCE719}"/>
              </c:ext>
            </c:extLst>
          </c:dPt>
          <c:dPt>
            <c:idx val="10"/>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15-E80E-421B-AC02-090F83FCE719}"/>
              </c:ext>
            </c:extLst>
          </c:dPt>
          <c:dPt>
            <c:idx val="11"/>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17-E80E-421B-AC02-090F83FCE719}"/>
              </c:ext>
            </c:extLst>
          </c:dPt>
          <c:dPt>
            <c:idx val="12"/>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19-E80E-421B-AC02-090F83FCE719}"/>
              </c:ext>
            </c:extLst>
          </c:dPt>
          <c:dPt>
            <c:idx val="13"/>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1B-E80E-421B-AC02-090F83FCE719}"/>
              </c:ext>
            </c:extLst>
          </c:dPt>
          <c:dPt>
            <c:idx val="14"/>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1D-E80E-421B-AC02-090F83FCE719}"/>
              </c:ext>
            </c:extLst>
          </c:dPt>
          <c:dPt>
            <c:idx val="15"/>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1F-E80E-421B-AC02-090F83FCE719}"/>
              </c:ext>
            </c:extLst>
          </c:dPt>
          <c:dPt>
            <c:idx val="16"/>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21-E80E-421B-AC02-090F83FCE719}"/>
              </c:ext>
            </c:extLst>
          </c:dPt>
          <c:dPt>
            <c:idx val="17"/>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23-E80E-421B-AC02-090F83FCE719}"/>
              </c:ext>
            </c:extLst>
          </c:dPt>
          <c:dPt>
            <c:idx val="18"/>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25-E80E-421B-AC02-090F83FCE719}"/>
              </c:ext>
            </c:extLst>
          </c:dPt>
          <c:dPt>
            <c:idx val="19"/>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27-E80E-421B-AC02-090F83FCE719}"/>
              </c:ext>
            </c:extLst>
          </c:dPt>
          <c:val>
            <c:numLit>
              <c:formatCode>General</c:formatCode>
              <c:ptCount val="20"/>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numLit>
          </c:val>
          <c:extLst>
            <c:ext xmlns:c16="http://schemas.microsoft.com/office/drawing/2014/chart" uri="{C3380CC4-5D6E-409C-BE32-E72D297353CC}">
              <c16:uniqueId val="{00000028-E80E-421B-AC02-090F83FCE719}"/>
            </c:ext>
          </c:extLst>
        </c:ser>
        <c:dLbls>
          <c:showLegendKey val="0"/>
          <c:showVal val="0"/>
          <c:showCatName val="0"/>
          <c:showSerName val="0"/>
          <c:showPercent val="0"/>
          <c:showBubbleSize val="0"/>
          <c:showLeaderLines val="1"/>
        </c:dLbls>
        <c:firstSliceAng val="0"/>
        <c:holeSize val="68"/>
      </c:doughnutChart>
      <c:doughnutChart>
        <c:varyColors val="1"/>
        <c:ser>
          <c:idx val="1"/>
          <c:order val="1"/>
          <c:tx>
            <c:strRef>
              <c:f>'Entidades proc. acredit'!$C$49:$D$49</c:f>
              <c:strCache>
                <c:ptCount val="2"/>
                <c:pt idx="0">
                  <c:v>3</c:v>
                </c:pt>
              </c:strCache>
            </c:strRef>
          </c:tx>
          <c:dPt>
            <c:idx val="0"/>
            <c:bubble3D val="0"/>
            <c:spPr>
              <a:noFill/>
              <a:ln w="19050">
                <a:solidFill>
                  <a:schemeClr val="lt1"/>
                </a:solidFill>
              </a:ln>
              <a:effectLst/>
            </c:spPr>
            <c:extLst>
              <c:ext xmlns:c16="http://schemas.microsoft.com/office/drawing/2014/chart" uri="{C3380CC4-5D6E-409C-BE32-E72D297353CC}">
                <c16:uniqueId val="{0000002A-E80E-421B-AC02-090F83FCE719}"/>
              </c:ext>
            </c:extLst>
          </c:dPt>
          <c:dPt>
            <c:idx val="1"/>
            <c:bubble3D val="0"/>
            <c:spPr>
              <a:solidFill>
                <a:schemeClr val="bg1">
                  <a:alpha val="90000"/>
                </a:schemeClr>
              </a:solidFill>
              <a:ln w="19050">
                <a:solidFill>
                  <a:schemeClr val="lt1"/>
                </a:solidFill>
              </a:ln>
              <a:effectLst/>
            </c:spPr>
            <c:extLst>
              <c:ext xmlns:c16="http://schemas.microsoft.com/office/drawing/2014/chart" uri="{C3380CC4-5D6E-409C-BE32-E72D297353CC}">
                <c16:uniqueId val="{0000002C-E80E-421B-AC02-090F83FCE719}"/>
              </c:ext>
            </c:extLst>
          </c:dPt>
          <c:val>
            <c:numRef>
              <c:f>('Compromisos EA'!$C$6,'Compromisos EA'!$X$6)</c:f>
              <c:numCache>
                <c:formatCode>0.0%</c:formatCode>
                <c:ptCount val="2"/>
                <c:pt idx="0" formatCode="0%">
                  <c:v>0.77777777777777779</c:v>
                </c:pt>
                <c:pt idx="1">
                  <c:v>0.22222222222222221</c:v>
                </c:pt>
              </c:numCache>
            </c:numRef>
          </c:val>
          <c:extLst>
            <c:ext xmlns:c16="http://schemas.microsoft.com/office/drawing/2014/chart" uri="{C3380CC4-5D6E-409C-BE32-E72D297353CC}">
              <c16:uniqueId val="{0000002D-E80E-421B-AC02-090F83FCE719}"/>
            </c:ext>
          </c:extLst>
        </c:ser>
        <c:dLbls>
          <c:showLegendKey val="0"/>
          <c:showVal val="0"/>
          <c:showCatName val="0"/>
          <c:showSerName val="0"/>
          <c:showPercent val="0"/>
          <c:showBubbleSize val="0"/>
          <c:showLeaderLines val="1"/>
        </c:dLbls>
        <c:firstSliceAng val="0"/>
        <c:holeSize val="68"/>
      </c:doughnutChart>
      <c:spPr>
        <a:noFill/>
        <a:ln>
          <a:noFill/>
        </a:ln>
        <a:effectLst/>
      </c:spPr>
    </c:plotArea>
    <c:plotVisOnly val="1"/>
    <c:dispBlanksAs val="gap"/>
    <c:showDLblsOverMax val="0"/>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solidFill>
              <a:schemeClr val="accent5">
                <a:lumMod val="75000"/>
              </a:schemeClr>
            </a:solidFill>
          </c:spPr>
          <c:explosion val="5"/>
          <c:dPt>
            <c:idx val="0"/>
            <c:bubble3D val="0"/>
            <c:spPr>
              <a:solidFill>
                <a:schemeClr val="accent5">
                  <a:lumMod val="75000"/>
                </a:schemeClr>
              </a:solidFill>
              <a:ln w="19050">
                <a:solidFill>
                  <a:schemeClr val="lt1"/>
                </a:solidFill>
              </a:ln>
              <a:effectLst/>
            </c:spPr>
            <c:extLst>
              <c:ext xmlns:c16="http://schemas.microsoft.com/office/drawing/2014/chart" uri="{C3380CC4-5D6E-409C-BE32-E72D297353CC}">
                <c16:uniqueId val="{00000001-AD21-427C-A1FB-25A5F64EA019}"/>
              </c:ext>
            </c:extLst>
          </c:dPt>
          <c:dPt>
            <c:idx val="1"/>
            <c:bubble3D val="0"/>
            <c:spPr>
              <a:solidFill>
                <a:schemeClr val="accent5">
                  <a:lumMod val="75000"/>
                </a:schemeClr>
              </a:solidFill>
              <a:ln w="19050">
                <a:solidFill>
                  <a:schemeClr val="lt1"/>
                </a:solidFill>
              </a:ln>
              <a:effectLst/>
            </c:spPr>
            <c:extLst>
              <c:ext xmlns:c16="http://schemas.microsoft.com/office/drawing/2014/chart" uri="{C3380CC4-5D6E-409C-BE32-E72D297353CC}">
                <c16:uniqueId val="{00000003-AD21-427C-A1FB-25A5F64EA019}"/>
              </c:ext>
            </c:extLst>
          </c:dPt>
          <c:dPt>
            <c:idx val="2"/>
            <c:bubble3D val="0"/>
            <c:spPr>
              <a:solidFill>
                <a:schemeClr val="accent5">
                  <a:lumMod val="75000"/>
                </a:schemeClr>
              </a:solidFill>
              <a:ln w="19050">
                <a:solidFill>
                  <a:schemeClr val="lt1"/>
                </a:solidFill>
              </a:ln>
              <a:effectLst/>
            </c:spPr>
            <c:extLst>
              <c:ext xmlns:c16="http://schemas.microsoft.com/office/drawing/2014/chart" uri="{C3380CC4-5D6E-409C-BE32-E72D297353CC}">
                <c16:uniqueId val="{00000005-AD21-427C-A1FB-25A5F64EA019}"/>
              </c:ext>
            </c:extLst>
          </c:dPt>
          <c:dPt>
            <c:idx val="3"/>
            <c:bubble3D val="0"/>
            <c:spPr>
              <a:solidFill>
                <a:schemeClr val="accent5">
                  <a:lumMod val="75000"/>
                </a:schemeClr>
              </a:solidFill>
              <a:ln w="19050">
                <a:solidFill>
                  <a:schemeClr val="lt1"/>
                </a:solidFill>
              </a:ln>
              <a:effectLst/>
            </c:spPr>
            <c:extLst>
              <c:ext xmlns:c16="http://schemas.microsoft.com/office/drawing/2014/chart" uri="{C3380CC4-5D6E-409C-BE32-E72D297353CC}">
                <c16:uniqueId val="{00000007-AD21-427C-A1FB-25A5F64EA019}"/>
              </c:ext>
            </c:extLst>
          </c:dPt>
          <c:dPt>
            <c:idx val="4"/>
            <c:bubble3D val="0"/>
            <c:spPr>
              <a:solidFill>
                <a:schemeClr val="accent5">
                  <a:lumMod val="75000"/>
                </a:schemeClr>
              </a:solidFill>
              <a:ln w="19050">
                <a:solidFill>
                  <a:schemeClr val="lt1"/>
                </a:solidFill>
              </a:ln>
              <a:effectLst/>
            </c:spPr>
            <c:extLst>
              <c:ext xmlns:c16="http://schemas.microsoft.com/office/drawing/2014/chart" uri="{C3380CC4-5D6E-409C-BE32-E72D297353CC}">
                <c16:uniqueId val="{00000009-AD21-427C-A1FB-25A5F64EA019}"/>
              </c:ext>
            </c:extLst>
          </c:dPt>
          <c:dPt>
            <c:idx val="5"/>
            <c:bubble3D val="0"/>
            <c:spPr>
              <a:solidFill>
                <a:schemeClr val="accent5">
                  <a:lumMod val="75000"/>
                </a:schemeClr>
              </a:solidFill>
              <a:ln w="19050">
                <a:solidFill>
                  <a:schemeClr val="lt1"/>
                </a:solidFill>
              </a:ln>
              <a:effectLst/>
            </c:spPr>
            <c:extLst>
              <c:ext xmlns:c16="http://schemas.microsoft.com/office/drawing/2014/chart" uri="{C3380CC4-5D6E-409C-BE32-E72D297353CC}">
                <c16:uniqueId val="{0000000B-AD21-427C-A1FB-25A5F64EA019}"/>
              </c:ext>
            </c:extLst>
          </c:dPt>
          <c:dPt>
            <c:idx val="6"/>
            <c:bubble3D val="0"/>
            <c:spPr>
              <a:solidFill>
                <a:schemeClr val="accent5">
                  <a:lumMod val="75000"/>
                </a:schemeClr>
              </a:solidFill>
              <a:ln w="19050">
                <a:solidFill>
                  <a:schemeClr val="lt1"/>
                </a:solidFill>
              </a:ln>
              <a:effectLst/>
            </c:spPr>
            <c:extLst>
              <c:ext xmlns:c16="http://schemas.microsoft.com/office/drawing/2014/chart" uri="{C3380CC4-5D6E-409C-BE32-E72D297353CC}">
                <c16:uniqueId val="{0000000D-AD21-427C-A1FB-25A5F64EA019}"/>
              </c:ext>
            </c:extLst>
          </c:dPt>
          <c:dPt>
            <c:idx val="7"/>
            <c:bubble3D val="0"/>
            <c:spPr>
              <a:solidFill>
                <a:schemeClr val="accent5">
                  <a:lumMod val="75000"/>
                </a:schemeClr>
              </a:solidFill>
              <a:ln w="19050">
                <a:solidFill>
                  <a:schemeClr val="lt1"/>
                </a:solidFill>
              </a:ln>
              <a:effectLst/>
            </c:spPr>
            <c:extLst>
              <c:ext xmlns:c16="http://schemas.microsoft.com/office/drawing/2014/chart" uri="{C3380CC4-5D6E-409C-BE32-E72D297353CC}">
                <c16:uniqueId val="{0000000F-AD21-427C-A1FB-25A5F64EA019}"/>
              </c:ext>
            </c:extLst>
          </c:dPt>
          <c:dPt>
            <c:idx val="8"/>
            <c:bubble3D val="0"/>
            <c:spPr>
              <a:solidFill>
                <a:schemeClr val="accent5">
                  <a:lumMod val="75000"/>
                </a:schemeClr>
              </a:solidFill>
              <a:ln w="19050">
                <a:solidFill>
                  <a:schemeClr val="lt1"/>
                </a:solidFill>
              </a:ln>
              <a:effectLst/>
            </c:spPr>
            <c:extLst>
              <c:ext xmlns:c16="http://schemas.microsoft.com/office/drawing/2014/chart" uri="{C3380CC4-5D6E-409C-BE32-E72D297353CC}">
                <c16:uniqueId val="{00000011-AD21-427C-A1FB-25A5F64EA019}"/>
              </c:ext>
            </c:extLst>
          </c:dPt>
          <c:dPt>
            <c:idx val="9"/>
            <c:bubble3D val="0"/>
            <c:spPr>
              <a:solidFill>
                <a:schemeClr val="accent5">
                  <a:lumMod val="75000"/>
                </a:schemeClr>
              </a:solidFill>
              <a:ln w="19050">
                <a:solidFill>
                  <a:schemeClr val="lt1"/>
                </a:solidFill>
              </a:ln>
              <a:effectLst/>
            </c:spPr>
            <c:extLst>
              <c:ext xmlns:c16="http://schemas.microsoft.com/office/drawing/2014/chart" uri="{C3380CC4-5D6E-409C-BE32-E72D297353CC}">
                <c16:uniqueId val="{00000013-AD21-427C-A1FB-25A5F64EA019}"/>
              </c:ext>
            </c:extLst>
          </c:dPt>
          <c:dPt>
            <c:idx val="10"/>
            <c:bubble3D val="0"/>
            <c:spPr>
              <a:solidFill>
                <a:schemeClr val="accent5">
                  <a:lumMod val="75000"/>
                </a:schemeClr>
              </a:solidFill>
              <a:ln w="19050">
                <a:solidFill>
                  <a:schemeClr val="lt1"/>
                </a:solidFill>
              </a:ln>
              <a:effectLst/>
            </c:spPr>
            <c:extLst>
              <c:ext xmlns:c16="http://schemas.microsoft.com/office/drawing/2014/chart" uri="{C3380CC4-5D6E-409C-BE32-E72D297353CC}">
                <c16:uniqueId val="{00000015-AD21-427C-A1FB-25A5F64EA019}"/>
              </c:ext>
            </c:extLst>
          </c:dPt>
          <c:dPt>
            <c:idx val="11"/>
            <c:bubble3D val="0"/>
            <c:spPr>
              <a:solidFill>
                <a:schemeClr val="accent5">
                  <a:lumMod val="75000"/>
                </a:schemeClr>
              </a:solidFill>
              <a:ln w="19050">
                <a:solidFill>
                  <a:schemeClr val="lt1"/>
                </a:solidFill>
              </a:ln>
              <a:effectLst/>
            </c:spPr>
            <c:extLst>
              <c:ext xmlns:c16="http://schemas.microsoft.com/office/drawing/2014/chart" uri="{C3380CC4-5D6E-409C-BE32-E72D297353CC}">
                <c16:uniqueId val="{00000017-AD21-427C-A1FB-25A5F64EA019}"/>
              </c:ext>
            </c:extLst>
          </c:dPt>
          <c:dPt>
            <c:idx val="12"/>
            <c:bubble3D val="0"/>
            <c:spPr>
              <a:solidFill>
                <a:schemeClr val="accent5">
                  <a:lumMod val="75000"/>
                </a:schemeClr>
              </a:solidFill>
              <a:ln w="19050">
                <a:solidFill>
                  <a:schemeClr val="lt1"/>
                </a:solidFill>
              </a:ln>
              <a:effectLst/>
            </c:spPr>
            <c:extLst>
              <c:ext xmlns:c16="http://schemas.microsoft.com/office/drawing/2014/chart" uri="{C3380CC4-5D6E-409C-BE32-E72D297353CC}">
                <c16:uniqueId val="{00000019-AD21-427C-A1FB-25A5F64EA019}"/>
              </c:ext>
            </c:extLst>
          </c:dPt>
          <c:dPt>
            <c:idx val="13"/>
            <c:bubble3D val="0"/>
            <c:spPr>
              <a:solidFill>
                <a:schemeClr val="accent5">
                  <a:lumMod val="75000"/>
                </a:schemeClr>
              </a:solidFill>
              <a:ln w="19050">
                <a:solidFill>
                  <a:schemeClr val="lt1"/>
                </a:solidFill>
              </a:ln>
              <a:effectLst/>
            </c:spPr>
            <c:extLst>
              <c:ext xmlns:c16="http://schemas.microsoft.com/office/drawing/2014/chart" uri="{C3380CC4-5D6E-409C-BE32-E72D297353CC}">
                <c16:uniqueId val="{0000001B-AD21-427C-A1FB-25A5F64EA019}"/>
              </c:ext>
            </c:extLst>
          </c:dPt>
          <c:dPt>
            <c:idx val="14"/>
            <c:bubble3D val="0"/>
            <c:spPr>
              <a:solidFill>
                <a:schemeClr val="accent5">
                  <a:lumMod val="75000"/>
                </a:schemeClr>
              </a:solidFill>
              <a:ln w="19050">
                <a:solidFill>
                  <a:schemeClr val="lt1"/>
                </a:solidFill>
              </a:ln>
              <a:effectLst/>
            </c:spPr>
            <c:extLst>
              <c:ext xmlns:c16="http://schemas.microsoft.com/office/drawing/2014/chart" uri="{C3380CC4-5D6E-409C-BE32-E72D297353CC}">
                <c16:uniqueId val="{0000001D-AD21-427C-A1FB-25A5F64EA019}"/>
              </c:ext>
            </c:extLst>
          </c:dPt>
          <c:dPt>
            <c:idx val="15"/>
            <c:bubble3D val="0"/>
            <c:spPr>
              <a:solidFill>
                <a:schemeClr val="accent5">
                  <a:lumMod val="75000"/>
                </a:schemeClr>
              </a:solidFill>
              <a:ln w="19050">
                <a:solidFill>
                  <a:schemeClr val="lt1"/>
                </a:solidFill>
              </a:ln>
              <a:effectLst/>
            </c:spPr>
            <c:extLst>
              <c:ext xmlns:c16="http://schemas.microsoft.com/office/drawing/2014/chart" uri="{C3380CC4-5D6E-409C-BE32-E72D297353CC}">
                <c16:uniqueId val="{0000001F-AD21-427C-A1FB-25A5F64EA019}"/>
              </c:ext>
            </c:extLst>
          </c:dPt>
          <c:dPt>
            <c:idx val="16"/>
            <c:bubble3D val="0"/>
            <c:spPr>
              <a:solidFill>
                <a:schemeClr val="accent5">
                  <a:lumMod val="75000"/>
                </a:schemeClr>
              </a:solidFill>
              <a:ln w="19050">
                <a:solidFill>
                  <a:schemeClr val="lt1"/>
                </a:solidFill>
              </a:ln>
              <a:effectLst/>
            </c:spPr>
            <c:extLst>
              <c:ext xmlns:c16="http://schemas.microsoft.com/office/drawing/2014/chart" uri="{C3380CC4-5D6E-409C-BE32-E72D297353CC}">
                <c16:uniqueId val="{00000021-AD21-427C-A1FB-25A5F64EA019}"/>
              </c:ext>
            </c:extLst>
          </c:dPt>
          <c:dPt>
            <c:idx val="17"/>
            <c:bubble3D val="0"/>
            <c:spPr>
              <a:solidFill>
                <a:schemeClr val="accent5">
                  <a:lumMod val="75000"/>
                </a:schemeClr>
              </a:solidFill>
              <a:ln w="19050">
                <a:solidFill>
                  <a:schemeClr val="lt1"/>
                </a:solidFill>
              </a:ln>
              <a:effectLst/>
            </c:spPr>
            <c:extLst>
              <c:ext xmlns:c16="http://schemas.microsoft.com/office/drawing/2014/chart" uri="{C3380CC4-5D6E-409C-BE32-E72D297353CC}">
                <c16:uniqueId val="{00000023-AD21-427C-A1FB-25A5F64EA019}"/>
              </c:ext>
            </c:extLst>
          </c:dPt>
          <c:dPt>
            <c:idx val="18"/>
            <c:bubble3D val="0"/>
            <c:spPr>
              <a:solidFill>
                <a:schemeClr val="accent5">
                  <a:lumMod val="75000"/>
                </a:schemeClr>
              </a:solidFill>
              <a:ln w="19050">
                <a:solidFill>
                  <a:schemeClr val="lt1"/>
                </a:solidFill>
              </a:ln>
              <a:effectLst/>
            </c:spPr>
            <c:extLst>
              <c:ext xmlns:c16="http://schemas.microsoft.com/office/drawing/2014/chart" uri="{C3380CC4-5D6E-409C-BE32-E72D297353CC}">
                <c16:uniqueId val="{00000025-AD21-427C-A1FB-25A5F64EA019}"/>
              </c:ext>
            </c:extLst>
          </c:dPt>
          <c:dPt>
            <c:idx val="19"/>
            <c:bubble3D val="0"/>
            <c:spPr>
              <a:solidFill>
                <a:schemeClr val="accent5">
                  <a:lumMod val="75000"/>
                </a:schemeClr>
              </a:solidFill>
              <a:ln w="19050">
                <a:solidFill>
                  <a:schemeClr val="lt1"/>
                </a:solidFill>
              </a:ln>
              <a:effectLst/>
            </c:spPr>
            <c:extLst>
              <c:ext xmlns:c16="http://schemas.microsoft.com/office/drawing/2014/chart" uri="{C3380CC4-5D6E-409C-BE32-E72D297353CC}">
                <c16:uniqueId val="{00000027-AD21-427C-A1FB-25A5F64EA019}"/>
              </c:ext>
            </c:extLst>
          </c:dPt>
          <c:val>
            <c:numLit>
              <c:formatCode>General</c:formatCode>
              <c:ptCount val="20"/>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numLit>
          </c:val>
          <c:extLst>
            <c:ext xmlns:c16="http://schemas.microsoft.com/office/drawing/2014/chart" uri="{C3380CC4-5D6E-409C-BE32-E72D297353CC}">
              <c16:uniqueId val="{00000028-AD21-427C-A1FB-25A5F64EA019}"/>
            </c:ext>
          </c:extLst>
        </c:ser>
        <c:dLbls>
          <c:showLegendKey val="0"/>
          <c:showVal val="0"/>
          <c:showCatName val="0"/>
          <c:showSerName val="0"/>
          <c:showPercent val="0"/>
          <c:showBubbleSize val="0"/>
          <c:showLeaderLines val="1"/>
        </c:dLbls>
        <c:firstSliceAng val="0"/>
        <c:holeSize val="68"/>
      </c:doughnutChart>
      <c:doughnutChart>
        <c:varyColors val="1"/>
        <c:ser>
          <c:idx val="1"/>
          <c:order val="1"/>
          <c:tx>
            <c:strRef>
              <c:f>'Entidades proc. acredit'!$C$49:$D$49</c:f>
              <c:strCache>
                <c:ptCount val="2"/>
                <c:pt idx="0">
                  <c:v>3</c:v>
                </c:pt>
              </c:strCache>
            </c:strRef>
          </c:tx>
          <c:dPt>
            <c:idx val="0"/>
            <c:bubble3D val="0"/>
            <c:spPr>
              <a:noFill/>
              <a:ln w="19050">
                <a:solidFill>
                  <a:schemeClr val="lt1"/>
                </a:solidFill>
              </a:ln>
              <a:effectLst/>
            </c:spPr>
            <c:extLst>
              <c:ext xmlns:c16="http://schemas.microsoft.com/office/drawing/2014/chart" uri="{C3380CC4-5D6E-409C-BE32-E72D297353CC}">
                <c16:uniqueId val="{0000002A-AD21-427C-A1FB-25A5F64EA019}"/>
              </c:ext>
            </c:extLst>
          </c:dPt>
          <c:dPt>
            <c:idx val="1"/>
            <c:bubble3D val="0"/>
            <c:spPr>
              <a:solidFill>
                <a:schemeClr val="bg1">
                  <a:alpha val="90000"/>
                </a:schemeClr>
              </a:solidFill>
              <a:ln w="19050">
                <a:solidFill>
                  <a:schemeClr val="lt1"/>
                </a:solidFill>
              </a:ln>
              <a:effectLst/>
            </c:spPr>
            <c:extLst>
              <c:ext xmlns:c16="http://schemas.microsoft.com/office/drawing/2014/chart" uri="{C3380CC4-5D6E-409C-BE32-E72D297353CC}">
                <c16:uniqueId val="{0000002C-AD21-427C-A1FB-25A5F64EA019}"/>
              </c:ext>
            </c:extLst>
          </c:dPt>
          <c:val>
            <c:numRef>
              <c:f>('Compromisos EA'!$C$11,'Compromisos EA'!$X$11)</c:f>
              <c:numCache>
                <c:formatCode>0%</c:formatCode>
                <c:ptCount val="2"/>
                <c:pt idx="0">
                  <c:v>0.74603174603174605</c:v>
                </c:pt>
                <c:pt idx="1">
                  <c:v>0.25396825396825395</c:v>
                </c:pt>
              </c:numCache>
            </c:numRef>
          </c:val>
          <c:extLst>
            <c:ext xmlns:c16="http://schemas.microsoft.com/office/drawing/2014/chart" uri="{C3380CC4-5D6E-409C-BE32-E72D297353CC}">
              <c16:uniqueId val="{0000002D-AD21-427C-A1FB-25A5F64EA019}"/>
            </c:ext>
          </c:extLst>
        </c:ser>
        <c:dLbls>
          <c:showLegendKey val="0"/>
          <c:showVal val="0"/>
          <c:showCatName val="0"/>
          <c:showSerName val="0"/>
          <c:showPercent val="0"/>
          <c:showBubbleSize val="0"/>
          <c:showLeaderLines val="1"/>
        </c:dLbls>
        <c:firstSliceAng val="0"/>
        <c:holeSize val="68"/>
      </c:doughnutChart>
      <c:spPr>
        <a:noFill/>
        <a:ln>
          <a:noFill/>
        </a:ln>
        <a:effectLst/>
      </c:spPr>
    </c:plotArea>
    <c:plotVisOnly val="1"/>
    <c:dispBlanksAs val="gap"/>
    <c:showDLblsOverMax val="0"/>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solidFill>
              <a:schemeClr val="accent1">
                <a:lumMod val="60000"/>
                <a:lumOff val="40000"/>
              </a:schemeClr>
            </a:solidFill>
          </c:spPr>
          <c:explosion val="5"/>
          <c:dPt>
            <c:idx val="0"/>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01-823B-4CC2-BCED-E340F7F05E7A}"/>
              </c:ext>
            </c:extLst>
          </c:dPt>
          <c:dPt>
            <c:idx val="1"/>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03-823B-4CC2-BCED-E340F7F05E7A}"/>
              </c:ext>
            </c:extLst>
          </c:dPt>
          <c:dPt>
            <c:idx val="2"/>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05-823B-4CC2-BCED-E340F7F05E7A}"/>
              </c:ext>
            </c:extLst>
          </c:dPt>
          <c:dPt>
            <c:idx val="3"/>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07-823B-4CC2-BCED-E340F7F05E7A}"/>
              </c:ext>
            </c:extLst>
          </c:dPt>
          <c:dPt>
            <c:idx val="4"/>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09-823B-4CC2-BCED-E340F7F05E7A}"/>
              </c:ext>
            </c:extLst>
          </c:dPt>
          <c:dPt>
            <c:idx val="5"/>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0B-823B-4CC2-BCED-E340F7F05E7A}"/>
              </c:ext>
            </c:extLst>
          </c:dPt>
          <c:dPt>
            <c:idx val="6"/>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0D-823B-4CC2-BCED-E340F7F05E7A}"/>
              </c:ext>
            </c:extLst>
          </c:dPt>
          <c:dPt>
            <c:idx val="7"/>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0F-823B-4CC2-BCED-E340F7F05E7A}"/>
              </c:ext>
            </c:extLst>
          </c:dPt>
          <c:dPt>
            <c:idx val="8"/>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11-823B-4CC2-BCED-E340F7F05E7A}"/>
              </c:ext>
            </c:extLst>
          </c:dPt>
          <c:dPt>
            <c:idx val="9"/>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13-823B-4CC2-BCED-E340F7F05E7A}"/>
              </c:ext>
            </c:extLst>
          </c:dPt>
          <c:dPt>
            <c:idx val="10"/>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15-823B-4CC2-BCED-E340F7F05E7A}"/>
              </c:ext>
            </c:extLst>
          </c:dPt>
          <c:dPt>
            <c:idx val="11"/>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17-823B-4CC2-BCED-E340F7F05E7A}"/>
              </c:ext>
            </c:extLst>
          </c:dPt>
          <c:dPt>
            <c:idx val="12"/>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19-823B-4CC2-BCED-E340F7F05E7A}"/>
              </c:ext>
            </c:extLst>
          </c:dPt>
          <c:dPt>
            <c:idx val="13"/>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1B-823B-4CC2-BCED-E340F7F05E7A}"/>
              </c:ext>
            </c:extLst>
          </c:dPt>
          <c:dPt>
            <c:idx val="14"/>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1D-823B-4CC2-BCED-E340F7F05E7A}"/>
              </c:ext>
            </c:extLst>
          </c:dPt>
          <c:dPt>
            <c:idx val="15"/>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1F-823B-4CC2-BCED-E340F7F05E7A}"/>
              </c:ext>
            </c:extLst>
          </c:dPt>
          <c:dPt>
            <c:idx val="16"/>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21-823B-4CC2-BCED-E340F7F05E7A}"/>
              </c:ext>
            </c:extLst>
          </c:dPt>
          <c:dPt>
            <c:idx val="17"/>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23-823B-4CC2-BCED-E340F7F05E7A}"/>
              </c:ext>
            </c:extLst>
          </c:dPt>
          <c:dPt>
            <c:idx val="18"/>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25-823B-4CC2-BCED-E340F7F05E7A}"/>
              </c:ext>
            </c:extLst>
          </c:dPt>
          <c:dPt>
            <c:idx val="19"/>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27-823B-4CC2-BCED-E340F7F05E7A}"/>
              </c:ext>
            </c:extLst>
          </c:dPt>
          <c:val>
            <c:numLit>
              <c:formatCode>General</c:formatCode>
              <c:ptCount val="20"/>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numLit>
          </c:val>
          <c:extLst>
            <c:ext xmlns:c16="http://schemas.microsoft.com/office/drawing/2014/chart" uri="{C3380CC4-5D6E-409C-BE32-E72D297353CC}">
              <c16:uniqueId val="{00000028-823B-4CC2-BCED-E340F7F05E7A}"/>
            </c:ext>
          </c:extLst>
        </c:ser>
        <c:dLbls>
          <c:showLegendKey val="0"/>
          <c:showVal val="0"/>
          <c:showCatName val="0"/>
          <c:showSerName val="0"/>
          <c:showPercent val="0"/>
          <c:showBubbleSize val="0"/>
          <c:showLeaderLines val="1"/>
        </c:dLbls>
        <c:firstSliceAng val="0"/>
        <c:holeSize val="68"/>
      </c:doughnutChart>
      <c:doughnutChart>
        <c:varyColors val="1"/>
        <c:ser>
          <c:idx val="1"/>
          <c:order val="1"/>
          <c:tx>
            <c:strRef>
              <c:f>'Entidades proc. acredit'!$C$49:$D$49</c:f>
              <c:strCache>
                <c:ptCount val="2"/>
                <c:pt idx="0">
                  <c:v>3</c:v>
                </c:pt>
              </c:strCache>
            </c:strRef>
          </c:tx>
          <c:dPt>
            <c:idx val="0"/>
            <c:bubble3D val="0"/>
            <c:spPr>
              <a:noFill/>
              <a:ln w="19050">
                <a:solidFill>
                  <a:schemeClr val="lt1"/>
                </a:solidFill>
              </a:ln>
              <a:effectLst/>
            </c:spPr>
            <c:extLst>
              <c:ext xmlns:c16="http://schemas.microsoft.com/office/drawing/2014/chart" uri="{C3380CC4-5D6E-409C-BE32-E72D297353CC}">
                <c16:uniqueId val="{0000002A-823B-4CC2-BCED-E340F7F05E7A}"/>
              </c:ext>
            </c:extLst>
          </c:dPt>
          <c:dPt>
            <c:idx val="1"/>
            <c:bubble3D val="0"/>
            <c:spPr>
              <a:solidFill>
                <a:schemeClr val="bg1">
                  <a:alpha val="90000"/>
                </a:schemeClr>
              </a:solidFill>
              <a:ln w="19050">
                <a:solidFill>
                  <a:schemeClr val="lt1"/>
                </a:solidFill>
              </a:ln>
              <a:effectLst/>
            </c:spPr>
            <c:extLst>
              <c:ext xmlns:c16="http://schemas.microsoft.com/office/drawing/2014/chart" uri="{C3380CC4-5D6E-409C-BE32-E72D297353CC}">
                <c16:uniqueId val="{0000002C-823B-4CC2-BCED-E340F7F05E7A}"/>
              </c:ext>
            </c:extLst>
          </c:dPt>
          <c:val>
            <c:numRef>
              <c:f>('Caja Herramientas Género GCF'!$C$6,'Caja Herramientas Género GCF'!$AS$6)</c:f>
              <c:numCache>
                <c:formatCode>0%</c:formatCode>
                <c:ptCount val="2"/>
                <c:pt idx="0">
                  <c:v>0.58333333333333337</c:v>
                </c:pt>
                <c:pt idx="1">
                  <c:v>0.41666666666666663</c:v>
                </c:pt>
              </c:numCache>
            </c:numRef>
          </c:val>
          <c:extLst>
            <c:ext xmlns:c16="http://schemas.microsoft.com/office/drawing/2014/chart" uri="{C3380CC4-5D6E-409C-BE32-E72D297353CC}">
              <c16:uniqueId val="{0000002D-823B-4CC2-BCED-E340F7F05E7A}"/>
            </c:ext>
          </c:extLst>
        </c:ser>
        <c:dLbls>
          <c:showLegendKey val="0"/>
          <c:showVal val="0"/>
          <c:showCatName val="0"/>
          <c:showSerName val="0"/>
          <c:showPercent val="0"/>
          <c:showBubbleSize val="0"/>
          <c:showLeaderLines val="1"/>
        </c:dLbls>
        <c:firstSliceAng val="0"/>
        <c:holeSize val="68"/>
      </c:doughnutChart>
      <c:spPr>
        <a:noFill/>
        <a:ln>
          <a:noFill/>
        </a:ln>
        <a:effectLst/>
      </c:spPr>
    </c:plotArea>
    <c:plotVisOnly val="1"/>
    <c:dispBlanksAs val="gap"/>
    <c:showDLblsOverMax val="0"/>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solidFill>
              <a:schemeClr val="accent1">
                <a:lumMod val="60000"/>
                <a:lumOff val="40000"/>
              </a:schemeClr>
            </a:solidFill>
          </c:spPr>
          <c:explosion val="5"/>
          <c:dPt>
            <c:idx val="0"/>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01-86B6-4C15-814E-3A61AA5177A5}"/>
              </c:ext>
            </c:extLst>
          </c:dPt>
          <c:dPt>
            <c:idx val="1"/>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03-86B6-4C15-814E-3A61AA5177A5}"/>
              </c:ext>
            </c:extLst>
          </c:dPt>
          <c:dPt>
            <c:idx val="2"/>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05-86B6-4C15-814E-3A61AA5177A5}"/>
              </c:ext>
            </c:extLst>
          </c:dPt>
          <c:dPt>
            <c:idx val="3"/>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07-86B6-4C15-814E-3A61AA5177A5}"/>
              </c:ext>
            </c:extLst>
          </c:dPt>
          <c:dPt>
            <c:idx val="4"/>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09-86B6-4C15-814E-3A61AA5177A5}"/>
              </c:ext>
            </c:extLst>
          </c:dPt>
          <c:dPt>
            <c:idx val="5"/>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0B-86B6-4C15-814E-3A61AA5177A5}"/>
              </c:ext>
            </c:extLst>
          </c:dPt>
          <c:dPt>
            <c:idx val="6"/>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0D-86B6-4C15-814E-3A61AA5177A5}"/>
              </c:ext>
            </c:extLst>
          </c:dPt>
          <c:dPt>
            <c:idx val="7"/>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0F-86B6-4C15-814E-3A61AA5177A5}"/>
              </c:ext>
            </c:extLst>
          </c:dPt>
          <c:dPt>
            <c:idx val="8"/>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11-86B6-4C15-814E-3A61AA5177A5}"/>
              </c:ext>
            </c:extLst>
          </c:dPt>
          <c:dPt>
            <c:idx val="9"/>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13-86B6-4C15-814E-3A61AA5177A5}"/>
              </c:ext>
            </c:extLst>
          </c:dPt>
          <c:dPt>
            <c:idx val="10"/>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15-86B6-4C15-814E-3A61AA5177A5}"/>
              </c:ext>
            </c:extLst>
          </c:dPt>
          <c:dPt>
            <c:idx val="11"/>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17-86B6-4C15-814E-3A61AA5177A5}"/>
              </c:ext>
            </c:extLst>
          </c:dPt>
          <c:dPt>
            <c:idx val="12"/>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19-86B6-4C15-814E-3A61AA5177A5}"/>
              </c:ext>
            </c:extLst>
          </c:dPt>
          <c:dPt>
            <c:idx val="13"/>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1B-86B6-4C15-814E-3A61AA5177A5}"/>
              </c:ext>
            </c:extLst>
          </c:dPt>
          <c:dPt>
            <c:idx val="14"/>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1D-86B6-4C15-814E-3A61AA5177A5}"/>
              </c:ext>
            </c:extLst>
          </c:dPt>
          <c:dPt>
            <c:idx val="15"/>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1F-86B6-4C15-814E-3A61AA5177A5}"/>
              </c:ext>
            </c:extLst>
          </c:dPt>
          <c:dPt>
            <c:idx val="16"/>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21-86B6-4C15-814E-3A61AA5177A5}"/>
              </c:ext>
            </c:extLst>
          </c:dPt>
          <c:dPt>
            <c:idx val="17"/>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23-86B6-4C15-814E-3A61AA5177A5}"/>
              </c:ext>
            </c:extLst>
          </c:dPt>
          <c:dPt>
            <c:idx val="18"/>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25-86B6-4C15-814E-3A61AA5177A5}"/>
              </c:ext>
            </c:extLst>
          </c:dPt>
          <c:dPt>
            <c:idx val="19"/>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27-86B6-4C15-814E-3A61AA5177A5}"/>
              </c:ext>
            </c:extLst>
          </c:dPt>
          <c:val>
            <c:numLit>
              <c:formatCode>General</c:formatCode>
              <c:ptCount val="20"/>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numLit>
          </c:val>
          <c:extLst>
            <c:ext xmlns:c16="http://schemas.microsoft.com/office/drawing/2014/chart" uri="{C3380CC4-5D6E-409C-BE32-E72D297353CC}">
              <c16:uniqueId val="{00000028-86B6-4C15-814E-3A61AA5177A5}"/>
            </c:ext>
          </c:extLst>
        </c:ser>
        <c:dLbls>
          <c:showLegendKey val="0"/>
          <c:showVal val="0"/>
          <c:showCatName val="0"/>
          <c:showSerName val="0"/>
          <c:showPercent val="0"/>
          <c:showBubbleSize val="0"/>
          <c:showLeaderLines val="1"/>
        </c:dLbls>
        <c:firstSliceAng val="0"/>
        <c:holeSize val="68"/>
      </c:doughnutChart>
      <c:doughnutChart>
        <c:varyColors val="1"/>
        <c:ser>
          <c:idx val="1"/>
          <c:order val="1"/>
          <c:tx>
            <c:strRef>
              <c:f>'Entidades proc. acredit'!$C$49:$D$49</c:f>
              <c:strCache>
                <c:ptCount val="2"/>
                <c:pt idx="0">
                  <c:v>3</c:v>
                </c:pt>
              </c:strCache>
            </c:strRef>
          </c:tx>
          <c:dPt>
            <c:idx val="0"/>
            <c:bubble3D val="0"/>
            <c:spPr>
              <a:noFill/>
              <a:ln w="19050">
                <a:solidFill>
                  <a:schemeClr val="lt1"/>
                </a:solidFill>
              </a:ln>
              <a:effectLst/>
            </c:spPr>
            <c:extLst>
              <c:ext xmlns:c16="http://schemas.microsoft.com/office/drawing/2014/chart" uri="{C3380CC4-5D6E-409C-BE32-E72D297353CC}">
                <c16:uniqueId val="{0000002A-86B6-4C15-814E-3A61AA5177A5}"/>
              </c:ext>
            </c:extLst>
          </c:dPt>
          <c:dPt>
            <c:idx val="1"/>
            <c:bubble3D val="0"/>
            <c:spPr>
              <a:solidFill>
                <a:schemeClr val="bg1">
                  <a:alpha val="90000"/>
                </a:schemeClr>
              </a:solidFill>
              <a:ln w="19050">
                <a:solidFill>
                  <a:schemeClr val="lt1"/>
                </a:solidFill>
              </a:ln>
              <a:effectLst/>
            </c:spPr>
            <c:extLst>
              <c:ext xmlns:c16="http://schemas.microsoft.com/office/drawing/2014/chart" uri="{C3380CC4-5D6E-409C-BE32-E72D297353CC}">
                <c16:uniqueId val="{0000002C-86B6-4C15-814E-3A61AA5177A5}"/>
              </c:ext>
            </c:extLst>
          </c:dPt>
          <c:val>
            <c:numRef>
              <c:f>('Caja Herramientas Género GCF'!$C$16,'Caja Herramientas Género GCF'!$AS$16)</c:f>
              <c:numCache>
                <c:formatCode>0%</c:formatCode>
                <c:ptCount val="2"/>
                <c:pt idx="0">
                  <c:v>0.61904761904761907</c:v>
                </c:pt>
                <c:pt idx="1">
                  <c:v>0.38095238095238093</c:v>
                </c:pt>
              </c:numCache>
            </c:numRef>
          </c:val>
          <c:extLst>
            <c:ext xmlns:c16="http://schemas.microsoft.com/office/drawing/2014/chart" uri="{C3380CC4-5D6E-409C-BE32-E72D297353CC}">
              <c16:uniqueId val="{0000002D-86B6-4C15-814E-3A61AA5177A5}"/>
            </c:ext>
          </c:extLst>
        </c:ser>
        <c:dLbls>
          <c:showLegendKey val="0"/>
          <c:showVal val="0"/>
          <c:showCatName val="0"/>
          <c:showSerName val="0"/>
          <c:showPercent val="0"/>
          <c:showBubbleSize val="0"/>
          <c:showLeaderLines val="1"/>
        </c:dLbls>
        <c:firstSliceAng val="0"/>
        <c:holeSize val="68"/>
      </c:doughnutChart>
      <c:spPr>
        <a:noFill/>
        <a:ln>
          <a:noFill/>
        </a:ln>
        <a:effectLst/>
      </c:spPr>
    </c:plotArea>
    <c:plotVisOnly val="1"/>
    <c:dispBlanksAs val="gap"/>
    <c:showDLblsOverMax val="0"/>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solidFill>
              <a:schemeClr val="accent1">
                <a:lumMod val="60000"/>
                <a:lumOff val="40000"/>
              </a:schemeClr>
            </a:solidFill>
          </c:spPr>
          <c:explosion val="5"/>
          <c:dPt>
            <c:idx val="0"/>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01-6E35-45CB-8B9A-324F66296FF9}"/>
              </c:ext>
            </c:extLst>
          </c:dPt>
          <c:dPt>
            <c:idx val="1"/>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03-6E35-45CB-8B9A-324F66296FF9}"/>
              </c:ext>
            </c:extLst>
          </c:dPt>
          <c:dPt>
            <c:idx val="2"/>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05-6E35-45CB-8B9A-324F66296FF9}"/>
              </c:ext>
            </c:extLst>
          </c:dPt>
          <c:dPt>
            <c:idx val="3"/>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07-6E35-45CB-8B9A-324F66296FF9}"/>
              </c:ext>
            </c:extLst>
          </c:dPt>
          <c:dPt>
            <c:idx val="4"/>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09-6E35-45CB-8B9A-324F66296FF9}"/>
              </c:ext>
            </c:extLst>
          </c:dPt>
          <c:dPt>
            <c:idx val="5"/>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0B-6E35-45CB-8B9A-324F66296FF9}"/>
              </c:ext>
            </c:extLst>
          </c:dPt>
          <c:dPt>
            <c:idx val="6"/>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0D-6E35-45CB-8B9A-324F66296FF9}"/>
              </c:ext>
            </c:extLst>
          </c:dPt>
          <c:dPt>
            <c:idx val="7"/>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0F-6E35-45CB-8B9A-324F66296FF9}"/>
              </c:ext>
            </c:extLst>
          </c:dPt>
          <c:dPt>
            <c:idx val="8"/>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11-6E35-45CB-8B9A-324F66296FF9}"/>
              </c:ext>
            </c:extLst>
          </c:dPt>
          <c:dPt>
            <c:idx val="9"/>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13-6E35-45CB-8B9A-324F66296FF9}"/>
              </c:ext>
            </c:extLst>
          </c:dPt>
          <c:dPt>
            <c:idx val="10"/>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15-6E35-45CB-8B9A-324F66296FF9}"/>
              </c:ext>
            </c:extLst>
          </c:dPt>
          <c:dPt>
            <c:idx val="11"/>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17-6E35-45CB-8B9A-324F66296FF9}"/>
              </c:ext>
            </c:extLst>
          </c:dPt>
          <c:dPt>
            <c:idx val="12"/>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19-6E35-45CB-8B9A-324F66296FF9}"/>
              </c:ext>
            </c:extLst>
          </c:dPt>
          <c:dPt>
            <c:idx val="13"/>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1B-6E35-45CB-8B9A-324F66296FF9}"/>
              </c:ext>
            </c:extLst>
          </c:dPt>
          <c:dPt>
            <c:idx val="14"/>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1D-6E35-45CB-8B9A-324F66296FF9}"/>
              </c:ext>
            </c:extLst>
          </c:dPt>
          <c:dPt>
            <c:idx val="15"/>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1F-6E35-45CB-8B9A-324F66296FF9}"/>
              </c:ext>
            </c:extLst>
          </c:dPt>
          <c:dPt>
            <c:idx val="16"/>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21-6E35-45CB-8B9A-324F66296FF9}"/>
              </c:ext>
            </c:extLst>
          </c:dPt>
          <c:dPt>
            <c:idx val="17"/>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23-6E35-45CB-8B9A-324F66296FF9}"/>
              </c:ext>
            </c:extLst>
          </c:dPt>
          <c:dPt>
            <c:idx val="18"/>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25-6E35-45CB-8B9A-324F66296FF9}"/>
              </c:ext>
            </c:extLst>
          </c:dPt>
          <c:dPt>
            <c:idx val="19"/>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27-6E35-45CB-8B9A-324F66296FF9}"/>
              </c:ext>
            </c:extLst>
          </c:dPt>
          <c:val>
            <c:numLit>
              <c:formatCode>General</c:formatCode>
              <c:ptCount val="20"/>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numLit>
          </c:val>
          <c:extLst>
            <c:ext xmlns:c16="http://schemas.microsoft.com/office/drawing/2014/chart" uri="{C3380CC4-5D6E-409C-BE32-E72D297353CC}">
              <c16:uniqueId val="{00000028-6E35-45CB-8B9A-324F66296FF9}"/>
            </c:ext>
          </c:extLst>
        </c:ser>
        <c:dLbls>
          <c:showLegendKey val="0"/>
          <c:showVal val="0"/>
          <c:showCatName val="0"/>
          <c:showSerName val="0"/>
          <c:showPercent val="0"/>
          <c:showBubbleSize val="0"/>
          <c:showLeaderLines val="1"/>
        </c:dLbls>
        <c:firstSliceAng val="0"/>
        <c:holeSize val="68"/>
      </c:doughnutChart>
      <c:doughnutChart>
        <c:varyColors val="1"/>
        <c:ser>
          <c:idx val="1"/>
          <c:order val="1"/>
          <c:tx>
            <c:strRef>
              <c:f>'Entidades proc. acredit'!$C$49:$D$49</c:f>
              <c:strCache>
                <c:ptCount val="2"/>
                <c:pt idx="0">
                  <c:v>3</c:v>
                </c:pt>
              </c:strCache>
            </c:strRef>
          </c:tx>
          <c:dPt>
            <c:idx val="0"/>
            <c:bubble3D val="0"/>
            <c:spPr>
              <a:noFill/>
              <a:ln w="19050">
                <a:solidFill>
                  <a:schemeClr val="lt1"/>
                </a:solidFill>
              </a:ln>
              <a:effectLst/>
            </c:spPr>
            <c:extLst>
              <c:ext xmlns:c16="http://schemas.microsoft.com/office/drawing/2014/chart" uri="{C3380CC4-5D6E-409C-BE32-E72D297353CC}">
                <c16:uniqueId val="{0000002A-6E35-45CB-8B9A-324F66296FF9}"/>
              </c:ext>
            </c:extLst>
          </c:dPt>
          <c:dPt>
            <c:idx val="1"/>
            <c:bubble3D val="0"/>
            <c:spPr>
              <a:solidFill>
                <a:schemeClr val="bg1">
                  <a:alpha val="90000"/>
                </a:schemeClr>
              </a:solidFill>
              <a:ln w="19050">
                <a:solidFill>
                  <a:schemeClr val="lt1"/>
                </a:solidFill>
              </a:ln>
              <a:effectLst/>
            </c:spPr>
            <c:extLst>
              <c:ext xmlns:c16="http://schemas.microsoft.com/office/drawing/2014/chart" uri="{C3380CC4-5D6E-409C-BE32-E72D297353CC}">
                <c16:uniqueId val="{0000002C-6E35-45CB-8B9A-324F66296FF9}"/>
              </c:ext>
            </c:extLst>
          </c:dPt>
          <c:val>
            <c:numRef>
              <c:f>('Caja Herramientas Género GCF'!$C$25,'Caja Herramientas Género GCF'!$AS$25)</c:f>
              <c:numCache>
                <c:formatCode>0%</c:formatCode>
                <c:ptCount val="2"/>
                <c:pt idx="0">
                  <c:v>0.70370370370370372</c:v>
                </c:pt>
                <c:pt idx="1">
                  <c:v>0.29629629629629628</c:v>
                </c:pt>
              </c:numCache>
            </c:numRef>
          </c:val>
          <c:extLst>
            <c:ext xmlns:c16="http://schemas.microsoft.com/office/drawing/2014/chart" uri="{C3380CC4-5D6E-409C-BE32-E72D297353CC}">
              <c16:uniqueId val="{0000002D-6E35-45CB-8B9A-324F66296FF9}"/>
            </c:ext>
          </c:extLst>
        </c:ser>
        <c:dLbls>
          <c:showLegendKey val="0"/>
          <c:showVal val="0"/>
          <c:showCatName val="0"/>
          <c:showSerName val="0"/>
          <c:showPercent val="0"/>
          <c:showBubbleSize val="0"/>
          <c:showLeaderLines val="1"/>
        </c:dLbls>
        <c:firstSliceAng val="0"/>
        <c:holeSize val="68"/>
      </c:doughnutChart>
      <c:spPr>
        <a:noFill/>
        <a:ln>
          <a:noFill/>
        </a:ln>
        <a:effectLst/>
      </c:spPr>
    </c:plotArea>
    <c:plotVisOnly val="1"/>
    <c:dispBlanksAs val="gap"/>
    <c:showDLblsOverMax val="0"/>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2. Alineaci&#243;n Proyecto-Marco '!A1"/><Relationship Id="rId7" Type="http://schemas.openxmlformats.org/officeDocument/2006/relationships/hyperlink" Target="#'(null)'!R1C1"/><Relationship Id="rId2" Type="http://schemas.openxmlformats.org/officeDocument/2006/relationships/image" Target="../media/image1.png"/><Relationship Id="rId1" Type="http://schemas.openxmlformats.org/officeDocument/2006/relationships/hyperlink" Target="#'3. Gu&#237;as Sectoriale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1. Categorizaci&#243;n Proyectos '!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4. G&#233;nero y GCF '!A1"/></Relationships>
</file>

<file path=xl/drawings/_rels/drawing2.xml.rels><?xml version="1.0" encoding="UTF-8" standalone="yes"?>
<Relationships xmlns="http://schemas.openxmlformats.org/package/2006/relationships"><Relationship Id="rId1" Type="http://schemas.openxmlformats.org/officeDocument/2006/relationships/hyperlink" Target="#&#205;ndice!A1"/></Relationships>
</file>

<file path=xl/drawings/_rels/drawing3.xml.rels><?xml version="1.0" encoding="UTF-8" standalone="yes"?>
<Relationships xmlns="http://schemas.openxmlformats.org/package/2006/relationships"><Relationship Id="rId1" Type="http://schemas.openxmlformats.org/officeDocument/2006/relationships/hyperlink" Target="#&#205;ndice!A1"/></Relationships>
</file>

<file path=xl/drawings/_rels/drawing4.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hyperlink" Target="#&#205;ndice!A1"/><Relationship Id="rId3" Type="http://schemas.openxmlformats.org/officeDocument/2006/relationships/hyperlink" Target="#'Sector Minero Energ&#233;tico '!A1"/><Relationship Id="rId7" Type="http://schemas.openxmlformats.org/officeDocument/2006/relationships/hyperlink" Target="#'Sector Agropecuario'!A1"/><Relationship Id="rId12" Type="http://schemas.openxmlformats.org/officeDocument/2006/relationships/image" Target="../media/image12.png"/><Relationship Id="rId2" Type="http://schemas.openxmlformats.org/officeDocument/2006/relationships/image" Target="../media/image7.png"/><Relationship Id="rId1" Type="http://schemas.openxmlformats.org/officeDocument/2006/relationships/hyperlink" Target="#'Sector Transporte'!A1"/><Relationship Id="rId6" Type="http://schemas.openxmlformats.org/officeDocument/2006/relationships/image" Target="../media/image9.png"/><Relationship Id="rId11" Type="http://schemas.openxmlformats.org/officeDocument/2006/relationships/hyperlink" Target="#'Sector Industria'!A1"/><Relationship Id="rId5" Type="http://schemas.openxmlformats.org/officeDocument/2006/relationships/hyperlink" Target="#'Sector Vivienda'!A1"/><Relationship Id="rId10" Type="http://schemas.openxmlformats.org/officeDocument/2006/relationships/image" Target="../media/image11.png"/><Relationship Id="rId4" Type="http://schemas.openxmlformats.org/officeDocument/2006/relationships/image" Target="../media/image8.png"/><Relationship Id="rId9" Type="http://schemas.openxmlformats.org/officeDocument/2006/relationships/hyperlink" Target="#'Sector Ambiente'!A1"/><Relationship Id="rId14" Type="http://schemas.openxmlformats.org/officeDocument/2006/relationships/image" Target="../media/image6.png"/></Relationships>
</file>

<file path=xl/drawings/_rels/drawing5.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hyperlink" Target="#'3. Gu&#237;as Sectoriales'!A1"/><Relationship Id="rId1" Type="http://schemas.openxmlformats.org/officeDocument/2006/relationships/hyperlink" Target="#&#205;ndice!A1"/></Relationships>
</file>

<file path=xl/drawings/_rels/drawing6.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hyperlink" Target="#'3. Gu&#237;as Sectoriales'!A1"/><Relationship Id="rId1" Type="http://schemas.openxmlformats.org/officeDocument/2006/relationships/hyperlink" Target="#&#205;ndice!A1"/></Relationships>
</file>

<file path=xl/drawings/_rels/drawing7.xml.rels><?xml version="1.0" encoding="UTF-8" standalone="yes"?>
<Relationships xmlns="http://schemas.openxmlformats.org/package/2006/relationships"><Relationship Id="rId3" Type="http://schemas.openxmlformats.org/officeDocument/2006/relationships/hyperlink" Target="#'3. Gu&#237;as Sectoriales'!A1"/><Relationship Id="rId2" Type="http://schemas.openxmlformats.org/officeDocument/2006/relationships/chart" Target="../charts/chart3.xml"/><Relationship Id="rId1" Type="http://schemas.openxmlformats.org/officeDocument/2006/relationships/hyperlink" Target="#&#205;ndice!A1"/></Relationships>
</file>

<file path=xl/drawings/_rels/drawing8.xml.rels><?xml version="1.0" encoding="UTF-8" standalone="yes"?>
<Relationships xmlns="http://schemas.openxmlformats.org/package/2006/relationships"><Relationship Id="rId3" Type="http://schemas.openxmlformats.org/officeDocument/2006/relationships/hyperlink" Target="#'3. Gu&#237;as Sectoriales'!A1"/><Relationship Id="rId2" Type="http://schemas.openxmlformats.org/officeDocument/2006/relationships/hyperlink" Target="#&#205;ndice!A1"/><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3" Type="http://schemas.openxmlformats.org/officeDocument/2006/relationships/hyperlink" Target="#'3. Gu&#237;as Sectoriales'!A1"/><Relationship Id="rId2" Type="http://schemas.openxmlformats.org/officeDocument/2006/relationships/chart" Target="../charts/chart5.xml"/><Relationship Id="rId1" Type="http://schemas.openxmlformats.org/officeDocument/2006/relationships/hyperlink" Target="#&#205;ndice!A1"/></Relationships>
</file>

<file path=xl/drawings/_rels/drawing10.xml.rels><?xml version="1.0" encoding="UTF-8" standalone="yes"?>
<Relationships xmlns="http://schemas.openxmlformats.org/package/2006/relationships"><Relationship Id="rId3" Type="http://schemas.openxmlformats.org/officeDocument/2006/relationships/hyperlink" Target="#'3. Gu&#237;as Sectoriales'!A1"/><Relationship Id="rId2" Type="http://schemas.openxmlformats.org/officeDocument/2006/relationships/hyperlink" Target="#&#205;ndice!A1"/><Relationship Id="rId1" Type="http://schemas.openxmlformats.org/officeDocument/2006/relationships/chart" Target="../charts/chart6.xml"/></Relationships>
</file>

<file path=xl/drawings/_rels/drawing11.xml.rels><?xml version="1.0" encoding="UTF-8" standalone="yes"?>
<Relationships xmlns="http://schemas.openxmlformats.org/package/2006/relationships"><Relationship Id="rId8" Type="http://schemas.openxmlformats.org/officeDocument/2006/relationships/image" Target="../media/image6.png"/><Relationship Id="rId3" Type="http://schemas.openxmlformats.org/officeDocument/2006/relationships/hyperlink" Target="#'Entidades proc. acredit'!A1"/><Relationship Id="rId7" Type="http://schemas.openxmlformats.org/officeDocument/2006/relationships/hyperlink" Target="#&#205;ndice!A1"/><Relationship Id="rId2" Type="http://schemas.openxmlformats.org/officeDocument/2006/relationships/image" Target="../media/image13.png"/><Relationship Id="rId1" Type="http://schemas.openxmlformats.org/officeDocument/2006/relationships/hyperlink" Target="#'Compromisos EA'!A1"/><Relationship Id="rId6" Type="http://schemas.openxmlformats.org/officeDocument/2006/relationships/image" Target="../media/image15.png"/><Relationship Id="rId5" Type="http://schemas.openxmlformats.org/officeDocument/2006/relationships/hyperlink" Target="#'Caja Herramientas G&#233;nero GCF'!A1"/><Relationship Id="rId4" Type="http://schemas.openxmlformats.org/officeDocument/2006/relationships/image" Target="../media/image14.png"/></Relationships>
</file>

<file path=xl/drawings/_rels/drawing1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hyperlink" Target="#'4. G&#233;nero y GCF '!A1"/><Relationship Id="rId1" Type="http://schemas.openxmlformats.org/officeDocument/2006/relationships/hyperlink" Target="#&#205;ndice!A1"/><Relationship Id="rId5" Type="http://schemas.openxmlformats.org/officeDocument/2006/relationships/chart" Target="../charts/chart9.xml"/><Relationship Id="rId4" Type="http://schemas.openxmlformats.org/officeDocument/2006/relationships/chart" Target="../charts/chart8.xml"/></Relationships>
</file>

<file path=xl/drawings/_rels/drawing13.xml.rels><?xml version="1.0" encoding="UTF-8" standalone="yes"?>
<Relationships xmlns="http://schemas.openxmlformats.org/package/2006/relationships"><Relationship Id="rId3" Type="http://schemas.openxmlformats.org/officeDocument/2006/relationships/hyperlink" Target="#&#205;ndice!A1"/><Relationship Id="rId2" Type="http://schemas.openxmlformats.org/officeDocument/2006/relationships/chart" Target="../charts/chart11.xml"/><Relationship Id="rId1" Type="http://schemas.openxmlformats.org/officeDocument/2006/relationships/chart" Target="../charts/chart10.xml"/><Relationship Id="rId4" Type="http://schemas.openxmlformats.org/officeDocument/2006/relationships/hyperlink" Target="#'4. G&#233;nero y GCF '!A1"/></Relationships>
</file>

<file path=xl/drawings/_rels/drawing15.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chart" Target="../charts/chart12.xml"/><Relationship Id="rId5" Type="http://schemas.openxmlformats.org/officeDocument/2006/relationships/hyperlink" Target="#'4. G&#233;nero y GCF '!A1"/><Relationship Id="rId4" Type="http://schemas.openxmlformats.org/officeDocument/2006/relationships/hyperlink" Target="#&#205;ndice!A1"/></Relationships>
</file>

<file path=xl/drawings/drawing1.xml><?xml version="1.0" encoding="utf-8"?>
<xdr:wsDr xmlns:xdr="http://schemas.openxmlformats.org/drawingml/2006/spreadsheetDrawing" xmlns:a="http://schemas.openxmlformats.org/drawingml/2006/main">
  <xdr:twoCellAnchor>
    <xdr:from>
      <xdr:col>1</xdr:col>
      <xdr:colOff>281125</xdr:colOff>
      <xdr:row>2</xdr:row>
      <xdr:rowOff>56275</xdr:rowOff>
    </xdr:from>
    <xdr:to>
      <xdr:col>15</xdr:col>
      <xdr:colOff>145142</xdr:colOff>
      <xdr:row>39</xdr:row>
      <xdr:rowOff>90715</xdr:rowOff>
    </xdr:to>
    <xdr:grpSp>
      <xdr:nvGrpSpPr>
        <xdr:cNvPr id="2" name="Group 1">
          <a:extLst>
            <a:ext uri="{FF2B5EF4-FFF2-40B4-BE49-F238E27FC236}">
              <a16:creationId xmlns:a16="http://schemas.microsoft.com/office/drawing/2014/main" id="{00000000-0008-0000-0000-000002000000}"/>
            </a:ext>
          </a:extLst>
        </xdr:cNvPr>
        <xdr:cNvGrpSpPr/>
      </xdr:nvGrpSpPr>
      <xdr:grpSpPr>
        <a:xfrm>
          <a:off x="519250" y="551575"/>
          <a:ext cx="11113042" cy="6378090"/>
          <a:chOff x="521280" y="313154"/>
          <a:chExt cx="8864603" cy="6665494"/>
        </a:xfrm>
      </xdr:grpSpPr>
      <xdr:sp macro="" textlink="">
        <xdr:nvSpPr>
          <xdr:cNvPr id="3" name="Shape 4">
            <a:extLst>
              <a:ext uri="{FF2B5EF4-FFF2-40B4-BE49-F238E27FC236}">
                <a16:creationId xmlns:a16="http://schemas.microsoft.com/office/drawing/2014/main" id="{00000000-0008-0000-0000-000003000000}"/>
              </a:ext>
            </a:extLst>
          </xdr:cNvPr>
          <xdr:cNvSpPr/>
        </xdr:nvSpPr>
        <xdr:spPr>
          <a:xfrm>
            <a:off x="521280" y="313154"/>
            <a:ext cx="8864603" cy="6665494"/>
          </a:xfrm>
          <a:prstGeom prst="rect">
            <a:avLst/>
          </a:prstGeom>
          <a:solidFill>
            <a:srgbClr val="CFE2F3"/>
          </a:solidFill>
          <a:ln w="12700" cap="flat">
            <a:noFill/>
            <a:miter lim="400000"/>
          </a:ln>
          <a:effec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a:p>
        </xdr:txBody>
      </xdr:sp>
      <xdr:grpSp>
        <xdr:nvGrpSpPr>
          <xdr:cNvPr id="4" name="Shape 5">
            <a:extLst>
              <a:ext uri="{FF2B5EF4-FFF2-40B4-BE49-F238E27FC236}">
                <a16:creationId xmlns:a16="http://schemas.microsoft.com/office/drawing/2014/main" id="{00000000-0008-0000-0000-000004000000}"/>
              </a:ext>
            </a:extLst>
          </xdr:cNvPr>
          <xdr:cNvGrpSpPr/>
        </xdr:nvGrpSpPr>
        <xdr:grpSpPr>
          <a:xfrm>
            <a:off x="3549719" y="3076052"/>
            <a:ext cx="1293682" cy="1584161"/>
            <a:chOff x="3549720" y="3076052"/>
            <a:chExt cx="1293680" cy="1584160"/>
          </a:xfrm>
        </xdr:grpSpPr>
        <xdr:sp macro="" textlink="">
          <xdr:nvSpPr>
            <xdr:cNvPr id="40" name="Ovale">
              <a:extLst>
                <a:ext uri="{FF2B5EF4-FFF2-40B4-BE49-F238E27FC236}">
                  <a16:creationId xmlns:a16="http://schemas.microsoft.com/office/drawing/2014/main" id="{00000000-0008-0000-0000-000028000000}"/>
                </a:ext>
              </a:extLst>
            </xdr:cNvPr>
            <xdr:cNvSpPr/>
          </xdr:nvSpPr>
          <xdr:spPr>
            <a:xfrm>
              <a:off x="3549720" y="3076052"/>
              <a:ext cx="1293680" cy="1584160"/>
            </a:xfrm>
            <a:prstGeom prst="ellipse">
              <a:avLst/>
            </a:prstGeom>
            <a:solidFill>
              <a:srgbClr val="FFFFFF"/>
            </a:solidFill>
            <a:ln w="12700" cap="flat">
              <a:noFill/>
              <a:miter lim="400000"/>
            </a:ln>
            <a:effectLst>
              <a:outerShdw blurRad="50800" dist="38100" dir="5400000" rotWithShape="0">
                <a:srgbClr val="000000">
                  <a:alpha val="34901"/>
                </a:srgbClr>
              </a:outerShdw>
            </a:effec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a:p>
          </xdr:txBody>
        </xdr:sp>
        <xdr:sp macro="" textlink="">
          <xdr:nvSpPr>
            <xdr:cNvPr id="41" name="Barometro">
              <a:extLst>
                <a:ext uri="{FF2B5EF4-FFF2-40B4-BE49-F238E27FC236}">
                  <a16:creationId xmlns:a16="http://schemas.microsoft.com/office/drawing/2014/main" id="{00000000-0008-0000-0000-000029000000}"/>
                </a:ext>
              </a:extLst>
            </xdr:cNvPr>
            <xdr:cNvSpPr txBox="1"/>
          </xdr:nvSpPr>
          <xdr:spPr>
            <a:xfrm>
              <a:off x="3677885" y="3563738"/>
              <a:ext cx="1010540" cy="576569"/>
            </a:xfrm>
            <a:prstGeom prst="rect">
              <a:avLst/>
            </a:prstGeom>
            <a:noFill/>
            <a:ln w="12700" cap="flat">
              <a:noFill/>
              <a:miter lim="400000"/>
            </a:ln>
            <a:effectLst/>
            <a:extLst>
              <a:ext uri="{C572A759-6A51-4108-AA02-DFA0A04FC94B}">
                <ma14:wrappingTextBoxFlag xmlns:ma14="http://schemas.microsoft.com/office/mac/drawingml/2011/main" xmlns="" val="1"/>
              </a:ext>
            </a:extLst>
          </xdr:spPr>
          <xdr:txBody>
            <a:bodyPr wrap="square" lIns="0" tIns="0" rIns="0" bIns="0" numCol="1" anchor="t">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indent="0" algn="ctr" defTabSz="914400" latinLnBrk="0">
                <a:lnSpc>
                  <a:spcPct val="100000"/>
                </a:lnSpc>
                <a:spcBef>
                  <a:spcPts val="0"/>
                </a:spcBef>
                <a:spcAft>
                  <a:spcPts val="0"/>
                </a:spcAft>
                <a:buClrTx/>
                <a:buSzTx/>
                <a:buFontTx/>
                <a:buNone/>
                <a:tabLst/>
                <a:defRPr sz="1400" b="1" i="0" u="none" strike="noStrike" cap="none" spc="0" baseline="0">
                  <a:solidFill>
                    <a:srgbClr val="536D7C"/>
                  </a:solidFill>
                  <a:uFillTx/>
                  <a:latin typeface="Trebuchet MS"/>
                  <a:ea typeface="Trebuchet MS"/>
                  <a:cs typeface="Trebuchet MS"/>
                  <a:sym typeface="Trebuchet MS"/>
                </a:defRPr>
              </a:pPr>
              <a:r>
                <a:rPr lang="en-US" sz="4000" b="1" i="0" u="none" strike="noStrike" cap="none" spc="0" baseline="0">
                  <a:solidFill>
                    <a:srgbClr val="536D7C"/>
                  </a:solidFill>
                  <a:uFillTx/>
                  <a:latin typeface="Abadi MT Condensed Extra Bold" charset="0"/>
                  <a:ea typeface="Abadi MT Condensed Extra Bold" charset="0"/>
                  <a:cs typeface="Abadi MT Condensed Extra Bold" charset="0"/>
                  <a:sym typeface="Trebuchet MS"/>
                </a:rPr>
                <a:t>Índice</a:t>
              </a:r>
              <a:endParaRPr sz="4000" b="1" i="0" u="none" strike="noStrike" cap="none" spc="0" baseline="0">
                <a:solidFill>
                  <a:srgbClr val="536D7C"/>
                </a:solidFill>
                <a:uFillTx/>
                <a:latin typeface="Abadi MT Condensed Extra Bold" charset="0"/>
                <a:ea typeface="Abadi MT Condensed Extra Bold" charset="0"/>
                <a:cs typeface="Abadi MT Condensed Extra Bold" charset="0"/>
                <a:sym typeface="Trebuchet MS"/>
              </a:endParaRPr>
            </a:p>
          </xdr:txBody>
        </xdr:sp>
      </xdr:grpSp>
      <xdr:sp macro="" textlink="">
        <xdr:nvSpPr>
          <xdr:cNvPr id="5" name="Shape 6">
            <a:extLst>
              <a:ext uri="{FF2B5EF4-FFF2-40B4-BE49-F238E27FC236}">
                <a16:creationId xmlns:a16="http://schemas.microsoft.com/office/drawing/2014/main" id="{00000000-0008-0000-0000-000005000000}"/>
              </a:ext>
            </a:extLst>
          </xdr:cNvPr>
          <xdr:cNvSpPr/>
        </xdr:nvSpPr>
        <xdr:spPr>
          <a:xfrm>
            <a:off x="3505126" y="2989089"/>
            <a:ext cx="1392678" cy="1766547"/>
          </a:xfrm>
          <a:custGeom>
            <a:avLst/>
            <a:gdLst/>
            <a:ahLst/>
            <a:cxnLst>
              <a:cxn ang="0">
                <a:pos x="wd2" y="hd2"/>
              </a:cxn>
              <a:cxn ang="5400000">
                <a:pos x="wd2" y="hd2"/>
              </a:cxn>
              <a:cxn ang="10800000">
                <a:pos x="wd2" y="hd2"/>
              </a:cxn>
              <a:cxn ang="16200000">
                <a:pos x="wd2" y="hd2"/>
              </a:cxn>
            </a:cxnLst>
            <a:rect l="0" t="0" r="r" b="b"/>
            <a:pathLst>
              <a:path w="21600" h="21600" extrusionOk="0">
                <a:moveTo>
                  <a:pt x="9205" y="0"/>
                </a:moveTo>
                <a:cubicBezTo>
                  <a:pt x="16051" y="0"/>
                  <a:pt x="21600" y="4835"/>
                  <a:pt x="21600" y="10800"/>
                </a:cubicBezTo>
                <a:cubicBezTo>
                  <a:pt x="21600" y="16765"/>
                  <a:pt x="16051" y="21600"/>
                  <a:pt x="9205" y="21600"/>
                </a:cubicBezTo>
                <a:cubicBezTo>
                  <a:pt x="5696" y="21600"/>
                  <a:pt x="2350" y="20303"/>
                  <a:pt x="0" y="18032"/>
                </a:cubicBezTo>
              </a:path>
            </a:pathLst>
          </a:custGeom>
          <a:noFill/>
          <a:ln w="19050" cap="rnd">
            <a:solidFill>
              <a:srgbClr val="44CCF6"/>
            </a:solidFill>
            <a:prstDash val="solid"/>
            <a:round/>
          </a:ln>
          <a:effec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a:p>
        </xdr:txBody>
      </xdr:sp>
      <xdr:sp macro="" textlink="">
        <xdr:nvSpPr>
          <xdr:cNvPr id="6" name="Shape 7">
            <a:extLst>
              <a:ext uri="{FF2B5EF4-FFF2-40B4-BE49-F238E27FC236}">
                <a16:creationId xmlns:a16="http://schemas.microsoft.com/office/drawing/2014/main" id="{00000000-0008-0000-0000-000006000000}"/>
              </a:ext>
            </a:extLst>
          </xdr:cNvPr>
          <xdr:cNvSpPr/>
        </xdr:nvSpPr>
        <xdr:spPr>
          <a:xfrm flipH="1" flipV="1">
            <a:off x="798691" y="2990359"/>
            <a:ext cx="3299999" cy="1"/>
          </a:xfrm>
          <a:prstGeom prst="line">
            <a:avLst/>
          </a:prstGeom>
          <a:noFill/>
          <a:ln w="19050" cap="rnd">
            <a:solidFill>
              <a:srgbClr val="44CCF6"/>
            </a:solidFill>
            <a:prstDash val="solid"/>
            <a:round/>
          </a:ln>
          <a:effec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a:p>
        </xdr:txBody>
      </xdr:sp>
      <xdr:sp macro="" textlink="">
        <xdr:nvSpPr>
          <xdr:cNvPr id="7" name="Shape 9">
            <a:extLst>
              <a:ext uri="{FF2B5EF4-FFF2-40B4-BE49-F238E27FC236}">
                <a16:creationId xmlns:a16="http://schemas.microsoft.com/office/drawing/2014/main" id="{00000000-0008-0000-0000-000007000000}"/>
              </a:ext>
            </a:extLst>
          </xdr:cNvPr>
          <xdr:cNvSpPr txBox="1"/>
        </xdr:nvSpPr>
        <xdr:spPr>
          <a:xfrm>
            <a:off x="6910723" y="3530404"/>
            <a:ext cx="2338232" cy="817404"/>
          </a:xfrm>
          <a:prstGeom prst="rect">
            <a:avLst/>
          </a:prstGeom>
          <a:noFill/>
          <a:ln w="12700" cap="flat">
            <a:noFill/>
            <a:miter lim="400000"/>
          </a:ln>
          <a:effectLst/>
          <a:extLst>
            <a:ext uri="{C572A759-6A51-4108-AA02-DFA0A04FC94B}">
              <ma14:wrappingTextBoxFlag xmlns:ma14="http://schemas.microsoft.com/office/mac/drawingml/2011/main" xmlns="" val="1"/>
            </a:ext>
          </a:extLst>
        </xdr:spPr>
        <xdr:txBody>
          <a:bodyPr wrap="square" lIns="0" tIns="0" rIns="0" bIns="0" numCol="1" anchor="t">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indent="0" algn="ctr" defTabSz="914400" latinLnBrk="0">
              <a:lnSpc>
                <a:spcPct val="100000"/>
              </a:lnSpc>
              <a:spcBef>
                <a:spcPts val="0"/>
              </a:spcBef>
              <a:spcAft>
                <a:spcPts val="0"/>
              </a:spcAft>
              <a:buClrTx/>
              <a:buSzTx/>
              <a:buFontTx/>
              <a:buNone/>
              <a:tabLst/>
              <a:defRPr sz="1400" b="0" i="0" u="none" strike="noStrike" cap="none" spc="0" baseline="0">
                <a:solidFill>
                  <a:srgbClr val="536D7C"/>
                </a:solidFill>
                <a:uFillTx/>
                <a:latin typeface="Trebuchet MS"/>
                <a:ea typeface="Trebuchet MS"/>
                <a:cs typeface="Trebuchet MS"/>
                <a:sym typeface="Trebuchet MS"/>
              </a:defRPr>
            </a:pPr>
            <a:r>
              <a:rPr lang="en-US" sz="1800" b="1" i="0" u="none" strike="noStrike" cap="none" spc="0" baseline="0">
                <a:solidFill>
                  <a:srgbClr val="536D7C"/>
                </a:solidFill>
                <a:uFillTx/>
                <a:latin typeface="Abadi MT Condensed Light" charset="0"/>
                <a:ea typeface="Abadi MT Condensed Light" charset="0"/>
                <a:cs typeface="Abadi MT Condensed Light" charset="0"/>
                <a:sym typeface="Trebuchet MS"/>
              </a:rPr>
              <a:t>Alineación del proyecto con marco normativo internacional y nacional en materia de género y cambio climático</a:t>
            </a:r>
            <a:endParaRPr sz="1800" b="1" i="0" u="none" strike="noStrike" cap="none" spc="0" baseline="0">
              <a:solidFill>
                <a:srgbClr val="536D7C"/>
              </a:solidFill>
              <a:uFillTx/>
              <a:latin typeface="Abadi MT Condensed Light" charset="0"/>
              <a:ea typeface="Abadi MT Condensed Light" charset="0"/>
              <a:cs typeface="Abadi MT Condensed Light" charset="0"/>
              <a:sym typeface="Trebuchet MS"/>
            </a:endParaRPr>
          </a:p>
        </xdr:txBody>
      </xdr:sp>
      <xdr:sp macro="" textlink="">
        <xdr:nvSpPr>
          <xdr:cNvPr id="8" name="Shape 11">
            <a:extLst>
              <a:ext uri="{FF2B5EF4-FFF2-40B4-BE49-F238E27FC236}">
                <a16:creationId xmlns:a16="http://schemas.microsoft.com/office/drawing/2014/main" id="{00000000-0008-0000-0000-000008000000}"/>
              </a:ext>
            </a:extLst>
          </xdr:cNvPr>
          <xdr:cNvSpPr txBox="1"/>
        </xdr:nvSpPr>
        <xdr:spPr>
          <a:xfrm>
            <a:off x="3933532" y="1137042"/>
            <a:ext cx="589344" cy="158720"/>
          </a:xfrm>
          <a:prstGeom prst="rect">
            <a:avLst/>
          </a:prstGeom>
          <a:noFill/>
          <a:ln w="12700" cap="flat">
            <a:noFill/>
            <a:miter lim="400000"/>
          </a:ln>
          <a:effectLst/>
          <a:extLst>
            <a:ext uri="{C572A759-6A51-4108-AA02-DFA0A04FC94B}">
              <ma14:wrappingTextBoxFlag xmlns:ma14="http://schemas.microsoft.com/office/mac/drawingml/2011/main" xmlns="" val="1"/>
            </a:ext>
          </a:extLst>
        </xdr:spPr>
        <xdr:txBody>
          <a:bodyPr wrap="square" lIns="0" tIns="0" rIns="0" bIns="0" numCol="1" anchor="t">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indent="0" algn="r" defTabSz="914400" latinLnBrk="0">
              <a:lnSpc>
                <a:spcPct val="100000"/>
              </a:lnSpc>
              <a:spcBef>
                <a:spcPts val="0"/>
              </a:spcBef>
              <a:spcAft>
                <a:spcPts val="0"/>
              </a:spcAft>
              <a:buClrTx/>
              <a:buSzTx/>
              <a:buFontTx/>
              <a:buNone/>
              <a:tabLst/>
              <a:defRPr sz="1100" b="1" i="0" u="none" strike="noStrike" cap="none" spc="0" baseline="0">
                <a:solidFill>
                  <a:srgbClr val="536D7C"/>
                </a:solidFill>
                <a:uFillTx/>
                <a:latin typeface="Trebuchet MS"/>
                <a:ea typeface="Trebuchet MS"/>
                <a:cs typeface="Trebuchet MS"/>
                <a:sym typeface="Trebuchet MS"/>
              </a:defRPr>
            </a:pPr>
            <a:r>
              <a:rPr sz="1100" b="1" i="0" u="none" strike="noStrike" cap="none" spc="0" baseline="0">
                <a:solidFill>
                  <a:srgbClr val="536D7C"/>
                </a:solidFill>
                <a:uFillTx/>
                <a:latin typeface="Trebuchet MS"/>
                <a:ea typeface="Trebuchet MS"/>
                <a:cs typeface="Trebuchet MS"/>
                <a:sym typeface="Trebuchet MS"/>
              </a:rPr>
              <a:t>0</a:t>
            </a:r>
            <a:r>
              <a:rPr lang="en-US" sz="1100" b="1" i="0" u="none" strike="noStrike" cap="none" spc="0" baseline="0">
                <a:solidFill>
                  <a:srgbClr val="536D7C"/>
                </a:solidFill>
                <a:uFillTx/>
                <a:latin typeface="Trebuchet MS"/>
                <a:ea typeface="Trebuchet MS"/>
                <a:cs typeface="Trebuchet MS"/>
                <a:sym typeface="Trebuchet MS"/>
              </a:rPr>
              <a:t>0</a:t>
            </a:r>
            <a:endParaRPr sz="1100" b="1" i="0" u="none" strike="noStrike" cap="none" spc="0" baseline="0">
              <a:solidFill>
                <a:srgbClr val="536D7C"/>
              </a:solidFill>
              <a:uFillTx/>
              <a:latin typeface="Trebuchet MS"/>
              <a:ea typeface="Trebuchet MS"/>
              <a:cs typeface="Trebuchet MS"/>
              <a:sym typeface="Trebuchet MS"/>
            </a:endParaRPr>
          </a:p>
        </xdr:txBody>
      </xdr:sp>
      <xdr:grpSp>
        <xdr:nvGrpSpPr>
          <xdr:cNvPr id="9" name="Shape 12">
            <a:extLst>
              <a:ext uri="{FF2B5EF4-FFF2-40B4-BE49-F238E27FC236}">
                <a16:creationId xmlns:a16="http://schemas.microsoft.com/office/drawing/2014/main" id="{00000000-0008-0000-0000-000009000000}"/>
              </a:ext>
            </a:extLst>
          </xdr:cNvPr>
          <xdr:cNvGrpSpPr/>
        </xdr:nvGrpSpPr>
        <xdr:grpSpPr>
          <a:xfrm>
            <a:off x="4567819" y="897829"/>
            <a:ext cx="119301" cy="646019"/>
            <a:chOff x="4567819" y="897829"/>
            <a:chExt cx="119299" cy="646018"/>
          </a:xfrm>
        </xdr:grpSpPr>
        <xdr:sp macro="" textlink="">
          <xdr:nvSpPr>
            <xdr:cNvPr id="38" name="Shape 13">
              <a:extLst>
                <a:ext uri="{FF2B5EF4-FFF2-40B4-BE49-F238E27FC236}">
                  <a16:creationId xmlns:a16="http://schemas.microsoft.com/office/drawing/2014/main" id="{00000000-0008-0000-0000-000026000000}"/>
                </a:ext>
              </a:extLst>
            </xdr:cNvPr>
            <xdr:cNvSpPr/>
          </xdr:nvSpPr>
          <xdr:spPr>
            <a:xfrm flipV="1">
              <a:off x="4628778" y="897829"/>
              <a:ext cx="1" cy="646019"/>
            </a:xfrm>
            <a:prstGeom prst="line">
              <a:avLst/>
            </a:prstGeom>
            <a:noFill/>
            <a:ln w="19050" cap="rnd">
              <a:solidFill>
                <a:srgbClr val="44CCF6"/>
              </a:solidFill>
              <a:prstDash val="solid"/>
              <a:round/>
            </a:ln>
            <a:effec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a:p>
          </xdr:txBody>
        </xdr:sp>
        <xdr:sp macro="" textlink="">
          <xdr:nvSpPr>
            <xdr:cNvPr id="39" name="Shape 14">
              <a:extLst>
                <a:ext uri="{FF2B5EF4-FFF2-40B4-BE49-F238E27FC236}">
                  <a16:creationId xmlns:a16="http://schemas.microsoft.com/office/drawing/2014/main" id="{00000000-0008-0000-0000-000027000000}"/>
                </a:ext>
              </a:extLst>
            </xdr:cNvPr>
            <xdr:cNvSpPr/>
          </xdr:nvSpPr>
          <xdr:spPr>
            <a:xfrm flipH="1">
              <a:off x="4567818" y="1155003"/>
              <a:ext cx="119301" cy="131807"/>
            </a:xfrm>
            <a:prstGeom prst="ellipse">
              <a:avLst/>
            </a:prstGeom>
            <a:solidFill>
              <a:srgbClr val="0067AC"/>
            </a:solidFill>
            <a:ln w="12700" cap="flat">
              <a:noFill/>
              <a:miter lim="400000"/>
            </a:ln>
            <a:effec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a:p>
          </xdr:txBody>
        </xdr:sp>
      </xdr:grpSp>
      <xdr:sp macro="" textlink="">
        <xdr:nvSpPr>
          <xdr:cNvPr id="10" name="Shape 15">
            <a:extLst>
              <a:ext uri="{FF2B5EF4-FFF2-40B4-BE49-F238E27FC236}">
                <a16:creationId xmlns:a16="http://schemas.microsoft.com/office/drawing/2014/main" id="{00000000-0008-0000-0000-00000A000000}"/>
              </a:ext>
            </a:extLst>
          </xdr:cNvPr>
          <xdr:cNvSpPr txBox="1"/>
        </xdr:nvSpPr>
        <xdr:spPr>
          <a:xfrm>
            <a:off x="5606823" y="2443316"/>
            <a:ext cx="437465" cy="158720"/>
          </a:xfrm>
          <a:prstGeom prst="rect">
            <a:avLst/>
          </a:prstGeom>
          <a:noFill/>
          <a:ln w="12700" cap="flat">
            <a:noFill/>
            <a:miter lim="400000"/>
          </a:ln>
          <a:effectLst/>
          <a:extLst>
            <a:ext uri="{C572A759-6A51-4108-AA02-DFA0A04FC94B}">
              <ma14:wrappingTextBoxFlag xmlns:ma14="http://schemas.microsoft.com/office/mac/drawingml/2011/main" xmlns="" val="1"/>
            </a:ext>
          </a:extLst>
        </xdr:spPr>
        <xdr:txBody>
          <a:bodyPr wrap="square" lIns="0" tIns="0" rIns="0" bIns="0" numCol="1" anchor="t">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indent="0" algn="r" defTabSz="914400" latinLnBrk="0">
              <a:lnSpc>
                <a:spcPct val="100000"/>
              </a:lnSpc>
              <a:spcBef>
                <a:spcPts val="0"/>
              </a:spcBef>
              <a:spcAft>
                <a:spcPts val="0"/>
              </a:spcAft>
              <a:buClrTx/>
              <a:buSzTx/>
              <a:buFontTx/>
              <a:buNone/>
              <a:tabLst/>
              <a:defRPr sz="1100" b="1" i="0" u="none" strike="noStrike" cap="none" spc="0" baseline="0">
                <a:solidFill>
                  <a:srgbClr val="536D7C"/>
                </a:solidFill>
                <a:uFillTx/>
                <a:latin typeface="Trebuchet MS"/>
                <a:ea typeface="Trebuchet MS"/>
                <a:cs typeface="Trebuchet MS"/>
                <a:sym typeface="Trebuchet MS"/>
              </a:defRPr>
            </a:pPr>
            <a:r>
              <a:rPr sz="1100" b="1" i="0" u="none" strike="noStrike" cap="none" spc="0" baseline="0">
                <a:solidFill>
                  <a:srgbClr val="536D7C"/>
                </a:solidFill>
                <a:uFillTx/>
                <a:latin typeface="Trebuchet MS"/>
                <a:ea typeface="Trebuchet MS"/>
                <a:cs typeface="Trebuchet MS"/>
                <a:sym typeface="Trebuchet MS"/>
              </a:rPr>
              <a:t>0</a:t>
            </a:r>
            <a:r>
              <a:rPr lang="en-US" sz="1100" b="1" i="0" u="none" strike="noStrike" cap="none" spc="0" baseline="0">
                <a:solidFill>
                  <a:srgbClr val="536D7C"/>
                </a:solidFill>
                <a:uFillTx/>
                <a:latin typeface="Trebuchet MS"/>
                <a:ea typeface="Trebuchet MS"/>
                <a:cs typeface="Trebuchet MS"/>
                <a:sym typeface="Trebuchet MS"/>
              </a:rPr>
              <a:t>1</a:t>
            </a:r>
            <a:endParaRPr sz="1100" b="1" i="0" u="none" strike="noStrike" cap="none" spc="0" baseline="0">
              <a:solidFill>
                <a:srgbClr val="536D7C"/>
              </a:solidFill>
              <a:uFillTx/>
              <a:latin typeface="Trebuchet MS"/>
              <a:ea typeface="Trebuchet MS"/>
              <a:cs typeface="Trebuchet MS"/>
              <a:sym typeface="Trebuchet MS"/>
            </a:endParaRPr>
          </a:p>
        </xdr:txBody>
      </xdr:sp>
      <xdr:sp macro="" textlink="">
        <xdr:nvSpPr>
          <xdr:cNvPr id="36" name="Shape 17">
            <a:extLst>
              <a:ext uri="{FF2B5EF4-FFF2-40B4-BE49-F238E27FC236}">
                <a16:creationId xmlns:a16="http://schemas.microsoft.com/office/drawing/2014/main" id="{00000000-0008-0000-0000-000024000000}"/>
              </a:ext>
            </a:extLst>
          </xdr:cNvPr>
          <xdr:cNvSpPr/>
        </xdr:nvSpPr>
        <xdr:spPr>
          <a:xfrm flipV="1">
            <a:off x="6161541" y="2192241"/>
            <a:ext cx="1" cy="646019"/>
          </a:xfrm>
          <a:prstGeom prst="line">
            <a:avLst/>
          </a:prstGeom>
          <a:noFill/>
          <a:ln w="19050" cap="rnd">
            <a:solidFill>
              <a:srgbClr val="44CCF6"/>
            </a:solidFill>
            <a:prstDash val="solid"/>
            <a:round/>
          </a:ln>
          <a:effec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a:p>
        </xdr:txBody>
      </xdr:sp>
      <xdr:sp macro="" textlink="">
        <xdr:nvSpPr>
          <xdr:cNvPr id="12" name="Shape 19">
            <a:extLst>
              <a:ext uri="{FF2B5EF4-FFF2-40B4-BE49-F238E27FC236}">
                <a16:creationId xmlns:a16="http://schemas.microsoft.com/office/drawing/2014/main" id="{00000000-0008-0000-0000-00000C000000}"/>
              </a:ext>
            </a:extLst>
          </xdr:cNvPr>
          <xdr:cNvSpPr txBox="1"/>
        </xdr:nvSpPr>
        <xdr:spPr>
          <a:xfrm>
            <a:off x="6175229" y="3788563"/>
            <a:ext cx="475364" cy="158720"/>
          </a:xfrm>
          <a:prstGeom prst="rect">
            <a:avLst/>
          </a:prstGeom>
          <a:noFill/>
          <a:ln w="12700" cap="flat">
            <a:noFill/>
            <a:miter lim="400000"/>
          </a:ln>
          <a:effectLst/>
          <a:extLst>
            <a:ext uri="{C572A759-6A51-4108-AA02-DFA0A04FC94B}">
              <ma14:wrappingTextBoxFlag xmlns:ma14="http://schemas.microsoft.com/office/mac/drawingml/2011/main" xmlns="" val="1"/>
            </a:ext>
          </a:extLst>
        </xdr:spPr>
        <xdr:txBody>
          <a:bodyPr wrap="square" lIns="0" tIns="0" rIns="0" bIns="0" numCol="1" anchor="t">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indent="0" algn="r" defTabSz="914400" latinLnBrk="0">
              <a:lnSpc>
                <a:spcPct val="100000"/>
              </a:lnSpc>
              <a:spcBef>
                <a:spcPts val="0"/>
              </a:spcBef>
              <a:spcAft>
                <a:spcPts val="0"/>
              </a:spcAft>
              <a:buClrTx/>
              <a:buSzTx/>
              <a:buFontTx/>
              <a:buNone/>
              <a:tabLst/>
              <a:defRPr sz="1100" b="1" i="0" u="none" strike="noStrike" cap="none" spc="0" baseline="0">
                <a:solidFill>
                  <a:srgbClr val="536D7C"/>
                </a:solidFill>
                <a:uFillTx/>
                <a:latin typeface="Trebuchet MS"/>
                <a:ea typeface="Trebuchet MS"/>
                <a:cs typeface="Trebuchet MS"/>
                <a:sym typeface="Trebuchet MS"/>
              </a:defRPr>
            </a:pPr>
            <a:r>
              <a:rPr sz="1100" b="1" i="0" u="none" strike="noStrike" cap="none" spc="0" baseline="0">
                <a:solidFill>
                  <a:srgbClr val="536D7C"/>
                </a:solidFill>
                <a:uFillTx/>
                <a:latin typeface="Trebuchet MS"/>
                <a:ea typeface="Trebuchet MS"/>
                <a:cs typeface="Trebuchet MS"/>
                <a:sym typeface="Trebuchet MS"/>
              </a:rPr>
              <a:t>0</a:t>
            </a:r>
            <a:r>
              <a:rPr lang="en-US" sz="1100" b="1" i="0" u="none" strike="noStrike" cap="none" spc="0" baseline="0">
                <a:solidFill>
                  <a:srgbClr val="536D7C"/>
                </a:solidFill>
                <a:uFillTx/>
                <a:latin typeface="Trebuchet MS"/>
                <a:ea typeface="Trebuchet MS"/>
                <a:cs typeface="Trebuchet MS"/>
                <a:sym typeface="Trebuchet MS"/>
              </a:rPr>
              <a:t>2</a:t>
            </a:r>
            <a:endParaRPr sz="1100" b="1" i="0" u="none" strike="noStrike" cap="none" spc="0" baseline="0">
              <a:solidFill>
                <a:srgbClr val="536D7C"/>
              </a:solidFill>
              <a:uFillTx/>
              <a:latin typeface="Trebuchet MS"/>
              <a:ea typeface="Trebuchet MS"/>
              <a:cs typeface="Trebuchet MS"/>
              <a:sym typeface="Trebuchet MS"/>
            </a:endParaRPr>
          </a:p>
        </xdr:txBody>
      </xdr:sp>
      <xdr:sp macro="" textlink="">
        <xdr:nvSpPr>
          <xdr:cNvPr id="34" name="Shape 21">
            <a:extLst>
              <a:ext uri="{FF2B5EF4-FFF2-40B4-BE49-F238E27FC236}">
                <a16:creationId xmlns:a16="http://schemas.microsoft.com/office/drawing/2014/main" id="{00000000-0008-0000-0000-000022000000}"/>
              </a:ext>
            </a:extLst>
          </xdr:cNvPr>
          <xdr:cNvSpPr/>
        </xdr:nvSpPr>
        <xdr:spPr>
          <a:xfrm flipV="1">
            <a:off x="6757096" y="3549348"/>
            <a:ext cx="1" cy="646020"/>
          </a:xfrm>
          <a:prstGeom prst="line">
            <a:avLst/>
          </a:prstGeom>
          <a:noFill/>
          <a:ln w="19050" cap="rnd">
            <a:solidFill>
              <a:srgbClr val="44CCF6"/>
            </a:solidFill>
            <a:prstDash val="solid"/>
            <a:round/>
          </a:ln>
          <a:effec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a:p>
        </xdr:txBody>
      </xdr:sp>
      <xdr:sp macro="" textlink="">
        <xdr:nvSpPr>
          <xdr:cNvPr id="14" name="Shape 23">
            <a:extLst>
              <a:ext uri="{FF2B5EF4-FFF2-40B4-BE49-F238E27FC236}">
                <a16:creationId xmlns:a16="http://schemas.microsoft.com/office/drawing/2014/main" id="{00000000-0008-0000-0000-00000E000000}"/>
              </a:ext>
            </a:extLst>
          </xdr:cNvPr>
          <xdr:cNvSpPr txBox="1"/>
        </xdr:nvSpPr>
        <xdr:spPr>
          <a:xfrm>
            <a:off x="5610607" y="5153231"/>
            <a:ext cx="472205" cy="158720"/>
          </a:xfrm>
          <a:prstGeom prst="rect">
            <a:avLst/>
          </a:prstGeom>
          <a:noFill/>
          <a:ln w="12700" cap="flat">
            <a:noFill/>
            <a:miter lim="400000"/>
          </a:ln>
          <a:effectLst/>
          <a:extLst>
            <a:ext uri="{C572A759-6A51-4108-AA02-DFA0A04FC94B}">
              <ma14:wrappingTextBoxFlag xmlns:ma14="http://schemas.microsoft.com/office/mac/drawingml/2011/main" xmlns="" val="1"/>
            </a:ext>
          </a:extLst>
        </xdr:spPr>
        <xdr:txBody>
          <a:bodyPr wrap="square" lIns="0" tIns="0" rIns="0" bIns="0" numCol="1" anchor="t">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indent="0" algn="r" defTabSz="914400" latinLnBrk="0">
              <a:lnSpc>
                <a:spcPct val="100000"/>
              </a:lnSpc>
              <a:spcBef>
                <a:spcPts val="0"/>
              </a:spcBef>
              <a:spcAft>
                <a:spcPts val="0"/>
              </a:spcAft>
              <a:buClrTx/>
              <a:buSzTx/>
              <a:buFontTx/>
              <a:buNone/>
              <a:tabLst/>
              <a:defRPr sz="1100" b="1" i="0" u="none" strike="noStrike" cap="none" spc="0" baseline="0">
                <a:solidFill>
                  <a:srgbClr val="536D7C"/>
                </a:solidFill>
                <a:uFillTx/>
                <a:latin typeface="Trebuchet MS"/>
                <a:ea typeface="Trebuchet MS"/>
                <a:cs typeface="Trebuchet MS"/>
                <a:sym typeface="Trebuchet MS"/>
              </a:defRPr>
            </a:pPr>
            <a:r>
              <a:rPr sz="1100" b="1" i="0" u="none" strike="noStrike" cap="none" spc="0" baseline="0">
                <a:solidFill>
                  <a:srgbClr val="536D7C"/>
                </a:solidFill>
                <a:uFillTx/>
                <a:latin typeface="Trebuchet MS"/>
                <a:ea typeface="Trebuchet MS"/>
                <a:cs typeface="Trebuchet MS"/>
                <a:sym typeface="Trebuchet MS"/>
              </a:rPr>
              <a:t>0</a:t>
            </a:r>
            <a:r>
              <a:rPr lang="en-US" sz="1100" b="1" i="0" u="none" strike="noStrike" cap="none" spc="0" baseline="0">
                <a:solidFill>
                  <a:srgbClr val="536D7C"/>
                </a:solidFill>
                <a:uFillTx/>
                <a:latin typeface="Trebuchet MS"/>
                <a:ea typeface="Trebuchet MS"/>
                <a:cs typeface="Trebuchet MS"/>
                <a:sym typeface="Trebuchet MS"/>
              </a:rPr>
              <a:t>3</a:t>
            </a:r>
            <a:endParaRPr sz="1100" b="1" i="0" u="none" strike="noStrike" cap="none" spc="0" baseline="0">
              <a:solidFill>
                <a:srgbClr val="536D7C"/>
              </a:solidFill>
              <a:uFillTx/>
              <a:latin typeface="Trebuchet MS"/>
              <a:ea typeface="Trebuchet MS"/>
              <a:cs typeface="Trebuchet MS"/>
              <a:sym typeface="Trebuchet MS"/>
            </a:endParaRPr>
          </a:p>
        </xdr:txBody>
      </xdr:sp>
      <xdr:sp macro="" textlink="">
        <xdr:nvSpPr>
          <xdr:cNvPr id="32" name="Shape 25">
            <a:extLst>
              <a:ext uri="{FF2B5EF4-FFF2-40B4-BE49-F238E27FC236}">
                <a16:creationId xmlns:a16="http://schemas.microsoft.com/office/drawing/2014/main" id="{00000000-0008-0000-0000-000020000000}"/>
              </a:ext>
            </a:extLst>
          </xdr:cNvPr>
          <xdr:cNvSpPr/>
        </xdr:nvSpPr>
        <xdr:spPr>
          <a:xfrm flipV="1">
            <a:off x="6189181" y="4914016"/>
            <a:ext cx="1" cy="646020"/>
          </a:xfrm>
          <a:prstGeom prst="line">
            <a:avLst/>
          </a:prstGeom>
          <a:noFill/>
          <a:ln w="19050" cap="rnd">
            <a:solidFill>
              <a:srgbClr val="44CCF6"/>
            </a:solidFill>
            <a:prstDash val="solid"/>
            <a:round/>
          </a:ln>
          <a:effec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a:p>
        </xdr:txBody>
      </xdr:sp>
      <xdr:sp macro="" textlink="">
        <xdr:nvSpPr>
          <xdr:cNvPr id="16" name="Shape 28">
            <a:extLst>
              <a:ext uri="{FF2B5EF4-FFF2-40B4-BE49-F238E27FC236}">
                <a16:creationId xmlns:a16="http://schemas.microsoft.com/office/drawing/2014/main" id="{00000000-0008-0000-0000-000010000000}"/>
              </a:ext>
            </a:extLst>
          </xdr:cNvPr>
          <xdr:cNvSpPr txBox="1"/>
        </xdr:nvSpPr>
        <xdr:spPr>
          <a:xfrm>
            <a:off x="752959" y="1874254"/>
            <a:ext cx="3050335" cy="1608378"/>
          </a:xfrm>
          <a:prstGeom prst="rect">
            <a:avLst/>
          </a:prstGeom>
          <a:noFill/>
          <a:ln w="12700" cap="flat">
            <a:noFill/>
            <a:miter lim="400000"/>
          </a:ln>
          <a:effectLst/>
          <a:extLst>
            <a:ext uri="{C572A759-6A51-4108-AA02-DFA0A04FC94B}">
              <ma14:wrappingTextBoxFlag xmlns:ma14="http://schemas.microsoft.com/office/mac/drawingml/2011/main" xmlns="" val="1"/>
            </a:ext>
          </a:extLst>
        </xdr:spPr>
        <xdr:txBody>
          <a:bodyPr wrap="square" lIns="45699" tIns="45699" rIns="45699" bIns="45699" numCol="1" anchor="t">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indent="0" algn="ctr" defTabSz="914400" latinLnBrk="0">
              <a:lnSpc>
                <a:spcPct val="100000"/>
              </a:lnSpc>
              <a:spcBef>
                <a:spcPts val="0"/>
              </a:spcBef>
              <a:spcAft>
                <a:spcPts val="0"/>
              </a:spcAft>
              <a:buClrTx/>
              <a:buSzTx/>
              <a:buFontTx/>
              <a:buNone/>
              <a:tabLst/>
              <a:defRPr sz="1600" b="1" i="0" u="none" strike="noStrike" cap="none" spc="0" baseline="0">
                <a:solidFill>
                  <a:srgbClr val="455F51"/>
                </a:solidFill>
                <a:uFillTx/>
                <a:latin typeface="Trebuchet MS"/>
                <a:ea typeface="Trebuchet MS"/>
                <a:cs typeface="Trebuchet MS"/>
                <a:sym typeface="Trebuchet MS"/>
              </a:defRPr>
            </a:pPr>
            <a:r>
              <a:rPr lang="en-US" sz="2000" b="1" i="0" u="none" strike="noStrike" cap="none" spc="0" baseline="0">
                <a:solidFill>
                  <a:srgbClr val="455F51"/>
                </a:solidFill>
                <a:uFillTx/>
                <a:latin typeface="Abadi MT Condensed Extra Bold" charset="0"/>
                <a:ea typeface="Abadi MT Condensed Extra Bold" charset="0"/>
                <a:cs typeface="Abadi MT Condensed Extra Bold" charset="0"/>
                <a:sym typeface="Trebuchet MS"/>
              </a:rPr>
              <a:t>Herramienta de autoevaluación para facilitar la inclusión del enfoque de género en los procesos de financiación para el cambio climático en Colombia</a:t>
            </a:r>
          </a:p>
        </xdr:txBody>
      </xdr:sp>
      <xdr:grpSp>
        <xdr:nvGrpSpPr>
          <xdr:cNvPr id="17" name="Shape 29">
            <a:extLst>
              <a:ext uri="{FF2B5EF4-FFF2-40B4-BE49-F238E27FC236}">
                <a16:creationId xmlns:a16="http://schemas.microsoft.com/office/drawing/2014/main" id="{00000000-0008-0000-0000-000011000000}"/>
              </a:ext>
            </a:extLst>
          </xdr:cNvPr>
          <xdr:cNvGrpSpPr/>
        </xdr:nvGrpSpPr>
        <xdr:grpSpPr>
          <a:xfrm>
            <a:off x="1101705" y="420350"/>
            <a:ext cx="2007020" cy="416900"/>
            <a:chOff x="1101705" y="420348"/>
            <a:chExt cx="2007019" cy="416897"/>
          </a:xfrm>
        </xdr:grpSpPr>
        <xdr:sp macro="" textlink="">
          <xdr:nvSpPr>
            <xdr:cNvPr id="30" name="Rectangle">
              <a:extLst>
                <a:ext uri="{FF2B5EF4-FFF2-40B4-BE49-F238E27FC236}">
                  <a16:creationId xmlns:a16="http://schemas.microsoft.com/office/drawing/2014/main" id="{00000000-0008-0000-0000-00001E000000}"/>
                </a:ext>
              </a:extLst>
            </xdr:cNvPr>
            <xdr:cNvSpPr/>
          </xdr:nvSpPr>
          <xdr:spPr>
            <a:xfrm>
              <a:off x="1101705" y="420348"/>
              <a:ext cx="2007019" cy="416897"/>
            </a:xfrm>
            <a:prstGeom prst="rect">
              <a:avLst/>
            </a:prstGeom>
            <a:solidFill>
              <a:srgbClr val="045FF7"/>
            </a:solidFill>
            <a:ln w="9525" cap="flat">
              <a:noFill/>
              <a:prstDash val="solid"/>
              <a:round/>
            </a:ln>
            <a:effec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a:p>
          </xdr:txBody>
        </xdr:sp>
        <xdr:sp macro="" textlink="">
          <xdr:nvSpPr>
            <xdr:cNvPr id="31" name="Seleccione un ícono">
              <a:extLst>
                <a:ext uri="{FF2B5EF4-FFF2-40B4-BE49-F238E27FC236}">
                  <a16:creationId xmlns:a16="http://schemas.microsoft.com/office/drawing/2014/main" id="{00000000-0008-0000-0000-00001F000000}"/>
                </a:ext>
              </a:extLst>
            </xdr:cNvPr>
            <xdr:cNvSpPr txBox="1"/>
          </xdr:nvSpPr>
          <xdr:spPr>
            <a:xfrm>
              <a:off x="1168578" y="430290"/>
              <a:ext cx="1816691" cy="351805"/>
            </a:xfrm>
            <a:prstGeom prst="rect">
              <a:avLst/>
            </a:prstGeom>
            <a:noFill/>
            <a:ln w="12700" cap="flat">
              <a:noFill/>
              <a:miter lim="400000"/>
            </a:ln>
            <a:effectLst/>
            <a:extLst>
              <a:ext uri="{C572A759-6A51-4108-AA02-DFA0A04FC94B}">
                <ma14:wrappingTextBoxFlag xmlns:ma14="http://schemas.microsoft.com/office/mac/drawingml/2011/main" xmlns="" val="1"/>
              </a:ext>
            </a:extLst>
          </xdr:spPr>
          <xdr:txBody>
            <a:bodyPr wrap="square" lIns="45699" tIns="45699" rIns="45699" bIns="45699" numCol="1" anchor="t">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indent="0" algn="ctr" defTabSz="914400" latinLnBrk="0">
                <a:lnSpc>
                  <a:spcPct val="100000"/>
                </a:lnSpc>
                <a:spcBef>
                  <a:spcPts val="0"/>
                </a:spcBef>
                <a:spcAft>
                  <a:spcPts val="0"/>
                </a:spcAft>
                <a:buClrTx/>
                <a:buSzTx/>
                <a:buFontTx/>
                <a:buNone/>
                <a:tabLst/>
                <a:defRPr sz="1100" b="1" i="0" u="none" strike="noStrike" cap="none" spc="0" baseline="0">
                  <a:solidFill>
                    <a:srgbClr val="FFFFFF"/>
                  </a:solidFill>
                  <a:uFillTx/>
                  <a:latin typeface="Trebuchet MS"/>
                  <a:ea typeface="Trebuchet MS"/>
                  <a:cs typeface="Trebuchet MS"/>
                  <a:sym typeface="Trebuchet MS"/>
                </a:defRPr>
              </a:pPr>
              <a:r>
                <a:rPr sz="2000" b="1" i="0" u="none" strike="noStrike" cap="none" spc="0" baseline="0">
                  <a:solidFill>
                    <a:srgbClr val="FFFFFF"/>
                  </a:solidFill>
                  <a:uFillTx/>
                  <a:latin typeface="Abadi MT Condensed Extra Bold" charset="0"/>
                  <a:ea typeface="Abadi MT Condensed Extra Bold" charset="0"/>
                  <a:cs typeface="Abadi MT Condensed Extra Bold" charset="0"/>
                  <a:sym typeface="Trebuchet MS"/>
                </a:rPr>
                <a:t> Seleccione un ícono</a:t>
              </a:r>
            </a:p>
          </xdr:txBody>
        </xdr:sp>
      </xdr:grpSp>
      <xdr:pic>
        <xdr:nvPicPr>
          <xdr:cNvPr id="18" name="Shape 31">
            <a:hlinkClick xmlns:r="http://schemas.openxmlformats.org/officeDocument/2006/relationships" r:id="rId1"/>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023065" y="4786712"/>
            <a:ext cx="940229" cy="860332"/>
          </a:xfrm>
          <a:prstGeom prst="rect">
            <a:avLst/>
          </a:prstGeom>
          <a:ln w="12700" cap="flat">
            <a:noFill/>
            <a:miter lim="400000"/>
          </a:ln>
          <a:effectLst/>
        </xdr:spPr>
      </xdr:pic>
      <xdr:pic>
        <xdr:nvPicPr>
          <xdr:cNvPr id="19" name="Shape 32">
            <a:hlinkClick xmlns:r="http://schemas.openxmlformats.org/officeDocument/2006/relationships" r:id="rId3"/>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589888" y="3445692"/>
            <a:ext cx="918545" cy="840490"/>
          </a:xfrm>
          <a:prstGeom prst="rect">
            <a:avLst/>
          </a:prstGeom>
          <a:ln w="12700" cap="flat">
            <a:noFill/>
            <a:miter lim="400000"/>
          </a:ln>
          <a:effectLst/>
        </xdr:spPr>
      </xdr:pic>
      <xdr:pic>
        <xdr:nvPicPr>
          <xdr:cNvPr id="20" name="Shape 33">
            <a:hlinkClick xmlns:r="http://schemas.openxmlformats.org/officeDocument/2006/relationships" r:id="rId5"/>
            <a:extLst>
              <a:ext uri="{FF2B5EF4-FFF2-40B4-BE49-F238E27FC236}">
                <a16:creationId xmlns:a16="http://schemas.microsoft.com/office/drawing/2014/main" id="{00000000-0008-0000-0000-000014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5022552" y="2084297"/>
            <a:ext cx="925957" cy="847271"/>
          </a:xfrm>
          <a:prstGeom prst="rect">
            <a:avLst/>
          </a:prstGeom>
          <a:ln w="12700" cap="flat">
            <a:noFill/>
            <a:miter lim="400000"/>
          </a:ln>
          <a:effectLst/>
        </xdr:spPr>
      </xdr:pic>
      <xdr:pic>
        <xdr:nvPicPr>
          <xdr:cNvPr id="21" name="Shape 34">
            <a:hlinkClick xmlns:r="http://schemas.openxmlformats.org/officeDocument/2006/relationships" r:id="rId7"/>
            <a:extLst>
              <a:ext uri="{FF2B5EF4-FFF2-40B4-BE49-F238E27FC236}">
                <a16:creationId xmlns:a16="http://schemas.microsoft.com/office/drawing/2014/main" id="{00000000-0008-0000-0000-000015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4021395" y="1458039"/>
            <a:ext cx="1111257" cy="1016824"/>
          </a:xfrm>
          <a:prstGeom prst="rect">
            <a:avLst/>
          </a:prstGeom>
          <a:ln w="12700" cap="flat">
            <a:noFill/>
            <a:miter lim="400000"/>
          </a:ln>
          <a:effectLst/>
        </xdr:spPr>
      </xdr:pic>
      <xdr:grpSp>
        <xdr:nvGrpSpPr>
          <xdr:cNvPr id="22" name="Shape 35">
            <a:extLst>
              <a:ext uri="{FF2B5EF4-FFF2-40B4-BE49-F238E27FC236}">
                <a16:creationId xmlns:a16="http://schemas.microsoft.com/office/drawing/2014/main" id="{00000000-0008-0000-0000-000016000000}"/>
              </a:ext>
            </a:extLst>
          </xdr:cNvPr>
          <xdr:cNvGrpSpPr/>
        </xdr:nvGrpSpPr>
        <xdr:grpSpPr>
          <a:xfrm>
            <a:off x="6296158" y="2140556"/>
            <a:ext cx="2361266" cy="1949740"/>
            <a:chOff x="6296158" y="2140555"/>
            <a:chExt cx="2361265" cy="1949738"/>
          </a:xfrm>
        </xdr:grpSpPr>
        <xdr:sp macro="" textlink="">
          <xdr:nvSpPr>
            <xdr:cNvPr id="28" name="Shape 36">
              <a:extLst>
                <a:ext uri="{FF2B5EF4-FFF2-40B4-BE49-F238E27FC236}">
                  <a16:creationId xmlns:a16="http://schemas.microsoft.com/office/drawing/2014/main" id="{00000000-0008-0000-0000-00001C000000}"/>
                </a:ext>
              </a:extLst>
            </xdr:cNvPr>
            <xdr:cNvSpPr/>
          </xdr:nvSpPr>
          <xdr:spPr>
            <a:xfrm>
              <a:off x="6296158" y="2140555"/>
              <a:ext cx="2306365" cy="778303"/>
            </a:xfrm>
            <a:custGeom>
              <a:avLst/>
              <a:gdLst/>
              <a:ahLst/>
              <a:cxnLst>
                <a:cxn ang="0">
                  <a:pos x="wd2" y="hd2"/>
                </a:cxn>
                <a:cxn ang="5400000">
                  <a:pos x="wd2" y="hd2"/>
                </a:cxn>
                <a:cxn ang="10800000">
                  <a:pos x="wd2" y="hd2"/>
                </a:cxn>
                <a:cxn ang="16200000">
                  <a:pos x="wd2" y="hd2"/>
                </a:cxn>
              </a:cxnLst>
              <a:rect l="0" t="0" r="r" b="b"/>
              <a:pathLst>
                <a:path w="21600" extrusionOk="0">
                  <a:moveTo>
                    <a:pt x="0" y="0"/>
                  </a:moveTo>
                  <a:lnTo>
                    <a:pt x="21600" y="0"/>
                  </a:lnTo>
                  <a:lnTo>
                    <a:pt x="21600" y="0"/>
                  </a:lnTo>
                  <a:lnTo>
                    <a:pt x="0" y="0"/>
                  </a:lnTo>
                  <a:close/>
                </a:path>
              </a:pathLst>
            </a:custGeom>
            <a:noFill/>
            <a:ln w="12700" cap="flat">
              <a:noFill/>
              <a:miter lim="400000"/>
            </a:ln>
            <a:effectLst/>
            <a:extLst>
              <a:ext uri="{C572A759-6A51-4108-AA02-DFA0A04FC94B}">
                <ma14:wrappingTextBoxFlag xmlns:ma14="http://schemas.microsoft.com/office/mac/drawingml/2011/main" xmlns="" val="1"/>
              </a:ext>
            </a:extLst>
          </xdr:spPr>
          <xdr:txBody>
            <a:bodyPr wrap="square" lIns="0" tIns="0" rIns="0" bIns="0" numCol="1" anchor="t">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indent="0" algn="ctr" defTabSz="914400" latinLnBrk="0">
                <a:lnSpc>
                  <a:spcPct val="100000"/>
                </a:lnSpc>
                <a:spcBef>
                  <a:spcPts val="0"/>
                </a:spcBef>
                <a:spcAft>
                  <a:spcPts val="0"/>
                </a:spcAft>
                <a:buClrTx/>
                <a:buSzTx/>
                <a:buFontTx/>
                <a:buNone/>
                <a:tabLst/>
                <a:defRPr sz="1400" b="0" i="0" u="none" strike="noStrike" cap="none" spc="0" baseline="0">
                  <a:solidFill>
                    <a:srgbClr val="536D7C"/>
                  </a:solidFill>
                  <a:uFillTx/>
                  <a:latin typeface="Trebuchet MS"/>
                  <a:ea typeface="Trebuchet MS"/>
                  <a:cs typeface="Trebuchet MS"/>
                  <a:sym typeface="Trebuchet MS"/>
                </a:defRPr>
              </a:pPr>
              <a:r>
                <a:rPr lang="en-US" sz="1800" b="1" i="0" u="none" strike="noStrike" cap="none" spc="0" baseline="0">
                  <a:solidFill>
                    <a:srgbClr val="536D7C"/>
                  </a:solidFill>
                  <a:uFillTx/>
                  <a:latin typeface="Abadi MT Condensed Light" charset="0"/>
                  <a:ea typeface="Abadi MT Condensed Light" charset="0"/>
                  <a:cs typeface="Abadi MT Condensed Light" charset="0"/>
                  <a:sym typeface="Trebuchet MS"/>
                </a:rPr>
                <a:t>Categorización de proyectos según su orientación hacia la igualdad de género</a:t>
              </a:r>
              <a:endParaRPr sz="1800" b="1" i="0" u="none" strike="noStrike" cap="none" spc="0" baseline="0">
                <a:solidFill>
                  <a:srgbClr val="536D7C"/>
                </a:solidFill>
                <a:uFillTx/>
                <a:latin typeface="Abadi MT Condensed Light" charset="0"/>
                <a:ea typeface="Abadi MT Condensed Light" charset="0"/>
                <a:cs typeface="Abadi MT Condensed Light" charset="0"/>
                <a:sym typeface="Trebuchet MS"/>
              </a:endParaRPr>
            </a:p>
          </xdr:txBody>
        </xdr:sp>
        <xdr:sp macro="" textlink="">
          <xdr:nvSpPr>
            <xdr:cNvPr id="29" name="Shape 37">
              <a:extLst>
                <a:ext uri="{FF2B5EF4-FFF2-40B4-BE49-F238E27FC236}">
                  <a16:creationId xmlns:a16="http://schemas.microsoft.com/office/drawing/2014/main" id="{00000000-0008-0000-0000-00001D000000}"/>
                </a:ext>
              </a:extLst>
            </xdr:cNvPr>
            <xdr:cNvSpPr/>
          </xdr:nvSpPr>
          <xdr:spPr>
            <a:xfrm>
              <a:off x="6797921" y="3966315"/>
              <a:ext cx="1859502" cy="123978"/>
            </a:xfrm>
            <a:custGeom>
              <a:avLst/>
              <a:gdLst/>
              <a:ahLst/>
              <a:cxnLst>
                <a:cxn ang="0">
                  <a:pos x="wd2" y="hd2"/>
                </a:cxn>
                <a:cxn ang="5400000">
                  <a:pos x="wd2" y="hd2"/>
                </a:cxn>
                <a:cxn ang="10800000">
                  <a:pos x="wd2" y="hd2"/>
                </a:cxn>
                <a:cxn ang="16200000">
                  <a:pos x="wd2" y="hd2"/>
                </a:cxn>
              </a:cxnLst>
              <a:rect l="0" t="0" r="r" b="b"/>
              <a:pathLst>
                <a:path w="21600" extrusionOk="0">
                  <a:moveTo>
                    <a:pt x="0" y="0"/>
                  </a:moveTo>
                  <a:lnTo>
                    <a:pt x="21600" y="0"/>
                  </a:lnTo>
                  <a:lnTo>
                    <a:pt x="21600" y="0"/>
                  </a:lnTo>
                  <a:lnTo>
                    <a:pt x="0" y="0"/>
                  </a:lnTo>
                  <a:close/>
                </a:path>
              </a:pathLst>
            </a:custGeom>
            <a:noFill/>
            <a:ln w="12700" cap="flat">
              <a:noFill/>
              <a:miter lim="400000"/>
            </a:ln>
            <a:effectLst/>
            <a:extLst>
              <a:ext uri="{C572A759-6A51-4108-AA02-DFA0A04FC94B}">
                <ma14:wrappingTextBoxFlag xmlns:ma14="http://schemas.microsoft.com/office/mac/drawingml/2011/main" xmlns="" val="1"/>
              </a:ext>
            </a:extLst>
          </xdr:spPr>
          <xdr:txBody>
            <a:bodyPr wrap="square" lIns="0" tIns="0" rIns="0" bIns="0" numCol="1" anchor="t">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indent="0" algn="l" defTabSz="914400" latinLnBrk="0">
                <a:lnSpc>
                  <a:spcPct val="100000"/>
                </a:lnSpc>
                <a:spcBef>
                  <a:spcPts val="0"/>
                </a:spcBef>
                <a:spcAft>
                  <a:spcPts val="0"/>
                </a:spcAft>
                <a:buClrTx/>
                <a:buSzTx/>
                <a:buFontTx/>
                <a:buNone/>
                <a:tabLst/>
                <a:defRPr sz="800" b="0" i="0" u="none" strike="noStrike" cap="none" spc="0" baseline="0">
                  <a:solidFill>
                    <a:srgbClr val="536D7C"/>
                  </a:solidFill>
                  <a:uFillTx/>
                  <a:latin typeface="Avenir Roman"/>
                  <a:ea typeface="Avenir Roman"/>
                  <a:cs typeface="Avenir Roman"/>
                  <a:sym typeface="Avenir Roman"/>
                </a:defRPr>
              </a:pPr>
              <a:endParaRPr sz="800" b="0" i="0" u="none" strike="noStrike" cap="none" spc="0" baseline="0">
                <a:solidFill>
                  <a:srgbClr val="536D7C"/>
                </a:solidFill>
                <a:uFillTx/>
                <a:latin typeface="Avenir Roman"/>
                <a:ea typeface="Avenir Roman"/>
                <a:cs typeface="Avenir Roman"/>
                <a:sym typeface="Avenir Roman"/>
              </a:endParaRPr>
            </a:p>
          </xdr:txBody>
        </xdr:sp>
      </xdr:grpSp>
      <xdr:sp macro="" textlink="">
        <xdr:nvSpPr>
          <xdr:cNvPr id="26" name="Shape 42">
            <a:extLst>
              <a:ext uri="{FF2B5EF4-FFF2-40B4-BE49-F238E27FC236}">
                <a16:creationId xmlns:a16="http://schemas.microsoft.com/office/drawing/2014/main" id="{00000000-0008-0000-0000-00001A000000}"/>
              </a:ext>
            </a:extLst>
          </xdr:cNvPr>
          <xdr:cNvSpPr/>
        </xdr:nvSpPr>
        <xdr:spPr>
          <a:xfrm>
            <a:off x="2559280" y="5482445"/>
            <a:ext cx="472206" cy="163827"/>
          </a:xfrm>
          <a:custGeom>
            <a:avLst/>
            <a:gdLst/>
            <a:ahLst/>
            <a:cxnLst>
              <a:cxn ang="0">
                <a:pos x="wd2" y="hd2"/>
              </a:cxn>
              <a:cxn ang="5400000">
                <a:pos x="wd2" y="hd2"/>
              </a:cxn>
              <a:cxn ang="10800000">
                <a:pos x="wd2" y="hd2"/>
              </a:cxn>
              <a:cxn ang="16200000">
                <a:pos x="wd2" y="hd2"/>
              </a:cxn>
            </a:cxnLst>
            <a:rect l="0" t="0" r="r" b="b"/>
            <a:pathLst>
              <a:path w="21600" extrusionOk="0">
                <a:moveTo>
                  <a:pt x="0" y="0"/>
                </a:moveTo>
                <a:lnTo>
                  <a:pt x="21600" y="0"/>
                </a:lnTo>
                <a:lnTo>
                  <a:pt x="21600" y="0"/>
                </a:lnTo>
                <a:lnTo>
                  <a:pt x="0" y="0"/>
                </a:lnTo>
                <a:close/>
              </a:path>
            </a:pathLst>
          </a:custGeom>
          <a:noFill/>
          <a:ln w="12700" cap="flat">
            <a:noFill/>
            <a:miter lim="400000"/>
          </a:ln>
          <a:effectLst/>
          <a:extLst>
            <a:ext uri="{C572A759-6A51-4108-AA02-DFA0A04FC94B}">
              <ma14:wrappingTextBoxFlag xmlns:ma14="http://schemas.microsoft.com/office/mac/drawingml/2011/main" xmlns="" val="1"/>
            </a:ext>
          </a:extLst>
        </xdr:spPr>
        <xdr:txBody>
          <a:bodyPr wrap="square" lIns="0" tIns="0" rIns="0" bIns="0" numCol="1" anchor="t">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indent="0" algn="r" defTabSz="914400" latinLnBrk="0">
              <a:lnSpc>
                <a:spcPct val="100000"/>
              </a:lnSpc>
              <a:spcBef>
                <a:spcPts val="0"/>
              </a:spcBef>
              <a:spcAft>
                <a:spcPts val="0"/>
              </a:spcAft>
              <a:buClrTx/>
              <a:buSzTx/>
              <a:buFontTx/>
              <a:buNone/>
              <a:tabLst/>
              <a:defRPr sz="1100" b="1" i="0" u="none" strike="noStrike" cap="none" spc="0" baseline="0">
                <a:solidFill>
                  <a:srgbClr val="536D7C"/>
                </a:solidFill>
                <a:uFillTx/>
                <a:latin typeface="Trebuchet MS"/>
                <a:ea typeface="Trebuchet MS"/>
                <a:cs typeface="Trebuchet MS"/>
                <a:sym typeface="Trebuchet MS"/>
              </a:defRPr>
            </a:pPr>
            <a:endParaRPr sz="1100" b="1" i="0" u="none" strike="noStrike" cap="none" spc="0" baseline="0">
              <a:solidFill>
                <a:srgbClr val="536D7C"/>
              </a:solidFill>
              <a:uFillTx/>
              <a:latin typeface="Trebuchet MS"/>
              <a:ea typeface="Trebuchet MS"/>
              <a:cs typeface="Trebuchet MS"/>
              <a:sym typeface="Trebuchet MS"/>
            </a:endParaRPr>
          </a:p>
        </xdr:txBody>
      </xdr:sp>
    </xdr:grpSp>
    <xdr:clientData/>
  </xdr:twoCellAnchor>
  <xdr:twoCellAnchor>
    <xdr:from>
      <xdr:col>5</xdr:col>
      <xdr:colOff>229681</xdr:colOff>
      <xdr:row>30</xdr:row>
      <xdr:rowOff>81064</xdr:rowOff>
    </xdr:from>
    <xdr:to>
      <xdr:col>5</xdr:col>
      <xdr:colOff>229682</xdr:colOff>
      <xdr:row>33</xdr:row>
      <xdr:rowOff>175636</xdr:rowOff>
    </xdr:to>
    <xdr:sp macro="" textlink="">
      <xdr:nvSpPr>
        <xdr:cNvPr id="55" name="Shape 13">
          <a:extLst>
            <a:ext uri="{FF2B5EF4-FFF2-40B4-BE49-F238E27FC236}">
              <a16:creationId xmlns:a16="http://schemas.microsoft.com/office/drawing/2014/main" id="{00000000-0008-0000-0000-000037000000}"/>
            </a:ext>
          </a:extLst>
        </xdr:cNvPr>
        <xdr:cNvSpPr/>
      </xdr:nvSpPr>
      <xdr:spPr>
        <a:xfrm>
          <a:off x="3526277" y="5350213"/>
          <a:ext cx="1" cy="621487"/>
        </a:xfrm>
        <a:prstGeom prst="line">
          <a:avLst/>
        </a:prstGeom>
        <a:noFill/>
        <a:ln w="19050" cap="rnd">
          <a:solidFill>
            <a:srgbClr val="44CCF6"/>
          </a:solidFill>
          <a:prstDash val="solid"/>
          <a:round/>
        </a:ln>
        <a:effec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a:p>
      </xdr:txBody>
    </xdr:sp>
    <xdr:clientData/>
  </xdr:twoCellAnchor>
  <xdr:twoCellAnchor>
    <xdr:from>
      <xdr:col>3</xdr:col>
      <xdr:colOff>355600</xdr:colOff>
      <xdr:row>25</xdr:row>
      <xdr:rowOff>25400</xdr:rowOff>
    </xdr:from>
    <xdr:to>
      <xdr:col>3</xdr:col>
      <xdr:colOff>551564</xdr:colOff>
      <xdr:row>26</xdr:row>
      <xdr:rowOff>50800</xdr:rowOff>
    </xdr:to>
    <xdr:sp macro="" textlink="">
      <xdr:nvSpPr>
        <xdr:cNvPr id="44" name="Shape 19">
          <a:extLst>
            <a:ext uri="{FF2B5EF4-FFF2-40B4-BE49-F238E27FC236}">
              <a16:creationId xmlns:a16="http://schemas.microsoft.com/office/drawing/2014/main" id="{00000000-0008-0000-0000-00002C000000}"/>
            </a:ext>
          </a:extLst>
        </xdr:cNvPr>
        <xdr:cNvSpPr txBox="1"/>
      </xdr:nvSpPr>
      <xdr:spPr>
        <a:xfrm>
          <a:off x="2006600" y="4470400"/>
          <a:ext cx="195964" cy="203200"/>
        </a:xfrm>
        <a:prstGeom prst="rect">
          <a:avLst/>
        </a:prstGeom>
        <a:noFill/>
        <a:ln w="12700" cap="flat">
          <a:noFill/>
          <a:miter lim="400000"/>
        </a:ln>
        <a:effectLst/>
        <a:extLst>
          <a:ext uri="{C572A759-6A51-4108-AA02-DFA0A04FC94B}">
            <ma14:wrappingTextBoxFlag xmlns:ma14="http://schemas.microsoft.com/office/mac/drawingml/2011/main" xmlns="" val="1"/>
          </a:ext>
        </a:extLst>
      </xdr:spPr>
      <xdr:txBody>
        <a:bodyPr wrap="square" lIns="0" tIns="0" rIns="0" bIns="0" numCol="1" anchor="t">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indent="0" algn="r" defTabSz="914400" latinLnBrk="0">
            <a:lnSpc>
              <a:spcPct val="100000"/>
            </a:lnSpc>
            <a:spcBef>
              <a:spcPts val="0"/>
            </a:spcBef>
            <a:spcAft>
              <a:spcPts val="0"/>
            </a:spcAft>
            <a:buClrTx/>
            <a:buSzTx/>
            <a:buFontTx/>
            <a:buNone/>
            <a:tabLst/>
            <a:defRPr sz="1100" b="1" i="0" u="none" strike="noStrike" cap="none" spc="0" baseline="0">
              <a:solidFill>
                <a:srgbClr val="536D7C"/>
              </a:solidFill>
              <a:uFillTx/>
              <a:latin typeface="Trebuchet MS"/>
              <a:ea typeface="Trebuchet MS"/>
              <a:cs typeface="Trebuchet MS"/>
              <a:sym typeface="Trebuchet MS"/>
            </a:defRPr>
          </a:pPr>
          <a:endParaRPr sz="1100" b="1" i="0" u="none" strike="noStrike" cap="none" spc="0" baseline="0">
            <a:solidFill>
              <a:srgbClr val="536D7C"/>
            </a:solidFill>
            <a:uFillTx/>
            <a:latin typeface="Trebuchet MS"/>
            <a:ea typeface="Trebuchet MS"/>
            <a:cs typeface="Trebuchet MS"/>
            <a:sym typeface="Trebuchet MS"/>
          </a:endParaRPr>
        </a:p>
      </xdr:txBody>
    </xdr:sp>
    <xdr:clientData/>
  </xdr:twoCellAnchor>
  <xdr:twoCellAnchor>
    <xdr:from>
      <xdr:col>10</xdr:col>
      <xdr:colOff>434953</xdr:colOff>
      <xdr:row>28</xdr:row>
      <xdr:rowOff>11114</xdr:rowOff>
    </xdr:from>
    <xdr:to>
      <xdr:col>14</xdr:col>
      <xdr:colOff>380999</xdr:colOff>
      <xdr:row>30</xdr:row>
      <xdr:rowOff>25165</xdr:rowOff>
    </xdr:to>
    <xdr:sp macro="" textlink="">
      <xdr:nvSpPr>
        <xdr:cNvPr id="46" name="Shape 9">
          <a:extLst>
            <a:ext uri="{FF2B5EF4-FFF2-40B4-BE49-F238E27FC236}">
              <a16:creationId xmlns:a16="http://schemas.microsoft.com/office/drawing/2014/main" id="{00000000-0008-0000-0000-00002E000000}"/>
            </a:ext>
          </a:extLst>
        </xdr:cNvPr>
        <xdr:cNvSpPr txBox="1"/>
      </xdr:nvSpPr>
      <xdr:spPr>
        <a:xfrm>
          <a:off x="7942064" y="5274558"/>
          <a:ext cx="3219824" cy="380940"/>
        </a:xfrm>
        <a:prstGeom prst="rect">
          <a:avLst/>
        </a:prstGeom>
        <a:noFill/>
        <a:ln w="12700" cap="flat">
          <a:noFill/>
          <a:miter lim="400000"/>
        </a:ln>
        <a:effectLst/>
        <a:extLst>
          <a:ext uri="{C572A759-6A51-4108-AA02-DFA0A04FC94B}">
            <ma14:wrappingTextBoxFlag xmlns:ma14="http://schemas.microsoft.com/office/mac/drawingml/2011/main" xmlns="" val="1"/>
          </a:ext>
        </a:extLst>
      </xdr:spPr>
      <xdr:txBody>
        <a:bodyPr wrap="square" lIns="0" tIns="0" rIns="0" bIns="0" numCol="1" anchor="t">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indent="0" algn="ctr" defTabSz="914400" latinLnBrk="0">
            <a:lnSpc>
              <a:spcPct val="100000"/>
            </a:lnSpc>
            <a:spcBef>
              <a:spcPts val="0"/>
            </a:spcBef>
            <a:spcAft>
              <a:spcPts val="0"/>
            </a:spcAft>
            <a:buClrTx/>
            <a:buSzTx/>
            <a:buFontTx/>
            <a:buNone/>
            <a:tabLst/>
            <a:defRPr sz="1400" b="0" i="0" u="none" strike="noStrike" cap="none" spc="0" baseline="0">
              <a:solidFill>
                <a:srgbClr val="536D7C"/>
              </a:solidFill>
              <a:uFillTx/>
              <a:latin typeface="Trebuchet MS"/>
              <a:ea typeface="Trebuchet MS"/>
              <a:cs typeface="Trebuchet MS"/>
              <a:sym typeface="Trebuchet MS"/>
            </a:defRPr>
          </a:pPr>
          <a:r>
            <a:rPr lang="es-ES" sz="1800" b="1" i="0" u="none" strike="noStrike" cap="none" baseline="0">
              <a:effectLst/>
              <a:latin typeface="Abadi MT Condensed Light" charset="0"/>
              <a:ea typeface="Abadi MT Condensed Light" charset="0"/>
              <a:cs typeface="Abadi MT Condensed Light" charset="0"/>
              <a:sym typeface="Trebuchet MS"/>
            </a:rPr>
            <a:t>Guías sectoriales de género y cambio climático del Ministerio de Ambiente y Desarrollo Sostenible</a:t>
          </a:r>
          <a:r>
            <a:rPr lang="en-US" sz="1800" b="0" i="0" u="none" strike="noStrike" cap="none" baseline="0">
              <a:effectLst/>
              <a:latin typeface="Abadi MT Condensed Light" charset="0"/>
              <a:ea typeface="Abadi MT Condensed Light" charset="0"/>
              <a:cs typeface="Abadi MT Condensed Light" charset="0"/>
              <a:sym typeface="Trebuchet MS"/>
            </a:rPr>
            <a:t> </a:t>
          </a:r>
          <a:endParaRPr sz="1800" b="1" i="0" u="none" strike="noStrike" cap="none" spc="0" baseline="0">
            <a:solidFill>
              <a:srgbClr val="536D7C"/>
            </a:solidFill>
            <a:uFillTx/>
            <a:latin typeface="Abadi MT Condensed Light" charset="0"/>
            <a:ea typeface="Abadi MT Condensed Light" charset="0"/>
            <a:cs typeface="Abadi MT Condensed Light" charset="0"/>
            <a:sym typeface="Trebuchet MS"/>
          </a:endParaRPr>
        </a:p>
      </xdr:txBody>
    </xdr:sp>
    <xdr:clientData/>
  </xdr:twoCellAnchor>
  <xdr:twoCellAnchor>
    <xdr:from>
      <xdr:col>1</xdr:col>
      <xdr:colOff>465666</xdr:colOff>
      <xdr:row>29</xdr:row>
      <xdr:rowOff>125108</xdr:rowOff>
    </xdr:from>
    <xdr:to>
      <xdr:col>5</xdr:col>
      <xdr:colOff>38301</xdr:colOff>
      <xdr:row>31</xdr:row>
      <xdr:rowOff>56445</xdr:rowOff>
    </xdr:to>
    <xdr:sp macro="" textlink="">
      <xdr:nvSpPr>
        <xdr:cNvPr id="47" name="Shape 9">
          <a:extLst>
            <a:ext uri="{FF2B5EF4-FFF2-40B4-BE49-F238E27FC236}">
              <a16:creationId xmlns:a16="http://schemas.microsoft.com/office/drawing/2014/main" id="{00000000-0008-0000-0000-00002F000000}"/>
            </a:ext>
          </a:extLst>
        </xdr:cNvPr>
        <xdr:cNvSpPr txBox="1"/>
      </xdr:nvSpPr>
      <xdr:spPr>
        <a:xfrm>
          <a:off x="705555" y="5571997"/>
          <a:ext cx="2747635" cy="298226"/>
        </a:xfrm>
        <a:prstGeom prst="rect">
          <a:avLst/>
        </a:prstGeom>
        <a:noFill/>
        <a:ln w="12700" cap="flat">
          <a:noFill/>
          <a:miter lim="400000"/>
        </a:ln>
        <a:effectLst/>
        <a:extLst>
          <a:ext uri="{C572A759-6A51-4108-AA02-DFA0A04FC94B}">
            <ma14:wrappingTextBoxFlag xmlns:ma14="http://schemas.microsoft.com/office/mac/drawingml/2011/main" xmlns="" val="1"/>
          </a:ext>
        </a:extLst>
      </xdr:spPr>
      <xdr:txBody>
        <a:bodyPr wrap="square" lIns="0" tIns="0" rIns="0" bIns="0" numCol="1" anchor="t">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latinLnBrk="0"/>
          <a:r>
            <a:rPr lang="fr-CA" sz="1800" b="1" i="0" u="none" strike="noStrike" cap="none" spc="0" baseline="0">
              <a:solidFill>
                <a:srgbClr val="536D7C"/>
              </a:solidFill>
              <a:uFillTx/>
              <a:latin typeface="Abadi MT Condensed Light" charset="0"/>
              <a:ea typeface="Abadi MT Condensed Light" charset="0"/>
              <a:cs typeface="Abadi MT Condensed Light" charset="0"/>
            </a:rPr>
            <a:t>Incorporación del enfoque de género en proyectos climáticos para el Fondo Verde para el Clima </a:t>
          </a:r>
        </a:p>
        <a:p>
          <a:pPr algn="ctr" latinLnBrk="0"/>
          <a:r>
            <a:rPr lang="x-none" sz="1800" b="1" i="0" u="none" strike="noStrike" cap="none" spc="0" baseline="0">
              <a:solidFill>
                <a:srgbClr val="536D7C"/>
              </a:solidFill>
              <a:uFillTx/>
              <a:latin typeface="Abadi MT Condensed Light" charset="0"/>
              <a:ea typeface="Abadi MT Condensed Light" charset="0"/>
              <a:cs typeface="Abadi MT Condensed Light" charset="0"/>
            </a:rPr>
            <a:t>(GFC</a:t>
          </a:r>
          <a:r>
            <a:rPr lang="en-US" sz="1800" b="1" i="0" u="none" strike="noStrike" cap="none" spc="0" baseline="0">
              <a:solidFill>
                <a:srgbClr val="536D7C"/>
              </a:solidFill>
              <a:uFillTx/>
              <a:latin typeface="Abadi MT Condensed Light" charset="0"/>
              <a:ea typeface="Abadi MT Condensed Light" charset="0"/>
              <a:cs typeface="Abadi MT Condensed Light" charset="0"/>
            </a:rPr>
            <a:t> </a:t>
          </a:r>
          <a:r>
            <a:rPr lang="x-none" sz="1800" b="1" i="0" u="none" strike="noStrike" cap="none" spc="0" baseline="0">
              <a:solidFill>
                <a:srgbClr val="536D7C"/>
              </a:solidFill>
              <a:uFillTx/>
              <a:latin typeface="Abadi MT Condensed Light" charset="0"/>
              <a:ea typeface="Abadi MT Condensed Light" charset="0"/>
              <a:cs typeface="Abadi MT Condensed Light" charset="0"/>
            </a:rPr>
            <a:t>)</a:t>
          </a:r>
          <a:endParaRPr lang="fr-CA" sz="1800" b="1" i="0" u="none" strike="noStrike" cap="none" spc="0" baseline="0">
            <a:solidFill>
              <a:srgbClr val="536D7C"/>
            </a:solidFill>
            <a:uFillTx/>
            <a:latin typeface="Abadi MT Condensed Light" charset="0"/>
            <a:ea typeface="Abadi MT Condensed Light" charset="0"/>
            <a:cs typeface="Abadi MT Condensed Light" charset="0"/>
          </a:endParaRPr>
        </a:p>
      </xdr:txBody>
    </xdr:sp>
    <xdr:clientData/>
  </xdr:twoCellAnchor>
  <xdr:twoCellAnchor>
    <xdr:from>
      <xdr:col>5</xdr:col>
      <xdr:colOff>547121</xdr:colOff>
      <xdr:row>30</xdr:row>
      <xdr:rowOff>72572</xdr:rowOff>
    </xdr:from>
    <xdr:to>
      <xdr:col>6</xdr:col>
      <xdr:colOff>762270</xdr:colOff>
      <xdr:row>34</xdr:row>
      <xdr:rowOff>120445</xdr:rowOff>
    </xdr:to>
    <xdr:pic>
      <xdr:nvPicPr>
        <xdr:cNvPr id="51" name="Picture 50">
          <a:hlinkClick xmlns:r="http://schemas.openxmlformats.org/officeDocument/2006/relationships" r:id="rId9"/>
          <a:extLst>
            <a:ext uri="{FF2B5EF4-FFF2-40B4-BE49-F238E27FC236}">
              <a16:creationId xmlns:a16="http://schemas.microsoft.com/office/drawing/2014/main" id="{00000000-0008-0000-0000-00003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3812835" y="5515429"/>
          <a:ext cx="1031578" cy="773587"/>
        </a:xfrm>
        <a:prstGeom prst="rect">
          <a:avLst/>
        </a:prstGeom>
      </xdr:spPr>
    </xdr:pic>
    <xdr:clientData/>
  </xdr:twoCellAnchor>
  <xdr:twoCellAnchor>
    <xdr:from>
      <xdr:col>7</xdr:col>
      <xdr:colOff>666044</xdr:colOff>
      <xdr:row>6</xdr:row>
      <xdr:rowOff>84262</xdr:rowOff>
    </xdr:from>
    <xdr:to>
      <xdr:col>9</xdr:col>
      <xdr:colOff>545747</xdr:colOff>
      <xdr:row>8</xdr:row>
      <xdr:rowOff>10935</xdr:rowOff>
    </xdr:to>
    <xdr:sp macro="" textlink="">
      <xdr:nvSpPr>
        <xdr:cNvPr id="52" name="Shape 9">
          <a:extLst>
            <a:ext uri="{FF2B5EF4-FFF2-40B4-BE49-F238E27FC236}">
              <a16:creationId xmlns:a16="http://schemas.microsoft.com/office/drawing/2014/main" id="{00000000-0008-0000-0000-000034000000}"/>
            </a:ext>
          </a:extLst>
        </xdr:cNvPr>
        <xdr:cNvSpPr txBox="1"/>
      </xdr:nvSpPr>
      <xdr:spPr>
        <a:xfrm>
          <a:off x="5733344" y="1341562"/>
          <a:ext cx="1518003" cy="307673"/>
        </a:xfrm>
        <a:prstGeom prst="rect">
          <a:avLst/>
        </a:prstGeom>
        <a:noFill/>
        <a:ln w="12700" cap="flat">
          <a:noFill/>
          <a:miter lim="400000"/>
        </a:ln>
        <a:effectLst/>
        <a:extLst>
          <a:ext uri="{C572A759-6A51-4108-AA02-DFA0A04FC94B}">
            <ma14:wrappingTextBoxFlag xmlns:ma14="http://schemas.microsoft.com/office/mac/drawingml/2011/main" xmlns="" val="1"/>
          </a:ext>
        </a:extLst>
      </xdr:spPr>
      <xdr:txBody>
        <a:bodyPr wrap="square" lIns="0" tIns="0" rIns="0" bIns="0" numCol="1" anchor="t">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indent="0" algn="r" defTabSz="914400" latinLnBrk="0">
            <a:lnSpc>
              <a:spcPct val="100000"/>
            </a:lnSpc>
            <a:spcBef>
              <a:spcPts val="0"/>
            </a:spcBef>
            <a:spcAft>
              <a:spcPts val="0"/>
            </a:spcAft>
            <a:buClrTx/>
            <a:buSzTx/>
            <a:buFontTx/>
            <a:buNone/>
            <a:tabLst/>
            <a:defRPr sz="1400" b="0" i="0" u="none" strike="noStrike" cap="none" spc="0" baseline="0">
              <a:solidFill>
                <a:srgbClr val="536D7C"/>
              </a:solidFill>
              <a:uFillTx/>
              <a:latin typeface="Trebuchet MS"/>
              <a:ea typeface="Trebuchet MS"/>
              <a:cs typeface="Trebuchet MS"/>
              <a:sym typeface="Trebuchet MS"/>
            </a:defRPr>
          </a:pPr>
          <a:r>
            <a:rPr lang="en-US" sz="1800" b="1" i="0" u="none" strike="noStrike" cap="none" spc="0" baseline="0">
              <a:solidFill>
                <a:srgbClr val="536D7C"/>
              </a:solidFill>
              <a:uFillTx/>
              <a:latin typeface="Abadi MT Condensed Light" charset="0"/>
              <a:ea typeface="Abadi MT Condensed Light" charset="0"/>
              <a:cs typeface="Abadi MT Condensed Light" charset="0"/>
              <a:sym typeface="Trebuchet MS"/>
            </a:rPr>
            <a:t>Manual de uso</a:t>
          </a:r>
          <a:endParaRPr sz="1800" b="1" i="0" u="none" strike="noStrike" cap="none" spc="0" baseline="0">
            <a:solidFill>
              <a:srgbClr val="536D7C"/>
            </a:solidFill>
            <a:uFillTx/>
            <a:latin typeface="Abadi MT Condensed Light" charset="0"/>
            <a:ea typeface="Abadi MT Condensed Light" charset="0"/>
            <a:cs typeface="Abadi MT Condensed Light" charset="0"/>
            <a:sym typeface="Trebuchet MS"/>
          </a:endParaRPr>
        </a:p>
      </xdr:txBody>
    </xdr:sp>
    <xdr:clientData/>
  </xdr:twoCellAnchor>
  <xdr:twoCellAnchor>
    <xdr:from>
      <xdr:col>5</xdr:col>
      <xdr:colOff>334818</xdr:colOff>
      <xdr:row>31</xdr:row>
      <xdr:rowOff>161333</xdr:rowOff>
    </xdr:from>
    <xdr:to>
      <xdr:col>5</xdr:col>
      <xdr:colOff>522456</xdr:colOff>
      <xdr:row>32</xdr:row>
      <xdr:rowOff>141716</xdr:rowOff>
    </xdr:to>
    <xdr:sp macro="" textlink="">
      <xdr:nvSpPr>
        <xdr:cNvPr id="56" name="Shape 23">
          <a:extLst>
            <a:ext uri="{FF2B5EF4-FFF2-40B4-BE49-F238E27FC236}">
              <a16:creationId xmlns:a16="http://schemas.microsoft.com/office/drawing/2014/main" id="{00000000-0008-0000-0000-000038000000}"/>
            </a:ext>
          </a:extLst>
        </xdr:cNvPr>
        <xdr:cNvSpPr txBox="1"/>
      </xdr:nvSpPr>
      <xdr:spPr>
        <a:xfrm>
          <a:off x="3665040" y="5848111"/>
          <a:ext cx="187638" cy="163827"/>
        </a:xfrm>
        <a:prstGeom prst="rect">
          <a:avLst/>
        </a:prstGeom>
        <a:noFill/>
        <a:ln w="12700" cap="flat">
          <a:noFill/>
          <a:miter lim="400000"/>
        </a:ln>
        <a:effectLst/>
        <a:extLst>
          <a:ext uri="{C572A759-6A51-4108-AA02-DFA0A04FC94B}">
            <ma14:wrappingTextBoxFlag xmlns:ma14="http://schemas.microsoft.com/office/mac/drawingml/2011/main" xmlns="" val="1"/>
          </a:ext>
        </a:extLst>
      </xdr:spPr>
      <xdr:txBody>
        <a:bodyPr wrap="square" lIns="0" tIns="0" rIns="0" bIns="0" numCol="1" anchor="t">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indent="0" algn="r" defTabSz="914400" latinLnBrk="0">
            <a:lnSpc>
              <a:spcPct val="100000"/>
            </a:lnSpc>
            <a:spcBef>
              <a:spcPts val="0"/>
            </a:spcBef>
            <a:spcAft>
              <a:spcPts val="0"/>
            </a:spcAft>
            <a:buClrTx/>
            <a:buSzTx/>
            <a:buFontTx/>
            <a:buNone/>
            <a:tabLst/>
            <a:defRPr sz="1100" b="1" i="0" u="none" strike="noStrike" cap="none" spc="0" baseline="0">
              <a:solidFill>
                <a:srgbClr val="536D7C"/>
              </a:solidFill>
              <a:uFillTx/>
              <a:latin typeface="Trebuchet MS"/>
              <a:ea typeface="Trebuchet MS"/>
              <a:cs typeface="Trebuchet MS"/>
              <a:sym typeface="Trebuchet MS"/>
            </a:defRPr>
          </a:pPr>
          <a:r>
            <a:rPr sz="1100" b="1" i="0" u="none" strike="noStrike" cap="none" spc="0" baseline="0">
              <a:solidFill>
                <a:srgbClr val="536D7C"/>
              </a:solidFill>
              <a:uFillTx/>
              <a:latin typeface="Trebuchet MS"/>
              <a:ea typeface="Trebuchet MS"/>
              <a:cs typeface="Trebuchet MS"/>
              <a:sym typeface="Trebuchet MS"/>
            </a:rPr>
            <a:t>0</a:t>
          </a:r>
          <a:r>
            <a:rPr lang="en-US" sz="1100" b="1" i="0" u="none" strike="noStrike" cap="none" spc="0" baseline="0">
              <a:solidFill>
                <a:srgbClr val="536D7C"/>
              </a:solidFill>
              <a:uFillTx/>
              <a:latin typeface="Trebuchet MS"/>
              <a:ea typeface="Trebuchet MS"/>
              <a:cs typeface="Trebuchet MS"/>
              <a:sym typeface="Trebuchet MS"/>
            </a:rPr>
            <a:t>4</a:t>
          </a:r>
          <a:endParaRPr sz="1100" b="1" i="0" u="none" strike="noStrike" cap="none" spc="0" baseline="0">
            <a:solidFill>
              <a:srgbClr val="536D7C"/>
            </a:solidFill>
            <a:uFillTx/>
            <a:latin typeface="Trebuchet MS"/>
            <a:ea typeface="Trebuchet MS"/>
            <a:cs typeface="Trebuchet MS"/>
            <a:sym typeface="Trebuchet MS"/>
          </a:endParaRPr>
        </a:p>
      </xdr:txBody>
    </xdr:sp>
    <xdr:clientData/>
  </xdr:twoCellAnchor>
  <xdr:twoCellAnchor>
    <xdr:from>
      <xdr:col>6</xdr:col>
      <xdr:colOff>291042</xdr:colOff>
      <xdr:row>26</xdr:row>
      <xdr:rowOff>137583</xdr:rowOff>
    </xdr:from>
    <xdr:to>
      <xdr:col>6</xdr:col>
      <xdr:colOff>603248</xdr:colOff>
      <xdr:row>30</xdr:row>
      <xdr:rowOff>79374</xdr:rowOff>
    </xdr:to>
    <xdr:sp macro="" textlink="">
      <xdr:nvSpPr>
        <xdr:cNvPr id="57" name="Shape 13">
          <a:extLst>
            <a:ext uri="{FF2B5EF4-FFF2-40B4-BE49-F238E27FC236}">
              <a16:creationId xmlns:a16="http://schemas.microsoft.com/office/drawing/2014/main" id="{00000000-0008-0000-0000-000039000000}"/>
            </a:ext>
          </a:extLst>
        </xdr:cNvPr>
        <xdr:cNvSpPr/>
      </xdr:nvSpPr>
      <xdr:spPr>
        <a:xfrm flipH="1">
          <a:off x="4347986" y="4723694"/>
          <a:ext cx="312206" cy="647347"/>
        </a:xfrm>
        <a:prstGeom prst="line">
          <a:avLst/>
        </a:prstGeom>
        <a:noFill/>
        <a:ln w="19050" cap="rnd">
          <a:solidFill>
            <a:srgbClr val="44CCF6"/>
          </a:solidFill>
          <a:prstDash val="solid"/>
          <a:round/>
        </a:ln>
        <a:effec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a:p>
      </xdr:txBody>
    </xdr:sp>
    <xdr:clientData/>
  </xdr:twoCellAnchor>
  <xdr:twoCellAnchor>
    <xdr:from>
      <xdr:col>8</xdr:col>
      <xdr:colOff>158749</xdr:colOff>
      <xdr:row>25</xdr:row>
      <xdr:rowOff>1765</xdr:rowOff>
    </xdr:from>
    <xdr:to>
      <xdr:col>9</xdr:col>
      <xdr:colOff>273404</xdr:colOff>
      <xdr:row>27</xdr:row>
      <xdr:rowOff>105833</xdr:rowOff>
    </xdr:to>
    <xdr:sp macro="" textlink="">
      <xdr:nvSpPr>
        <xdr:cNvPr id="48" name="Shape 13">
          <a:extLst>
            <a:ext uri="{FF2B5EF4-FFF2-40B4-BE49-F238E27FC236}">
              <a16:creationId xmlns:a16="http://schemas.microsoft.com/office/drawing/2014/main" id="{00000000-0008-0000-0000-000030000000}"/>
            </a:ext>
          </a:extLst>
        </xdr:cNvPr>
        <xdr:cNvSpPr/>
      </xdr:nvSpPr>
      <xdr:spPr>
        <a:xfrm>
          <a:off x="5838471" y="4411487"/>
          <a:ext cx="926044" cy="456846"/>
        </a:xfrm>
        <a:prstGeom prst="line">
          <a:avLst/>
        </a:prstGeom>
        <a:noFill/>
        <a:ln w="19050" cap="rnd">
          <a:solidFill>
            <a:srgbClr val="44CCF6"/>
          </a:solidFill>
          <a:prstDash val="solid"/>
          <a:round/>
        </a:ln>
        <a:effec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a:p>
      </xdr:txBody>
    </xdr:sp>
    <xdr:clientData/>
  </xdr:twoCellAnchor>
  <xdr:twoCellAnchor>
    <xdr:from>
      <xdr:col>8</xdr:col>
      <xdr:colOff>292514</xdr:colOff>
      <xdr:row>21</xdr:row>
      <xdr:rowOff>151695</xdr:rowOff>
    </xdr:from>
    <xdr:to>
      <xdr:col>9</xdr:col>
      <xdr:colOff>528178</xdr:colOff>
      <xdr:row>21</xdr:row>
      <xdr:rowOff>172103</xdr:rowOff>
    </xdr:to>
    <xdr:sp macro="" textlink="">
      <xdr:nvSpPr>
        <xdr:cNvPr id="50" name="Shape 13">
          <a:extLst>
            <a:ext uri="{FF2B5EF4-FFF2-40B4-BE49-F238E27FC236}">
              <a16:creationId xmlns:a16="http://schemas.microsoft.com/office/drawing/2014/main" id="{00000000-0008-0000-0000-000032000000}"/>
            </a:ext>
          </a:extLst>
        </xdr:cNvPr>
        <xdr:cNvSpPr/>
      </xdr:nvSpPr>
      <xdr:spPr>
        <a:xfrm>
          <a:off x="5983776" y="3890480"/>
          <a:ext cx="1048701" cy="20408"/>
        </a:xfrm>
        <a:prstGeom prst="line">
          <a:avLst/>
        </a:prstGeom>
        <a:noFill/>
        <a:ln w="19050" cap="rnd">
          <a:solidFill>
            <a:srgbClr val="44CCF6"/>
          </a:solidFill>
          <a:prstDash val="solid"/>
          <a:round/>
        </a:ln>
        <a:effec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a:p>
      </xdr:txBody>
    </xdr:sp>
    <xdr:clientData/>
  </xdr:twoCellAnchor>
  <xdr:twoCellAnchor>
    <xdr:from>
      <xdr:col>8</xdr:col>
      <xdr:colOff>237382</xdr:colOff>
      <xdr:row>21</xdr:row>
      <xdr:rowOff>71216</xdr:rowOff>
    </xdr:from>
    <xdr:to>
      <xdr:col>8</xdr:col>
      <xdr:colOff>383041</xdr:colOff>
      <xdr:row>22</xdr:row>
      <xdr:rowOff>35277</xdr:rowOff>
    </xdr:to>
    <xdr:sp macro="" textlink="">
      <xdr:nvSpPr>
        <xdr:cNvPr id="54" name="Shape 43">
          <a:extLst>
            <a:ext uri="{FF2B5EF4-FFF2-40B4-BE49-F238E27FC236}">
              <a16:creationId xmlns:a16="http://schemas.microsoft.com/office/drawing/2014/main" id="{00000000-0008-0000-0000-000036000000}"/>
            </a:ext>
          </a:extLst>
        </xdr:cNvPr>
        <xdr:cNvSpPr/>
      </xdr:nvSpPr>
      <xdr:spPr>
        <a:xfrm flipH="1">
          <a:off x="5917104" y="3775383"/>
          <a:ext cx="145659" cy="140450"/>
        </a:xfrm>
        <a:prstGeom prst="ellipse">
          <a:avLst/>
        </a:prstGeom>
        <a:solidFill>
          <a:srgbClr val="0070C0"/>
        </a:solidFill>
        <a:ln w="12700" cap="flat">
          <a:noFill/>
          <a:miter lim="400000"/>
        </a:ln>
        <a:effec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a:p>
      </xdr:txBody>
    </xdr:sp>
    <xdr:clientData/>
  </xdr:twoCellAnchor>
  <xdr:twoCellAnchor>
    <xdr:from>
      <xdr:col>8</xdr:col>
      <xdr:colOff>141111</xdr:colOff>
      <xdr:row>16</xdr:row>
      <xdr:rowOff>149930</xdr:rowOff>
    </xdr:from>
    <xdr:to>
      <xdr:col>9</xdr:col>
      <xdr:colOff>211668</xdr:colOff>
      <xdr:row>19</xdr:row>
      <xdr:rowOff>44096</xdr:rowOff>
    </xdr:to>
    <xdr:sp macro="" textlink="">
      <xdr:nvSpPr>
        <xdr:cNvPr id="59" name="Shape 13">
          <a:extLst>
            <a:ext uri="{FF2B5EF4-FFF2-40B4-BE49-F238E27FC236}">
              <a16:creationId xmlns:a16="http://schemas.microsoft.com/office/drawing/2014/main" id="{00000000-0008-0000-0000-00003B000000}"/>
            </a:ext>
          </a:extLst>
        </xdr:cNvPr>
        <xdr:cNvSpPr/>
      </xdr:nvSpPr>
      <xdr:spPr>
        <a:xfrm flipV="1">
          <a:off x="5820833" y="2972152"/>
          <a:ext cx="881946" cy="423333"/>
        </a:xfrm>
        <a:prstGeom prst="line">
          <a:avLst/>
        </a:prstGeom>
        <a:noFill/>
        <a:ln w="19050" cap="rnd">
          <a:solidFill>
            <a:srgbClr val="44CCF6"/>
          </a:solidFill>
          <a:prstDash val="solid"/>
          <a:round/>
        </a:ln>
        <a:effec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a:p>
      </xdr:txBody>
    </xdr:sp>
    <xdr:clientData/>
  </xdr:twoCellAnchor>
  <xdr:twoCellAnchor>
    <xdr:from>
      <xdr:col>7</xdr:col>
      <xdr:colOff>352779</xdr:colOff>
      <xdr:row>13</xdr:row>
      <xdr:rowOff>176387</xdr:rowOff>
    </xdr:from>
    <xdr:to>
      <xdr:col>7</xdr:col>
      <xdr:colOff>732015</xdr:colOff>
      <xdr:row>17</xdr:row>
      <xdr:rowOff>61735</xdr:rowOff>
    </xdr:to>
    <xdr:sp macro="" textlink="">
      <xdr:nvSpPr>
        <xdr:cNvPr id="61" name="Shape 13">
          <a:extLst>
            <a:ext uri="{FF2B5EF4-FFF2-40B4-BE49-F238E27FC236}">
              <a16:creationId xmlns:a16="http://schemas.microsoft.com/office/drawing/2014/main" id="{00000000-0008-0000-0000-00003D000000}"/>
            </a:ext>
          </a:extLst>
        </xdr:cNvPr>
        <xdr:cNvSpPr/>
      </xdr:nvSpPr>
      <xdr:spPr>
        <a:xfrm flipV="1">
          <a:off x="5221112" y="2469443"/>
          <a:ext cx="379236" cy="590903"/>
        </a:xfrm>
        <a:prstGeom prst="line">
          <a:avLst/>
        </a:prstGeom>
        <a:noFill/>
        <a:ln w="19050" cap="rnd">
          <a:solidFill>
            <a:srgbClr val="44CCF6"/>
          </a:solidFill>
          <a:prstDash val="solid"/>
          <a:round/>
        </a:ln>
        <a:effec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a:p>
      </xdr:txBody>
    </xdr:sp>
    <xdr:clientData/>
  </xdr:twoCellAnchor>
  <xdr:twoCellAnchor>
    <xdr:from>
      <xdr:col>8</xdr:col>
      <xdr:colOff>72282</xdr:colOff>
      <xdr:row>18</xdr:row>
      <xdr:rowOff>144241</xdr:rowOff>
    </xdr:from>
    <xdr:to>
      <xdr:col>8</xdr:col>
      <xdr:colOff>217941</xdr:colOff>
      <xdr:row>19</xdr:row>
      <xdr:rowOff>108302</xdr:rowOff>
    </xdr:to>
    <xdr:sp macro="" textlink="">
      <xdr:nvSpPr>
        <xdr:cNvPr id="64" name="Shape 43">
          <a:extLst>
            <a:ext uri="{FF2B5EF4-FFF2-40B4-BE49-F238E27FC236}">
              <a16:creationId xmlns:a16="http://schemas.microsoft.com/office/drawing/2014/main" id="{00000000-0008-0000-0000-000040000000}"/>
            </a:ext>
          </a:extLst>
        </xdr:cNvPr>
        <xdr:cNvSpPr/>
      </xdr:nvSpPr>
      <xdr:spPr>
        <a:xfrm flipH="1">
          <a:off x="5752004" y="3319241"/>
          <a:ext cx="145659" cy="140450"/>
        </a:xfrm>
        <a:prstGeom prst="ellipse">
          <a:avLst/>
        </a:prstGeom>
        <a:solidFill>
          <a:srgbClr val="0070C0"/>
        </a:solidFill>
        <a:ln w="12700" cap="flat">
          <a:noFill/>
          <a:miter lim="400000"/>
        </a:ln>
        <a:effec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a:p>
      </xdr:txBody>
    </xdr:sp>
    <xdr:clientData/>
  </xdr:twoCellAnchor>
  <xdr:twoCellAnchor>
    <xdr:from>
      <xdr:col>8</xdr:col>
      <xdr:colOff>83571</xdr:colOff>
      <xdr:row>24</xdr:row>
      <xdr:rowOff>102613</xdr:rowOff>
    </xdr:from>
    <xdr:to>
      <xdr:col>8</xdr:col>
      <xdr:colOff>229230</xdr:colOff>
      <xdr:row>25</xdr:row>
      <xdr:rowOff>66674</xdr:rowOff>
    </xdr:to>
    <xdr:sp macro="" textlink="">
      <xdr:nvSpPr>
        <xdr:cNvPr id="65" name="Shape 43">
          <a:extLst>
            <a:ext uri="{FF2B5EF4-FFF2-40B4-BE49-F238E27FC236}">
              <a16:creationId xmlns:a16="http://schemas.microsoft.com/office/drawing/2014/main" id="{00000000-0008-0000-0000-000041000000}"/>
            </a:ext>
          </a:extLst>
        </xdr:cNvPr>
        <xdr:cNvSpPr/>
      </xdr:nvSpPr>
      <xdr:spPr>
        <a:xfrm flipH="1">
          <a:off x="5763293" y="4335946"/>
          <a:ext cx="145659" cy="140450"/>
        </a:xfrm>
        <a:prstGeom prst="ellipse">
          <a:avLst/>
        </a:prstGeom>
        <a:solidFill>
          <a:srgbClr val="0070C0"/>
        </a:solidFill>
        <a:ln w="12700" cap="flat">
          <a:noFill/>
          <a:miter lim="400000"/>
        </a:ln>
        <a:effec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a:p>
      </xdr:txBody>
    </xdr:sp>
    <xdr:clientData/>
  </xdr:twoCellAnchor>
  <xdr:twoCellAnchor>
    <xdr:from>
      <xdr:col>6</xdr:col>
      <xdr:colOff>535832</xdr:colOff>
      <xdr:row>26</xdr:row>
      <xdr:rowOff>69804</xdr:rowOff>
    </xdr:from>
    <xdr:to>
      <xdr:col>6</xdr:col>
      <xdr:colOff>681491</xdr:colOff>
      <xdr:row>27</xdr:row>
      <xdr:rowOff>33865</xdr:rowOff>
    </xdr:to>
    <xdr:sp macro="" textlink="">
      <xdr:nvSpPr>
        <xdr:cNvPr id="66" name="Shape 43">
          <a:extLst>
            <a:ext uri="{FF2B5EF4-FFF2-40B4-BE49-F238E27FC236}">
              <a16:creationId xmlns:a16="http://schemas.microsoft.com/office/drawing/2014/main" id="{00000000-0008-0000-0000-000042000000}"/>
            </a:ext>
          </a:extLst>
        </xdr:cNvPr>
        <xdr:cNvSpPr/>
      </xdr:nvSpPr>
      <xdr:spPr>
        <a:xfrm flipH="1">
          <a:off x="4592776" y="4655915"/>
          <a:ext cx="145659" cy="140450"/>
        </a:xfrm>
        <a:prstGeom prst="ellipse">
          <a:avLst/>
        </a:prstGeom>
        <a:solidFill>
          <a:srgbClr val="0070C0"/>
        </a:solidFill>
        <a:ln w="12700" cap="flat">
          <a:noFill/>
          <a:miter lim="400000"/>
        </a:ln>
        <a:effec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a:p>
      </xdr:txBody>
    </xdr:sp>
    <xdr:clientData/>
  </xdr:twoCellAnchor>
  <xdr:twoCellAnchor>
    <xdr:from>
      <xdr:col>7</xdr:col>
      <xdr:colOff>282538</xdr:colOff>
      <xdr:row>16</xdr:row>
      <xdr:rowOff>134009</xdr:rowOff>
    </xdr:from>
    <xdr:to>
      <xdr:col>7</xdr:col>
      <xdr:colOff>428197</xdr:colOff>
      <xdr:row>17</xdr:row>
      <xdr:rowOff>98070</xdr:rowOff>
    </xdr:to>
    <xdr:sp macro="" textlink="">
      <xdr:nvSpPr>
        <xdr:cNvPr id="67" name="Shape 43">
          <a:extLst>
            <a:ext uri="{FF2B5EF4-FFF2-40B4-BE49-F238E27FC236}">
              <a16:creationId xmlns:a16="http://schemas.microsoft.com/office/drawing/2014/main" id="{00000000-0008-0000-0000-000043000000}"/>
            </a:ext>
          </a:extLst>
        </xdr:cNvPr>
        <xdr:cNvSpPr/>
      </xdr:nvSpPr>
      <xdr:spPr>
        <a:xfrm flipH="1">
          <a:off x="5150871" y="2956231"/>
          <a:ext cx="145659" cy="140450"/>
        </a:xfrm>
        <a:prstGeom prst="ellipse">
          <a:avLst/>
        </a:prstGeom>
        <a:solidFill>
          <a:srgbClr val="0070C0"/>
        </a:solidFill>
        <a:ln w="12700" cap="flat">
          <a:noFill/>
          <a:miter lim="400000"/>
        </a:ln>
        <a:effec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a:p>
      </xdr:txBody>
    </xdr:sp>
    <xdr:clientData/>
  </xdr:twoCellAnchor>
  <xdr:twoCellAnchor>
    <xdr:from>
      <xdr:col>10</xdr:col>
      <xdr:colOff>168602</xdr:colOff>
      <xdr:row>14</xdr:row>
      <xdr:rowOff>59871</xdr:rowOff>
    </xdr:from>
    <xdr:to>
      <xdr:col>10</xdr:col>
      <xdr:colOff>314467</xdr:colOff>
      <xdr:row>15</xdr:row>
      <xdr:rowOff>14057</xdr:rowOff>
    </xdr:to>
    <xdr:sp macro="" textlink="">
      <xdr:nvSpPr>
        <xdr:cNvPr id="68" name="Shape 14">
          <a:extLst>
            <a:ext uri="{FF2B5EF4-FFF2-40B4-BE49-F238E27FC236}">
              <a16:creationId xmlns:a16="http://schemas.microsoft.com/office/drawing/2014/main" id="{00000000-0008-0000-0000-000044000000}"/>
            </a:ext>
          </a:extLst>
        </xdr:cNvPr>
        <xdr:cNvSpPr/>
      </xdr:nvSpPr>
      <xdr:spPr>
        <a:xfrm flipH="1">
          <a:off x="7483802" y="2549071"/>
          <a:ext cx="145865" cy="131986"/>
        </a:xfrm>
        <a:prstGeom prst="ellipse">
          <a:avLst/>
        </a:prstGeom>
        <a:solidFill>
          <a:srgbClr val="0067AC"/>
        </a:solidFill>
        <a:ln w="12700" cap="flat">
          <a:noFill/>
          <a:miter lim="400000"/>
        </a:ln>
        <a:effec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a:p>
      </xdr:txBody>
    </xdr:sp>
    <xdr:clientData/>
  </xdr:twoCellAnchor>
  <xdr:twoCellAnchor>
    <xdr:from>
      <xdr:col>11</xdr:col>
      <xdr:colOff>92402</xdr:colOff>
      <xdr:row>21</xdr:row>
      <xdr:rowOff>155121</xdr:rowOff>
    </xdr:from>
    <xdr:to>
      <xdr:col>11</xdr:col>
      <xdr:colOff>238267</xdr:colOff>
      <xdr:row>22</xdr:row>
      <xdr:rowOff>109307</xdr:rowOff>
    </xdr:to>
    <xdr:sp macro="" textlink="">
      <xdr:nvSpPr>
        <xdr:cNvPr id="69" name="Shape 14">
          <a:extLst>
            <a:ext uri="{FF2B5EF4-FFF2-40B4-BE49-F238E27FC236}">
              <a16:creationId xmlns:a16="http://schemas.microsoft.com/office/drawing/2014/main" id="{00000000-0008-0000-0000-000045000000}"/>
            </a:ext>
          </a:extLst>
        </xdr:cNvPr>
        <xdr:cNvSpPr/>
      </xdr:nvSpPr>
      <xdr:spPr>
        <a:xfrm flipH="1">
          <a:off x="8220402" y="3888921"/>
          <a:ext cx="145865" cy="131986"/>
        </a:xfrm>
        <a:prstGeom prst="ellipse">
          <a:avLst/>
        </a:prstGeom>
        <a:solidFill>
          <a:srgbClr val="0067AC"/>
        </a:solidFill>
        <a:ln w="12700" cap="flat">
          <a:noFill/>
          <a:miter lim="400000"/>
        </a:ln>
        <a:effec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a:p>
      </xdr:txBody>
    </xdr:sp>
    <xdr:clientData/>
  </xdr:twoCellAnchor>
  <xdr:twoCellAnchor>
    <xdr:from>
      <xdr:col>10</xdr:col>
      <xdr:colOff>219402</xdr:colOff>
      <xdr:row>29</xdr:row>
      <xdr:rowOff>78921</xdr:rowOff>
    </xdr:from>
    <xdr:to>
      <xdr:col>10</xdr:col>
      <xdr:colOff>365267</xdr:colOff>
      <xdr:row>30</xdr:row>
      <xdr:rowOff>33107</xdr:rowOff>
    </xdr:to>
    <xdr:sp macro="" textlink="">
      <xdr:nvSpPr>
        <xdr:cNvPr id="70" name="Shape 14">
          <a:extLst>
            <a:ext uri="{FF2B5EF4-FFF2-40B4-BE49-F238E27FC236}">
              <a16:creationId xmlns:a16="http://schemas.microsoft.com/office/drawing/2014/main" id="{00000000-0008-0000-0000-000046000000}"/>
            </a:ext>
          </a:extLst>
        </xdr:cNvPr>
        <xdr:cNvSpPr/>
      </xdr:nvSpPr>
      <xdr:spPr>
        <a:xfrm flipH="1">
          <a:off x="7534602" y="5235121"/>
          <a:ext cx="145865" cy="131986"/>
        </a:xfrm>
        <a:prstGeom prst="ellipse">
          <a:avLst/>
        </a:prstGeom>
        <a:solidFill>
          <a:srgbClr val="0067AC"/>
        </a:solidFill>
        <a:ln w="12700" cap="flat">
          <a:noFill/>
          <a:miter lim="400000"/>
        </a:ln>
        <a:effec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a:p>
      </xdr:txBody>
    </xdr:sp>
    <xdr:clientData/>
  </xdr:twoCellAnchor>
  <xdr:twoCellAnchor>
    <xdr:from>
      <xdr:col>5</xdr:col>
      <xdr:colOff>149552</xdr:colOff>
      <xdr:row>32</xdr:row>
      <xdr:rowOff>9071</xdr:rowOff>
    </xdr:from>
    <xdr:to>
      <xdr:col>5</xdr:col>
      <xdr:colOff>295417</xdr:colOff>
      <xdr:row>32</xdr:row>
      <xdr:rowOff>141057</xdr:rowOff>
    </xdr:to>
    <xdr:sp macro="" textlink="">
      <xdr:nvSpPr>
        <xdr:cNvPr id="71" name="Shape 14">
          <a:extLst>
            <a:ext uri="{FF2B5EF4-FFF2-40B4-BE49-F238E27FC236}">
              <a16:creationId xmlns:a16="http://schemas.microsoft.com/office/drawing/2014/main" id="{00000000-0008-0000-0000-000047000000}"/>
            </a:ext>
          </a:extLst>
        </xdr:cNvPr>
        <xdr:cNvSpPr/>
      </xdr:nvSpPr>
      <xdr:spPr>
        <a:xfrm flipH="1">
          <a:off x="3400752" y="5698671"/>
          <a:ext cx="145865" cy="131986"/>
        </a:xfrm>
        <a:prstGeom prst="ellipse">
          <a:avLst/>
        </a:prstGeom>
        <a:solidFill>
          <a:srgbClr val="0067AC"/>
        </a:solidFill>
        <a:ln w="12700" cap="flat">
          <a:noFill/>
          <a:miter lim="400000"/>
        </a:ln>
        <a:effec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a:p>
      </xdr:txBody>
    </xdr:sp>
    <xdr:clientData/>
  </xdr:twoCellAnchor>
  <xdr:twoCellAnchor editAs="oneCell">
    <xdr:from>
      <xdr:col>8</xdr:col>
      <xdr:colOff>730250</xdr:colOff>
      <xdr:row>41</xdr:row>
      <xdr:rowOff>51031</xdr:rowOff>
    </xdr:from>
    <xdr:to>
      <xdr:col>15</xdr:col>
      <xdr:colOff>444500</xdr:colOff>
      <xdr:row>46</xdr:row>
      <xdr:rowOff>55229</xdr:rowOff>
    </xdr:to>
    <xdr:pic>
      <xdr:nvPicPr>
        <xdr:cNvPr id="24" name="Picture 23">
          <a:extLst>
            <a:ext uri="{FF2B5EF4-FFF2-40B4-BE49-F238E27FC236}">
              <a16:creationId xmlns:a16="http://schemas.microsoft.com/office/drawing/2014/main" id="{00000000-0008-0000-0000-000018000000}"/>
            </a:ext>
          </a:extLst>
        </xdr:cNvPr>
        <xdr:cNvPicPr>
          <a:picLocks noChangeAspect="1"/>
        </xdr:cNvPicPr>
      </xdr:nvPicPr>
      <xdr:blipFill rotWithShape="1">
        <a:blip xmlns:r="http://schemas.openxmlformats.org/officeDocument/2006/relationships" r:embed="rId11">
          <a:extLst>
            <a:ext uri="{28A0092B-C50C-407E-A947-70E740481C1C}">
              <a14:useLocalDpi xmlns:a14="http://schemas.microsoft.com/office/drawing/2010/main" val="0"/>
            </a:ext>
          </a:extLst>
        </a:blip>
        <a:srcRect l="8996" t="47222" r="8617" b="37121"/>
        <a:stretch/>
      </xdr:blipFill>
      <xdr:spPr>
        <a:xfrm>
          <a:off x="6556375" y="7369406"/>
          <a:ext cx="5381625" cy="63919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31438</xdr:colOff>
      <xdr:row>1</xdr:row>
      <xdr:rowOff>114889</xdr:rowOff>
    </xdr:from>
    <xdr:to>
      <xdr:col>1</xdr:col>
      <xdr:colOff>2716785</xdr:colOff>
      <xdr:row>3</xdr:row>
      <xdr:rowOff>12701</xdr:rowOff>
    </xdr:to>
    <xdr:grpSp>
      <xdr:nvGrpSpPr>
        <xdr:cNvPr id="8" name="Shape 57">
          <a:extLst>
            <a:ext uri="{FF2B5EF4-FFF2-40B4-BE49-F238E27FC236}">
              <a16:creationId xmlns:a16="http://schemas.microsoft.com/office/drawing/2014/main" id="{00000000-0008-0000-0100-000008000000}"/>
            </a:ext>
          </a:extLst>
        </xdr:cNvPr>
        <xdr:cNvGrpSpPr/>
      </xdr:nvGrpSpPr>
      <xdr:grpSpPr>
        <a:xfrm>
          <a:off x="231463" y="924514"/>
          <a:ext cx="2685347" cy="488362"/>
          <a:chOff x="0" y="-15387"/>
          <a:chExt cx="1438275" cy="260653"/>
        </a:xfrm>
      </xdr:grpSpPr>
      <xdr:sp macro="" textlink="">
        <xdr:nvSpPr>
          <xdr:cNvPr id="9" name="Rectangle">
            <a:extLst>
              <a:ext uri="{FF2B5EF4-FFF2-40B4-BE49-F238E27FC236}">
                <a16:creationId xmlns:a16="http://schemas.microsoft.com/office/drawing/2014/main" id="{00000000-0008-0000-0100-000009000000}"/>
              </a:ext>
            </a:extLst>
          </xdr:cNvPr>
          <xdr:cNvSpPr/>
        </xdr:nvSpPr>
        <xdr:spPr>
          <a:xfrm>
            <a:off x="0" y="0"/>
            <a:ext cx="1438275" cy="228600"/>
          </a:xfrm>
          <a:prstGeom prst="rect">
            <a:avLst/>
          </a:prstGeom>
          <a:solidFill>
            <a:srgbClr val="045FF7"/>
          </a:solidFill>
          <a:ln w="9525" cap="flat">
            <a:noFill/>
            <a:prstDash val="solid"/>
            <a:round/>
          </a:ln>
          <a:effectLst/>
        </xdr:spPr>
        <xdr:txBody>
          <a:bodyPr/>
          <a:lstStyle/>
          <a:p>
            <a:endParaRPr/>
          </a:p>
        </xdr:txBody>
      </xdr:sp>
      <xdr:sp macro="" textlink="">
        <xdr:nvSpPr>
          <xdr:cNvPr id="10" name="Regresar a selección">
            <a:hlinkClick xmlns:r="http://schemas.openxmlformats.org/officeDocument/2006/relationships" r:id="rId1"/>
            <a:extLst>
              <a:ext uri="{FF2B5EF4-FFF2-40B4-BE49-F238E27FC236}">
                <a16:creationId xmlns:a16="http://schemas.microsoft.com/office/drawing/2014/main" id="{00000000-0008-0000-0100-00000A000000}"/>
              </a:ext>
            </a:extLst>
          </xdr:cNvPr>
          <xdr:cNvSpPr txBox="1"/>
        </xdr:nvSpPr>
        <xdr:spPr>
          <a:xfrm>
            <a:off x="139611" y="-15387"/>
            <a:ext cx="1163165" cy="260653"/>
          </a:xfrm>
          <a:prstGeom prst="rect">
            <a:avLst/>
          </a:prstGeom>
          <a:noFill/>
          <a:ln w="12700" cap="flat">
            <a:noFill/>
            <a:miter lim="400000"/>
          </a:ln>
          <a:effectLst/>
          <a:extLst>
            <a:ext uri="{C572A759-6A51-4108-AA02-DFA0A04FC94B}">
              <ma14:wrappingTextBoxFlag xmlns:ma14="http://schemas.microsoft.com/office/mac/drawingml/2011/main" xmlns="" val="1"/>
            </a:ext>
          </a:extLst>
        </xdr:spPr>
        <xdr:txBody>
          <a:bodyPr wrap="square" lIns="0" tIns="0" rIns="0" bIns="0" numCol="1" anchor="ctr">
            <a:noAutofit/>
          </a:bodyPr>
          <a:lstStyle/>
          <a:p>
            <a:pPr marL="0" marR="0" indent="0" algn="ctr" defTabSz="914400" latinLnBrk="0">
              <a:lnSpc>
                <a:spcPct val="100000"/>
              </a:lnSpc>
              <a:spcBef>
                <a:spcPts val="0"/>
              </a:spcBef>
              <a:spcAft>
                <a:spcPts val="0"/>
              </a:spcAft>
              <a:buClrTx/>
              <a:buSzTx/>
              <a:buFontTx/>
              <a:buNone/>
              <a:tabLst/>
              <a:defRPr sz="1000" b="1" i="0" u="none" strike="noStrike" cap="none" spc="0" baseline="0">
                <a:solidFill>
                  <a:srgbClr val="FFFFFF"/>
                </a:solidFill>
                <a:uFillTx/>
                <a:latin typeface="Trebuchet MS"/>
                <a:ea typeface="Trebuchet MS"/>
                <a:cs typeface="Trebuchet MS"/>
                <a:sym typeface="Trebuchet MS"/>
              </a:defRPr>
            </a:pPr>
            <a:r>
              <a:rPr sz="1800" b="1" i="0" u="none" strike="noStrike" cap="none" spc="0" baseline="0">
                <a:solidFill>
                  <a:srgbClr val="FFFFFF"/>
                </a:solidFill>
                <a:uFillTx/>
                <a:latin typeface="Abadi MT Condensed Extra Bold" charset="0"/>
                <a:ea typeface="Abadi MT Condensed Extra Bold" charset="0"/>
                <a:cs typeface="Abadi MT Condensed Extra Bold" charset="0"/>
                <a:sym typeface="Trebuchet MS"/>
              </a:rPr>
              <a:t>Regresar a</a:t>
            </a:r>
            <a:r>
              <a:rPr lang="en-US" sz="1800" b="1" i="0" u="none" strike="noStrike" cap="none" spc="0" baseline="0">
                <a:solidFill>
                  <a:srgbClr val="FFFFFF"/>
                </a:solidFill>
                <a:uFillTx/>
                <a:latin typeface="Abadi MT Condensed Extra Bold" charset="0"/>
                <a:ea typeface="Abadi MT Condensed Extra Bold" charset="0"/>
                <a:cs typeface="Abadi MT Condensed Extra Bold" charset="0"/>
                <a:sym typeface="Trebuchet MS"/>
              </a:rPr>
              <a:t>l</a:t>
            </a:r>
            <a:r>
              <a:rPr sz="1800" b="1" i="0" u="none" strike="noStrike" cap="none" spc="0" baseline="0">
                <a:solidFill>
                  <a:srgbClr val="FFFFFF"/>
                </a:solidFill>
                <a:uFillTx/>
                <a:latin typeface="Abadi MT Condensed Extra Bold" charset="0"/>
                <a:ea typeface="Abadi MT Condensed Extra Bold" charset="0"/>
                <a:cs typeface="Abadi MT Condensed Extra Bold" charset="0"/>
                <a:sym typeface="Trebuchet MS"/>
              </a:rPr>
              <a:t> </a:t>
            </a:r>
            <a:r>
              <a:rPr lang="en-US" sz="1800" b="1" i="0" u="none" strike="noStrike" cap="none" spc="0" baseline="0">
                <a:solidFill>
                  <a:srgbClr val="FFFFFF"/>
                </a:solidFill>
                <a:uFillTx/>
                <a:latin typeface="Abadi MT Condensed Extra Bold" charset="0"/>
                <a:ea typeface="Abadi MT Condensed Extra Bold" charset="0"/>
                <a:cs typeface="Abadi MT Condensed Extra Bold" charset="0"/>
                <a:sym typeface="Trebuchet MS"/>
              </a:rPr>
              <a:t>índice</a:t>
            </a:r>
            <a:endParaRPr sz="1800" b="1" i="0" u="none" strike="noStrike" cap="none" spc="0" baseline="0">
              <a:solidFill>
                <a:srgbClr val="FFFFFF"/>
              </a:solidFill>
              <a:uFillTx/>
              <a:latin typeface="Abadi MT Condensed Extra Bold" charset="0"/>
              <a:ea typeface="Abadi MT Condensed Extra Bold" charset="0"/>
              <a:cs typeface="Abadi MT Condensed Extra Bold" charset="0"/>
              <a:sym typeface="Trebuchet MS"/>
            </a:endParaRPr>
          </a:p>
        </xdr:txBody>
      </xdr:sp>
    </xdr:grpSp>
    <xdr:clientData/>
  </xdr:twoCellAnchor>
  <xdr:twoCellAnchor>
    <xdr:from>
      <xdr:col>0</xdr:col>
      <xdr:colOff>19050</xdr:colOff>
      <xdr:row>39</xdr:row>
      <xdr:rowOff>19049</xdr:rowOff>
    </xdr:from>
    <xdr:to>
      <xdr:col>1</xdr:col>
      <xdr:colOff>6524625</xdr:colOff>
      <xdr:row>48</xdr:row>
      <xdr:rowOff>161922</xdr:rowOff>
    </xdr:to>
    <xdr:cxnSp macro="">
      <xdr:nvCxnSpPr>
        <xdr:cNvPr id="3" name="Conector: angular 2">
          <a:extLst>
            <a:ext uri="{FF2B5EF4-FFF2-40B4-BE49-F238E27FC236}">
              <a16:creationId xmlns:a16="http://schemas.microsoft.com/office/drawing/2014/main" id="{00000000-0008-0000-0100-000003000000}"/>
            </a:ext>
          </a:extLst>
        </xdr:cNvPr>
        <xdr:cNvCxnSpPr/>
      </xdr:nvCxnSpPr>
      <xdr:spPr>
        <a:xfrm rot="10800000" flipV="1">
          <a:off x="19050" y="13706474"/>
          <a:ext cx="6705600" cy="1362073"/>
        </a:xfrm>
        <a:prstGeom prst="bentConnector3">
          <a:avLst>
            <a:gd name="adj1" fmla="val 97443"/>
          </a:avLst>
        </a:prstGeom>
        <a:noFill/>
        <a:ln w="19050" cap="flat">
          <a:solidFill>
            <a:srgbClr val="FF0000"/>
          </a:solidFill>
          <a:prstDash val="solid"/>
          <a:miter lim="800000"/>
          <a:tailEnd type="triangle"/>
        </a:ln>
        <a:effectLst/>
        <a:sp3d/>
      </xdr:spPr>
      <xdr:style>
        <a:lnRef idx="0">
          <a:scrgbClr r="0" g="0" b="0"/>
        </a:lnRef>
        <a:fillRef idx="0">
          <a:scrgbClr r="0" g="0" b="0"/>
        </a:fillRef>
        <a:effectRef idx="0">
          <a:scrgbClr r="0" g="0" b="0"/>
        </a:effectRef>
        <a:fontRef idx="none"/>
      </xdr:style>
    </xdr:cxnSp>
    <xdr:clientData/>
  </xdr:twoCellAnchor>
  <xdr:twoCellAnchor>
    <xdr:from>
      <xdr:col>1</xdr:col>
      <xdr:colOff>6524625</xdr:colOff>
      <xdr:row>39</xdr:row>
      <xdr:rowOff>20411</xdr:rowOff>
    </xdr:from>
    <xdr:to>
      <xdr:col>1</xdr:col>
      <xdr:colOff>6524625</xdr:colOff>
      <xdr:row>40</xdr:row>
      <xdr:rowOff>9525</xdr:rowOff>
    </xdr:to>
    <xdr:cxnSp macro="">
      <xdr:nvCxnSpPr>
        <xdr:cNvPr id="39" name="Conector recto 38">
          <a:extLst>
            <a:ext uri="{FF2B5EF4-FFF2-40B4-BE49-F238E27FC236}">
              <a16:creationId xmlns:a16="http://schemas.microsoft.com/office/drawing/2014/main" id="{00000000-0008-0000-0100-000027000000}"/>
            </a:ext>
          </a:extLst>
        </xdr:cNvPr>
        <xdr:cNvCxnSpPr/>
      </xdr:nvCxnSpPr>
      <xdr:spPr>
        <a:xfrm>
          <a:off x="6721929" y="13716000"/>
          <a:ext cx="0" cy="200025"/>
        </a:xfrm>
        <a:prstGeom prst="line">
          <a:avLst/>
        </a:prstGeom>
        <a:noFill/>
        <a:ln w="19050" cap="flat">
          <a:solidFill>
            <a:srgbClr val="FF0000"/>
          </a:solidFill>
          <a:prstDash val="solid"/>
          <a:miter lim="800000"/>
        </a:ln>
        <a:effectLst/>
        <a:sp3d/>
      </xdr:spPr>
      <xdr:style>
        <a:lnRef idx="0">
          <a:scrgbClr r="0" g="0" b="0"/>
        </a:lnRef>
        <a:fillRef idx="0">
          <a:scrgbClr r="0" g="0" b="0"/>
        </a:fillRef>
        <a:effectRef idx="0">
          <a:scrgbClr r="0" g="0" b="0"/>
        </a:effectRef>
        <a:fontRef idx="none"/>
      </xdr:style>
    </xdr:cxnSp>
    <xdr:clientData/>
  </xdr:twoCellAnchor>
  <xdr:twoCellAnchor>
    <xdr:from>
      <xdr:col>1</xdr:col>
      <xdr:colOff>6524625</xdr:colOff>
      <xdr:row>39</xdr:row>
      <xdr:rowOff>20411</xdr:rowOff>
    </xdr:from>
    <xdr:to>
      <xdr:col>1</xdr:col>
      <xdr:colOff>6524625</xdr:colOff>
      <xdr:row>40</xdr:row>
      <xdr:rowOff>9525</xdr:rowOff>
    </xdr:to>
    <xdr:cxnSp macro="">
      <xdr:nvCxnSpPr>
        <xdr:cNvPr id="7" name="Conector recto 38">
          <a:extLst>
            <a:ext uri="{FF2B5EF4-FFF2-40B4-BE49-F238E27FC236}">
              <a16:creationId xmlns:a16="http://schemas.microsoft.com/office/drawing/2014/main" id="{00000000-0008-0000-0100-000007000000}"/>
            </a:ext>
          </a:extLst>
        </xdr:cNvPr>
        <xdr:cNvCxnSpPr/>
      </xdr:nvCxnSpPr>
      <xdr:spPr>
        <a:xfrm>
          <a:off x="6727825" y="13317311"/>
          <a:ext cx="0" cy="192314"/>
        </a:xfrm>
        <a:prstGeom prst="line">
          <a:avLst/>
        </a:prstGeom>
        <a:noFill/>
        <a:ln w="19050" cap="flat">
          <a:solidFill>
            <a:srgbClr val="FF0000"/>
          </a:solidFill>
          <a:prstDash val="solid"/>
          <a:miter lim="800000"/>
        </a:ln>
        <a:effectLst/>
        <a:sp3d/>
      </xdr:spPr>
      <xdr:style>
        <a:lnRef idx="0">
          <a:scrgbClr r="0" g="0" b="0"/>
        </a:lnRef>
        <a:fillRef idx="0">
          <a:scrgbClr r="0" g="0" b="0"/>
        </a:fillRef>
        <a:effectRef idx="0">
          <a:scrgbClr r="0" g="0" b="0"/>
        </a:effectRef>
        <a:fontRef idx="none"/>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43516</xdr:colOff>
      <xdr:row>1</xdr:row>
      <xdr:rowOff>85725</xdr:rowOff>
    </xdr:from>
    <xdr:to>
      <xdr:col>1</xdr:col>
      <xdr:colOff>2666345</xdr:colOff>
      <xdr:row>2</xdr:row>
      <xdr:rowOff>50800</xdr:rowOff>
    </xdr:to>
    <xdr:grpSp>
      <xdr:nvGrpSpPr>
        <xdr:cNvPr id="2" name="Shape 57">
          <a:hlinkClick xmlns:r="http://schemas.openxmlformats.org/officeDocument/2006/relationships" r:id="rId1"/>
          <a:extLst>
            <a:ext uri="{FF2B5EF4-FFF2-40B4-BE49-F238E27FC236}">
              <a16:creationId xmlns:a16="http://schemas.microsoft.com/office/drawing/2014/main" id="{00000000-0008-0000-0200-000002000000}"/>
            </a:ext>
          </a:extLst>
        </xdr:cNvPr>
        <xdr:cNvGrpSpPr/>
      </xdr:nvGrpSpPr>
      <xdr:grpSpPr>
        <a:xfrm>
          <a:off x="186391" y="885825"/>
          <a:ext cx="2622829" cy="469900"/>
          <a:chOff x="0" y="0"/>
          <a:chExt cx="1438275" cy="228600"/>
        </a:xfrm>
        <a:solidFill>
          <a:srgbClr val="045FF7"/>
        </a:solidFill>
      </xdr:grpSpPr>
      <xdr:sp macro="" textlink="">
        <xdr:nvSpPr>
          <xdr:cNvPr id="3" name="Rectangle">
            <a:extLst>
              <a:ext uri="{FF2B5EF4-FFF2-40B4-BE49-F238E27FC236}">
                <a16:creationId xmlns:a16="http://schemas.microsoft.com/office/drawing/2014/main" id="{00000000-0008-0000-0200-000003000000}"/>
              </a:ext>
            </a:extLst>
          </xdr:cNvPr>
          <xdr:cNvSpPr/>
        </xdr:nvSpPr>
        <xdr:spPr>
          <a:xfrm>
            <a:off x="0" y="0"/>
            <a:ext cx="1438275" cy="228600"/>
          </a:xfrm>
          <a:prstGeom prst="rect">
            <a:avLst/>
          </a:prstGeom>
          <a:grpFill/>
          <a:ln w="9525" cap="flat">
            <a:noFill/>
            <a:prstDash val="solid"/>
            <a:round/>
          </a:ln>
          <a:effectLst/>
        </xdr:spPr>
        <xdr:txBody>
          <a:bodyPr/>
          <a:lstStyle/>
          <a:p>
            <a:endParaRPr/>
          </a:p>
        </xdr:txBody>
      </xdr:sp>
      <xdr:sp macro="" textlink="">
        <xdr:nvSpPr>
          <xdr:cNvPr id="4" name="Regresar a selección">
            <a:extLst>
              <a:ext uri="{FF2B5EF4-FFF2-40B4-BE49-F238E27FC236}">
                <a16:creationId xmlns:a16="http://schemas.microsoft.com/office/drawing/2014/main" id="{00000000-0008-0000-0200-000004000000}"/>
              </a:ext>
            </a:extLst>
          </xdr:cNvPr>
          <xdr:cNvSpPr txBox="1"/>
        </xdr:nvSpPr>
        <xdr:spPr>
          <a:xfrm>
            <a:off x="59708" y="13151"/>
            <a:ext cx="1309284" cy="215449"/>
          </a:xfrm>
          <a:prstGeom prst="rect">
            <a:avLst/>
          </a:prstGeom>
          <a:grpFill/>
          <a:ln w="12700" cap="flat">
            <a:noFill/>
            <a:miter lim="400000"/>
          </a:ln>
          <a:effectLst/>
          <a:extLst>
            <a:ext uri="{C572A759-6A51-4108-AA02-DFA0A04FC94B}">
              <ma14:wrappingTextBoxFlag xmlns:ma14="http://schemas.microsoft.com/office/mac/drawingml/2011/main" xmlns="" val="1"/>
            </a:ext>
          </a:extLst>
        </xdr:spPr>
        <xdr:txBody>
          <a:bodyPr wrap="square" lIns="0" tIns="0" rIns="0" bIns="0" numCol="1" anchor="ctr">
            <a:noAutofit/>
          </a:bodyPr>
          <a:lstStyle/>
          <a:p>
            <a:pPr marL="0" marR="0" indent="0" algn="ctr" defTabSz="914400" latinLnBrk="0">
              <a:lnSpc>
                <a:spcPct val="100000"/>
              </a:lnSpc>
              <a:spcBef>
                <a:spcPts val="0"/>
              </a:spcBef>
              <a:spcAft>
                <a:spcPts val="0"/>
              </a:spcAft>
              <a:buClrTx/>
              <a:buSzTx/>
              <a:buFontTx/>
              <a:buNone/>
              <a:tabLst/>
              <a:defRPr sz="1000" b="1" i="0" u="none" strike="noStrike" cap="none" spc="0" baseline="0">
                <a:solidFill>
                  <a:srgbClr val="FFFFFF"/>
                </a:solidFill>
                <a:uFillTx/>
                <a:latin typeface="Trebuchet MS"/>
                <a:ea typeface="Trebuchet MS"/>
                <a:cs typeface="Trebuchet MS"/>
                <a:sym typeface="Trebuchet MS"/>
              </a:defRPr>
            </a:pPr>
            <a:r>
              <a:rPr sz="2000" b="1" i="0" u="none" strike="noStrike" cap="none" spc="0" baseline="0">
                <a:solidFill>
                  <a:srgbClr val="FFFFFF"/>
                </a:solidFill>
                <a:uFillTx/>
                <a:latin typeface="Abadi MT Condensed Extra Bold" charset="0"/>
                <a:ea typeface="Abadi MT Condensed Extra Bold" charset="0"/>
                <a:cs typeface="Abadi MT Condensed Extra Bold" charset="0"/>
                <a:sym typeface="Trebuchet MS"/>
              </a:rPr>
              <a:t>Regresar a</a:t>
            </a:r>
            <a:r>
              <a:rPr lang="en-US" sz="2000" b="1" i="0" u="none" strike="noStrike" cap="none" spc="0" baseline="0">
                <a:solidFill>
                  <a:srgbClr val="FFFFFF"/>
                </a:solidFill>
                <a:uFillTx/>
                <a:latin typeface="Abadi MT Condensed Extra Bold" charset="0"/>
                <a:ea typeface="Abadi MT Condensed Extra Bold" charset="0"/>
                <a:cs typeface="Abadi MT Condensed Extra Bold" charset="0"/>
                <a:sym typeface="Trebuchet MS"/>
              </a:rPr>
              <a:t>l</a:t>
            </a:r>
            <a:r>
              <a:rPr sz="2000" b="1" i="0" u="none" strike="noStrike" cap="none" spc="0" baseline="0">
                <a:solidFill>
                  <a:srgbClr val="FFFFFF"/>
                </a:solidFill>
                <a:uFillTx/>
                <a:latin typeface="Abadi MT Condensed Extra Bold" charset="0"/>
                <a:ea typeface="Abadi MT Condensed Extra Bold" charset="0"/>
                <a:cs typeface="Abadi MT Condensed Extra Bold" charset="0"/>
                <a:sym typeface="Trebuchet MS"/>
              </a:rPr>
              <a:t> </a:t>
            </a:r>
            <a:r>
              <a:rPr lang="en-US" sz="2000" b="1" i="0" u="none" strike="noStrike" cap="none" spc="0" baseline="0">
                <a:solidFill>
                  <a:srgbClr val="FFFFFF"/>
                </a:solidFill>
                <a:uFillTx/>
                <a:latin typeface="Abadi MT Condensed Extra Bold" charset="0"/>
                <a:ea typeface="Abadi MT Condensed Extra Bold" charset="0"/>
                <a:cs typeface="Abadi MT Condensed Extra Bold" charset="0"/>
                <a:sym typeface="Trebuchet MS"/>
              </a:rPr>
              <a:t>índice</a:t>
            </a:r>
            <a:endParaRPr sz="2000" b="1" i="0" u="none" strike="noStrike" cap="none" spc="0" baseline="0">
              <a:solidFill>
                <a:srgbClr val="FFFFFF"/>
              </a:solidFill>
              <a:uFillTx/>
              <a:latin typeface="Abadi MT Condensed Extra Bold" charset="0"/>
              <a:ea typeface="Abadi MT Condensed Extra Bold" charset="0"/>
              <a:cs typeface="Abadi MT Condensed Extra Bold" charset="0"/>
              <a:sym typeface="Trebuchet MS"/>
            </a:endParaRPr>
          </a:p>
        </xdr:txBody>
      </xdr:sp>
    </xdr:grpSp>
    <xdr:clientData/>
  </xdr:twoCellAnchor>
  <xdr:twoCellAnchor>
    <xdr:from>
      <xdr:col>7</xdr:col>
      <xdr:colOff>4761</xdr:colOff>
      <xdr:row>1</xdr:row>
      <xdr:rowOff>159907</xdr:rowOff>
    </xdr:from>
    <xdr:to>
      <xdr:col>8</xdr:col>
      <xdr:colOff>734786</xdr:colOff>
      <xdr:row>10</xdr:row>
      <xdr:rowOff>106792</xdr:rowOff>
    </xdr:to>
    <xdr:sp macro="" textlink="">
      <xdr:nvSpPr>
        <xdr:cNvPr id="5" name="Regresar a selección">
          <a:extLst>
            <a:ext uri="{FF2B5EF4-FFF2-40B4-BE49-F238E27FC236}">
              <a16:creationId xmlns:a16="http://schemas.microsoft.com/office/drawing/2014/main" id="{00000000-0008-0000-0200-000005000000}"/>
            </a:ext>
          </a:extLst>
        </xdr:cNvPr>
        <xdr:cNvSpPr txBox="1"/>
      </xdr:nvSpPr>
      <xdr:spPr>
        <a:xfrm>
          <a:off x="21810661" y="452007"/>
          <a:ext cx="5302025" cy="150085"/>
        </a:xfrm>
        <a:prstGeom prst="rect">
          <a:avLst/>
        </a:prstGeom>
        <a:noFill/>
        <a:ln w="12700" cap="flat">
          <a:noFill/>
          <a:miter lim="400000"/>
        </a:ln>
        <a:effectLst/>
        <a:extLst>
          <a:ext uri="{C572A759-6A51-4108-AA02-DFA0A04FC94B}">
            <ma14:wrappingTextBoxFlag xmlns:ma14="http://schemas.microsoft.com/office/mac/drawingml/2011/main" xmlns="" val="1"/>
          </a:ext>
        </a:extLst>
      </xdr:spPr>
      <xdr:txBody>
        <a:bodyPr wrap="square" lIns="0" tIns="0" rIns="0" bIns="0" numCol="1" anchor="ctr">
          <a:noAutofit/>
        </a:bodyPr>
        <a:lstStyle/>
        <a:p>
          <a:pPr marL="0" marR="0" indent="0" algn="ctr" defTabSz="914400" latinLnBrk="0">
            <a:lnSpc>
              <a:spcPct val="100000"/>
            </a:lnSpc>
            <a:spcBef>
              <a:spcPts val="0"/>
            </a:spcBef>
            <a:spcAft>
              <a:spcPts val="0"/>
            </a:spcAft>
            <a:buClrTx/>
            <a:buSzTx/>
            <a:buFontTx/>
            <a:buNone/>
            <a:tabLst/>
            <a:defRPr sz="1000" b="1" i="0" u="none" strike="noStrike" cap="none" spc="0" baseline="0">
              <a:solidFill>
                <a:srgbClr val="FFFFFF"/>
              </a:solidFill>
              <a:uFillTx/>
              <a:latin typeface="Trebuchet MS"/>
              <a:ea typeface="Trebuchet MS"/>
              <a:cs typeface="Trebuchet MS"/>
              <a:sym typeface="Trebuchet MS"/>
            </a:defRPr>
          </a:pPr>
          <a:r>
            <a:rPr sz="1000" b="1" i="0" u="none" strike="noStrike" cap="none" spc="0" baseline="0">
              <a:solidFill>
                <a:srgbClr val="FFFFFF"/>
              </a:solidFill>
              <a:uFillTx/>
              <a:latin typeface="Trebuchet MS"/>
              <a:ea typeface="Trebuchet MS"/>
              <a:cs typeface="Trebuchet MS"/>
              <a:sym typeface="Trebuchet MS"/>
            </a:rPr>
            <a:t>Regresar a</a:t>
          </a:r>
          <a:r>
            <a:rPr lang="en-US" sz="1000" b="1" i="0" u="none" strike="noStrike" cap="none" spc="0" baseline="0">
              <a:solidFill>
                <a:srgbClr val="FFFFFF"/>
              </a:solidFill>
              <a:uFillTx/>
              <a:latin typeface="Trebuchet MS"/>
              <a:ea typeface="Trebuchet MS"/>
              <a:cs typeface="Trebuchet MS"/>
              <a:sym typeface="Trebuchet MS"/>
            </a:rPr>
            <a:t>l</a:t>
          </a:r>
          <a:r>
            <a:rPr sz="1000" b="1" i="0" u="none" strike="noStrike" cap="none" spc="0" baseline="0">
              <a:solidFill>
                <a:srgbClr val="FFFFFF"/>
              </a:solidFill>
              <a:uFillTx/>
              <a:latin typeface="Trebuchet MS"/>
              <a:ea typeface="Trebuchet MS"/>
              <a:cs typeface="Trebuchet MS"/>
              <a:sym typeface="Trebuchet MS"/>
            </a:rPr>
            <a:t> </a:t>
          </a:r>
          <a:r>
            <a:rPr lang="en-US" sz="1000" b="1" i="0" u="none" strike="noStrike" cap="none" spc="0" baseline="0">
              <a:solidFill>
                <a:srgbClr val="FFFFFF"/>
              </a:solidFill>
              <a:uFillTx/>
              <a:latin typeface="Trebuchet MS"/>
              <a:ea typeface="Trebuchet MS"/>
              <a:cs typeface="Trebuchet MS"/>
              <a:sym typeface="Trebuchet MS"/>
            </a:rPr>
            <a:t>índice</a:t>
          </a:r>
          <a:endParaRPr sz="1000" b="1" i="0" u="none" strike="noStrike" cap="none" spc="0" baseline="0">
            <a:solidFill>
              <a:srgbClr val="FFFFFF"/>
            </a:solidFill>
            <a:uFillTx/>
            <a:latin typeface="Trebuchet MS"/>
            <a:ea typeface="Trebuchet MS"/>
            <a:cs typeface="Trebuchet MS"/>
            <a:sym typeface="Trebuchet M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35262</xdr:colOff>
      <xdr:row>2</xdr:row>
      <xdr:rowOff>78206</xdr:rowOff>
    </xdr:from>
    <xdr:to>
      <xdr:col>13</xdr:col>
      <xdr:colOff>257174</xdr:colOff>
      <xdr:row>39</xdr:row>
      <xdr:rowOff>161925</xdr:rowOff>
    </xdr:to>
    <xdr:grpSp>
      <xdr:nvGrpSpPr>
        <xdr:cNvPr id="3" name="Group 2">
          <a:extLst>
            <a:ext uri="{FF2B5EF4-FFF2-40B4-BE49-F238E27FC236}">
              <a16:creationId xmlns:a16="http://schemas.microsoft.com/office/drawing/2014/main" id="{00000000-0008-0000-0300-000003000000}"/>
            </a:ext>
          </a:extLst>
        </xdr:cNvPr>
        <xdr:cNvGrpSpPr/>
      </xdr:nvGrpSpPr>
      <xdr:grpSpPr>
        <a:xfrm>
          <a:off x="568662" y="440156"/>
          <a:ext cx="9127787" cy="6427369"/>
          <a:chOff x="0" y="0"/>
          <a:chExt cx="8864604" cy="6665494"/>
        </a:xfrm>
      </xdr:grpSpPr>
      <xdr:sp macro="" textlink="">
        <xdr:nvSpPr>
          <xdr:cNvPr id="4" name="Shape 4">
            <a:extLst>
              <a:ext uri="{FF2B5EF4-FFF2-40B4-BE49-F238E27FC236}">
                <a16:creationId xmlns:a16="http://schemas.microsoft.com/office/drawing/2014/main" id="{00000000-0008-0000-0300-000004000000}"/>
              </a:ext>
            </a:extLst>
          </xdr:cNvPr>
          <xdr:cNvSpPr/>
        </xdr:nvSpPr>
        <xdr:spPr>
          <a:xfrm>
            <a:off x="0" y="0"/>
            <a:ext cx="8864604" cy="6665494"/>
          </a:xfrm>
          <a:prstGeom prst="rect">
            <a:avLst/>
          </a:prstGeom>
          <a:solidFill>
            <a:srgbClr val="CFE2F3"/>
          </a:solidFill>
          <a:ln w="12700" cap="flat">
            <a:noFill/>
            <a:miter lim="400000"/>
          </a:ln>
          <a:effec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a:p>
        </xdr:txBody>
      </xdr:sp>
      <xdr:grpSp>
        <xdr:nvGrpSpPr>
          <xdr:cNvPr id="5" name="Shape 5">
            <a:extLst>
              <a:ext uri="{FF2B5EF4-FFF2-40B4-BE49-F238E27FC236}">
                <a16:creationId xmlns:a16="http://schemas.microsoft.com/office/drawing/2014/main" id="{00000000-0008-0000-0300-000005000000}"/>
              </a:ext>
            </a:extLst>
          </xdr:cNvPr>
          <xdr:cNvGrpSpPr/>
        </xdr:nvGrpSpPr>
        <xdr:grpSpPr>
          <a:xfrm>
            <a:off x="3343300" y="3096175"/>
            <a:ext cx="1499232" cy="1519903"/>
            <a:chOff x="3343300" y="3096175"/>
            <a:chExt cx="1499230" cy="1519902"/>
          </a:xfrm>
        </xdr:grpSpPr>
        <xdr:sp macro="" textlink="">
          <xdr:nvSpPr>
            <xdr:cNvPr id="43" name="Ovale">
              <a:extLst>
                <a:ext uri="{FF2B5EF4-FFF2-40B4-BE49-F238E27FC236}">
                  <a16:creationId xmlns:a16="http://schemas.microsoft.com/office/drawing/2014/main" id="{00000000-0008-0000-0300-00002B000000}"/>
                </a:ext>
              </a:extLst>
            </xdr:cNvPr>
            <xdr:cNvSpPr/>
          </xdr:nvSpPr>
          <xdr:spPr>
            <a:xfrm>
              <a:off x="3343300" y="3096175"/>
              <a:ext cx="1499230" cy="1519902"/>
            </a:xfrm>
            <a:prstGeom prst="ellipse">
              <a:avLst/>
            </a:prstGeom>
            <a:solidFill>
              <a:srgbClr val="FFFFFF"/>
            </a:solidFill>
            <a:ln w="12700" cap="flat">
              <a:noFill/>
              <a:miter lim="400000"/>
            </a:ln>
            <a:effectLst>
              <a:outerShdw blurRad="50800" dist="38100" dir="5400000" rotWithShape="0">
                <a:srgbClr val="000000">
                  <a:alpha val="34901"/>
                </a:srgbClr>
              </a:outerShdw>
            </a:effec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a:p>
          </xdr:txBody>
        </xdr:sp>
        <xdr:sp macro="" textlink="">
          <xdr:nvSpPr>
            <xdr:cNvPr id="44" name="Barometro">
              <a:extLst>
                <a:ext uri="{FF2B5EF4-FFF2-40B4-BE49-F238E27FC236}">
                  <a16:creationId xmlns:a16="http://schemas.microsoft.com/office/drawing/2014/main" id="{00000000-0008-0000-0300-00002C000000}"/>
                </a:ext>
              </a:extLst>
            </xdr:cNvPr>
            <xdr:cNvSpPr txBox="1"/>
          </xdr:nvSpPr>
          <xdr:spPr>
            <a:xfrm>
              <a:off x="3558393" y="3725431"/>
              <a:ext cx="1010540" cy="295465"/>
            </a:xfrm>
            <a:prstGeom prst="rect">
              <a:avLst/>
            </a:prstGeom>
            <a:noFill/>
            <a:ln w="12700" cap="flat">
              <a:noFill/>
              <a:miter lim="400000"/>
            </a:ln>
            <a:effectLst/>
            <a:extLst>
              <a:ext uri="{C572A759-6A51-4108-AA02-DFA0A04FC94B}">
                <ma14:wrappingTextBoxFlag xmlns:ma14="http://schemas.microsoft.com/office/mac/drawingml/2011/main" xmlns="" val="1"/>
              </a:ext>
            </a:extLst>
          </xdr:spPr>
          <xdr:txBody>
            <a:bodyPr wrap="square" lIns="0" tIns="0" rIns="0" bIns="0" numCol="1" anchor="t">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indent="0" algn="ctr" defTabSz="914400" latinLnBrk="0">
                <a:lnSpc>
                  <a:spcPct val="100000"/>
                </a:lnSpc>
                <a:spcBef>
                  <a:spcPts val="0"/>
                </a:spcBef>
                <a:spcAft>
                  <a:spcPts val="0"/>
                </a:spcAft>
                <a:buClrTx/>
                <a:buSzTx/>
                <a:buFontTx/>
                <a:buNone/>
                <a:tabLst/>
                <a:defRPr sz="1400" b="1" i="0" u="none" strike="noStrike" cap="none" spc="0" baseline="0">
                  <a:solidFill>
                    <a:srgbClr val="536D7C"/>
                  </a:solidFill>
                  <a:uFillTx/>
                  <a:latin typeface="Trebuchet MS"/>
                  <a:ea typeface="Trebuchet MS"/>
                  <a:cs typeface="Trebuchet MS"/>
                  <a:sym typeface="Trebuchet MS"/>
                </a:defRPr>
              </a:pPr>
              <a:r>
                <a:rPr lang="en-US" sz="2000" b="1" i="0" u="none" strike="noStrike" cap="none" spc="0" baseline="0">
                  <a:solidFill>
                    <a:srgbClr val="536D7C"/>
                  </a:solidFill>
                  <a:uFillTx/>
                  <a:latin typeface="Abadi MT Condensed Extra Bold" charset="0"/>
                  <a:ea typeface="Abadi MT Condensed Extra Bold" charset="0"/>
                  <a:cs typeface="Abadi MT Condensed Extra Bold" charset="0"/>
                  <a:sym typeface="Trebuchet MS"/>
                </a:rPr>
                <a:t>Sectores</a:t>
              </a:r>
              <a:endParaRPr sz="2000" b="1" i="0" u="none" strike="noStrike" cap="none" spc="0" baseline="0">
                <a:solidFill>
                  <a:srgbClr val="536D7C"/>
                </a:solidFill>
                <a:uFillTx/>
                <a:latin typeface="Abadi MT Condensed Extra Bold" charset="0"/>
                <a:ea typeface="Abadi MT Condensed Extra Bold" charset="0"/>
                <a:cs typeface="Abadi MT Condensed Extra Bold" charset="0"/>
                <a:sym typeface="Trebuchet MS"/>
              </a:endParaRPr>
            </a:p>
          </xdr:txBody>
        </xdr:sp>
      </xdr:grpSp>
      <xdr:sp macro="" textlink="">
        <xdr:nvSpPr>
          <xdr:cNvPr id="6" name="Shape 6">
            <a:extLst>
              <a:ext uri="{FF2B5EF4-FFF2-40B4-BE49-F238E27FC236}">
                <a16:creationId xmlns:a16="http://schemas.microsoft.com/office/drawing/2014/main" id="{00000000-0008-0000-0300-000006000000}"/>
              </a:ext>
            </a:extLst>
          </xdr:cNvPr>
          <xdr:cNvSpPr/>
        </xdr:nvSpPr>
        <xdr:spPr>
          <a:xfrm>
            <a:off x="3505126" y="2989089"/>
            <a:ext cx="1392678" cy="1766547"/>
          </a:xfrm>
          <a:custGeom>
            <a:avLst/>
            <a:gdLst/>
            <a:ahLst/>
            <a:cxnLst>
              <a:cxn ang="0">
                <a:pos x="wd2" y="hd2"/>
              </a:cxn>
              <a:cxn ang="5400000">
                <a:pos x="wd2" y="hd2"/>
              </a:cxn>
              <a:cxn ang="10800000">
                <a:pos x="wd2" y="hd2"/>
              </a:cxn>
              <a:cxn ang="16200000">
                <a:pos x="wd2" y="hd2"/>
              </a:cxn>
            </a:cxnLst>
            <a:rect l="0" t="0" r="r" b="b"/>
            <a:pathLst>
              <a:path w="21600" h="21600" extrusionOk="0">
                <a:moveTo>
                  <a:pt x="9205" y="0"/>
                </a:moveTo>
                <a:cubicBezTo>
                  <a:pt x="16051" y="0"/>
                  <a:pt x="21600" y="4835"/>
                  <a:pt x="21600" y="10800"/>
                </a:cubicBezTo>
                <a:cubicBezTo>
                  <a:pt x="21600" y="16765"/>
                  <a:pt x="16051" y="21600"/>
                  <a:pt x="9205" y="21600"/>
                </a:cubicBezTo>
                <a:cubicBezTo>
                  <a:pt x="5696" y="21600"/>
                  <a:pt x="2350" y="20303"/>
                  <a:pt x="0" y="18032"/>
                </a:cubicBezTo>
              </a:path>
            </a:pathLst>
          </a:custGeom>
          <a:noFill/>
          <a:ln w="19050" cap="rnd">
            <a:solidFill>
              <a:srgbClr val="44CCF6"/>
            </a:solidFill>
            <a:prstDash val="solid"/>
            <a:round/>
          </a:ln>
          <a:effec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a:p>
        </xdr:txBody>
      </xdr:sp>
      <xdr:sp macro="" textlink="">
        <xdr:nvSpPr>
          <xdr:cNvPr id="7" name="Shape 7">
            <a:extLst>
              <a:ext uri="{FF2B5EF4-FFF2-40B4-BE49-F238E27FC236}">
                <a16:creationId xmlns:a16="http://schemas.microsoft.com/office/drawing/2014/main" id="{00000000-0008-0000-0300-000007000000}"/>
              </a:ext>
            </a:extLst>
          </xdr:cNvPr>
          <xdr:cNvSpPr/>
        </xdr:nvSpPr>
        <xdr:spPr>
          <a:xfrm flipH="1" flipV="1">
            <a:off x="798691" y="2990359"/>
            <a:ext cx="3299999" cy="1"/>
          </a:xfrm>
          <a:prstGeom prst="line">
            <a:avLst/>
          </a:prstGeom>
          <a:noFill/>
          <a:ln w="19050" cap="rnd">
            <a:solidFill>
              <a:srgbClr val="44CCF6"/>
            </a:solidFill>
            <a:prstDash val="solid"/>
            <a:round/>
          </a:ln>
          <a:effec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a:p>
        </xdr:txBody>
      </xdr:sp>
      <xdr:sp macro="" textlink="">
        <xdr:nvSpPr>
          <xdr:cNvPr id="9" name="Shape 9">
            <a:extLst>
              <a:ext uri="{FF2B5EF4-FFF2-40B4-BE49-F238E27FC236}">
                <a16:creationId xmlns:a16="http://schemas.microsoft.com/office/drawing/2014/main" id="{00000000-0008-0000-0300-000009000000}"/>
              </a:ext>
            </a:extLst>
          </xdr:cNvPr>
          <xdr:cNvSpPr txBox="1"/>
        </xdr:nvSpPr>
        <xdr:spPr>
          <a:xfrm>
            <a:off x="6663464" y="2734880"/>
            <a:ext cx="1859502" cy="265925"/>
          </a:xfrm>
          <a:prstGeom prst="rect">
            <a:avLst/>
          </a:prstGeom>
          <a:noFill/>
          <a:ln w="12700" cap="flat">
            <a:noFill/>
            <a:miter lim="400000"/>
          </a:ln>
          <a:effectLst/>
          <a:extLst>
            <a:ext uri="{C572A759-6A51-4108-AA02-DFA0A04FC94B}">
              <ma14:wrappingTextBoxFlag xmlns:ma14="http://schemas.microsoft.com/office/mac/drawingml/2011/main" xmlns="" val="1"/>
            </a:ext>
          </a:extLst>
        </xdr:spPr>
        <xdr:txBody>
          <a:bodyPr wrap="square" lIns="0" tIns="0" rIns="0" bIns="0" numCol="1" anchor="t">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indent="0" algn="ctr" defTabSz="914400" latinLnBrk="0">
              <a:lnSpc>
                <a:spcPct val="100000"/>
              </a:lnSpc>
              <a:spcBef>
                <a:spcPts val="0"/>
              </a:spcBef>
              <a:spcAft>
                <a:spcPts val="0"/>
              </a:spcAft>
              <a:buClrTx/>
              <a:buSzTx/>
              <a:buFontTx/>
              <a:buNone/>
              <a:tabLst/>
              <a:defRPr sz="1400" b="0" i="0" u="none" strike="noStrike" cap="none" spc="0" baseline="0">
                <a:solidFill>
                  <a:srgbClr val="536D7C"/>
                </a:solidFill>
                <a:uFillTx/>
                <a:latin typeface="Trebuchet MS"/>
                <a:ea typeface="Trebuchet MS"/>
                <a:cs typeface="Trebuchet MS"/>
                <a:sym typeface="Trebuchet MS"/>
              </a:defRPr>
            </a:pPr>
            <a:r>
              <a:rPr lang="x-none" sz="1800" b="1" i="0" u="none" strike="noStrike" cap="none" spc="0" baseline="0">
                <a:solidFill>
                  <a:srgbClr val="536D7C"/>
                </a:solidFill>
                <a:uFillTx/>
                <a:latin typeface="Abadi MT Condensed Light" charset="0"/>
                <a:ea typeface="Abadi MT Condensed Light" charset="0"/>
                <a:cs typeface="Abadi MT Condensed Light" charset="0"/>
                <a:sym typeface="Trebuchet MS"/>
              </a:rPr>
              <a:t>Guía Sector Vivienda</a:t>
            </a:r>
            <a:endParaRPr sz="1800" b="1" i="0" u="none" strike="noStrike" cap="none" spc="0" baseline="0">
              <a:solidFill>
                <a:srgbClr val="536D7C"/>
              </a:solidFill>
              <a:uFillTx/>
              <a:latin typeface="Abadi MT Condensed Light" charset="0"/>
              <a:ea typeface="Abadi MT Condensed Light" charset="0"/>
              <a:cs typeface="Abadi MT Condensed Light" charset="0"/>
              <a:sym typeface="Trebuchet MS"/>
            </a:endParaRPr>
          </a:p>
        </xdr:txBody>
      </xdr:sp>
      <xdr:sp macro="" textlink="">
        <xdr:nvSpPr>
          <xdr:cNvPr id="10" name="Shape 11">
            <a:extLst>
              <a:ext uri="{FF2B5EF4-FFF2-40B4-BE49-F238E27FC236}">
                <a16:creationId xmlns:a16="http://schemas.microsoft.com/office/drawing/2014/main" id="{00000000-0008-0000-0300-00000A000000}"/>
              </a:ext>
            </a:extLst>
          </xdr:cNvPr>
          <xdr:cNvSpPr txBox="1"/>
        </xdr:nvSpPr>
        <xdr:spPr>
          <a:xfrm>
            <a:off x="4691497" y="1740685"/>
            <a:ext cx="589344" cy="175261"/>
          </a:xfrm>
          <a:prstGeom prst="rect">
            <a:avLst/>
          </a:prstGeom>
          <a:noFill/>
          <a:ln w="12700" cap="flat">
            <a:noFill/>
            <a:miter lim="400000"/>
          </a:ln>
          <a:effectLst/>
          <a:extLst>
            <a:ext uri="{C572A759-6A51-4108-AA02-DFA0A04FC94B}">
              <ma14:wrappingTextBoxFlag xmlns:ma14="http://schemas.microsoft.com/office/mac/drawingml/2011/main" xmlns="" val="1"/>
            </a:ext>
          </a:extLst>
        </xdr:spPr>
        <xdr:txBody>
          <a:bodyPr wrap="square" lIns="0" tIns="0" rIns="0" bIns="0" numCol="1" anchor="t">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indent="0" algn="r" defTabSz="914400" latinLnBrk="0">
              <a:lnSpc>
                <a:spcPct val="100000"/>
              </a:lnSpc>
              <a:spcBef>
                <a:spcPts val="0"/>
              </a:spcBef>
              <a:spcAft>
                <a:spcPts val="0"/>
              </a:spcAft>
              <a:buClrTx/>
              <a:buSzTx/>
              <a:buFontTx/>
              <a:buNone/>
              <a:tabLst/>
              <a:defRPr sz="1100" b="1" i="0" u="none" strike="noStrike" cap="none" spc="0" baseline="0">
                <a:solidFill>
                  <a:srgbClr val="536D7C"/>
                </a:solidFill>
                <a:uFillTx/>
                <a:latin typeface="Trebuchet MS"/>
                <a:ea typeface="Trebuchet MS"/>
                <a:cs typeface="Trebuchet MS"/>
                <a:sym typeface="Trebuchet MS"/>
              </a:defRPr>
            </a:pPr>
            <a:r>
              <a:rPr sz="1100" b="1" i="0" u="none" strike="noStrike" cap="none" spc="0" baseline="0">
                <a:solidFill>
                  <a:srgbClr val="536D7C"/>
                </a:solidFill>
                <a:uFillTx/>
                <a:latin typeface="Trebuchet MS"/>
                <a:ea typeface="Trebuchet MS"/>
                <a:cs typeface="Trebuchet MS"/>
                <a:sym typeface="Trebuchet MS"/>
              </a:rPr>
              <a:t>01</a:t>
            </a:r>
          </a:p>
        </xdr:txBody>
      </xdr:sp>
      <xdr:grpSp>
        <xdr:nvGrpSpPr>
          <xdr:cNvPr id="11" name="Shape 12">
            <a:extLst>
              <a:ext uri="{FF2B5EF4-FFF2-40B4-BE49-F238E27FC236}">
                <a16:creationId xmlns:a16="http://schemas.microsoft.com/office/drawing/2014/main" id="{00000000-0008-0000-0300-00000B000000}"/>
              </a:ext>
            </a:extLst>
          </xdr:cNvPr>
          <xdr:cNvGrpSpPr/>
        </xdr:nvGrpSpPr>
        <xdr:grpSpPr>
          <a:xfrm>
            <a:off x="5354462" y="1494730"/>
            <a:ext cx="119303" cy="646020"/>
            <a:chOff x="5354449" y="1494726"/>
            <a:chExt cx="119301" cy="646018"/>
          </a:xfrm>
        </xdr:grpSpPr>
        <xdr:sp macro="" textlink="">
          <xdr:nvSpPr>
            <xdr:cNvPr id="41" name="Shape 13">
              <a:extLst>
                <a:ext uri="{FF2B5EF4-FFF2-40B4-BE49-F238E27FC236}">
                  <a16:creationId xmlns:a16="http://schemas.microsoft.com/office/drawing/2014/main" id="{00000000-0008-0000-0300-000029000000}"/>
                </a:ext>
              </a:extLst>
            </xdr:cNvPr>
            <xdr:cNvSpPr/>
          </xdr:nvSpPr>
          <xdr:spPr>
            <a:xfrm flipV="1">
              <a:off x="5415395" y="1494726"/>
              <a:ext cx="1" cy="646018"/>
            </a:xfrm>
            <a:prstGeom prst="line">
              <a:avLst/>
            </a:prstGeom>
            <a:noFill/>
            <a:ln w="19050" cap="rnd">
              <a:solidFill>
                <a:srgbClr val="44CCF6"/>
              </a:solidFill>
              <a:prstDash val="solid"/>
              <a:round/>
            </a:ln>
            <a:effec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a:p>
          </xdr:txBody>
        </xdr:sp>
        <xdr:sp macro="" textlink="">
          <xdr:nvSpPr>
            <xdr:cNvPr id="42" name="Shape 14">
              <a:extLst>
                <a:ext uri="{FF2B5EF4-FFF2-40B4-BE49-F238E27FC236}">
                  <a16:creationId xmlns:a16="http://schemas.microsoft.com/office/drawing/2014/main" id="{00000000-0008-0000-0300-00002A000000}"/>
                </a:ext>
              </a:extLst>
            </xdr:cNvPr>
            <xdr:cNvSpPr/>
          </xdr:nvSpPr>
          <xdr:spPr>
            <a:xfrm flipH="1">
              <a:off x="5354449" y="1751900"/>
              <a:ext cx="119301" cy="131807"/>
            </a:xfrm>
            <a:prstGeom prst="ellipse">
              <a:avLst/>
            </a:prstGeom>
            <a:solidFill>
              <a:srgbClr val="0067AC"/>
            </a:solidFill>
            <a:ln w="12700" cap="flat">
              <a:noFill/>
              <a:miter lim="400000"/>
            </a:ln>
            <a:effec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a:p>
          </xdr:txBody>
        </xdr:sp>
      </xdr:grpSp>
      <xdr:sp macro="" textlink="">
        <xdr:nvSpPr>
          <xdr:cNvPr id="12" name="Shape 15">
            <a:extLst>
              <a:ext uri="{FF2B5EF4-FFF2-40B4-BE49-F238E27FC236}">
                <a16:creationId xmlns:a16="http://schemas.microsoft.com/office/drawing/2014/main" id="{00000000-0008-0000-0300-00000C000000}"/>
              </a:ext>
            </a:extLst>
          </xdr:cNvPr>
          <xdr:cNvSpPr txBox="1"/>
        </xdr:nvSpPr>
        <xdr:spPr>
          <a:xfrm>
            <a:off x="6117609" y="2768398"/>
            <a:ext cx="437465" cy="175261"/>
          </a:xfrm>
          <a:prstGeom prst="rect">
            <a:avLst/>
          </a:prstGeom>
          <a:noFill/>
          <a:ln w="12700" cap="flat">
            <a:noFill/>
            <a:miter lim="400000"/>
          </a:ln>
          <a:effectLst/>
          <a:extLst>
            <a:ext uri="{C572A759-6A51-4108-AA02-DFA0A04FC94B}">
              <ma14:wrappingTextBoxFlag xmlns:ma14="http://schemas.microsoft.com/office/mac/drawingml/2011/main" xmlns="" val="1"/>
            </a:ext>
          </a:extLst>
        </xdr:spPr>
        <xdr:txBody>
          <a:bodyPr wrap="square" lIns="0" tIns="0" rIns="0" bIns="0" numCol="1" anchor="t">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indent="0" algn="r" defTabSz="914400" latinLnBrk="0">
              <a:lnSpc>
                <a:spcPct val="100000"/>
              </a:lnSpc>
              <a:spcBef>
                <a:spcPts val="0"/>
              </a:spcBef>
              <a:spcAft>
                <a:spcPts val="0"/>
              </a:spcAft>
              <a:buClrTx/>
              <a:buSzTx/>
              <a:buFontTx/>
              <a:buNone/>
              <a:tabLst/>
              <a:defRPr sz="1100" b="1" i="0" u="none" strike="noStrike" cap="none" spc="0" baseline="0">
                <a:solidFill>
                  <a:srgbClr val="536D7C"/>
                </a:solidFill>
                <a:uFillTx/>
                <a:latin typeface="Trebuchet MS"/>
                <a:ea typeface="Trebuchet MS"/>
                <a:cs typeface="Trebuchet MS"/>
                <a:sym typeface="Trebuchet MS"/>
              </a:defRPr>
            </a:pPr>
            <a:r>
              <a:rPr sz="1100" b="1" i="0" u="none" strike="noStrike" cap="none" spc="0" baseline="0">
                <a:solidFill>
                  <a:srgbClr val="536D7C"/>
                </a:solidFill>
                <a:uFillTx/>
                <a:latin typeface="Trebuchet MS"/>
                <a:ea typeface="Trebuchet MS"/>
                <a:cs typeface="Trebuchet MS"/>
                <a:sym typeface="Trebuchet MS"/>
              </a:rPr>
              <a:t>02</a:t>
            </a:r>
          </a:p>
        </xdr:txBody>
      </xdr:sp>
      <xdr:sp macro="" textlink="">
        <xdr:nvSpPr>
          <xdr:cNvPr id="39" name="Shape 17">
            <a:extLst>
              <a:ext uri="{FF2B5EF4-FFF2-40B4-BE49-F238E27FC236}">
                <a16:creationId xmlns:a16="http://schemas.microsoft.com/office/drawing/2014/main" id="{00000000-0008-0000-0300-000027000000}"/>
              </a:ext>
            </a:extLst>
          </xdr:cNvPr>
          <xdr:cNvSpPr/>
        </xdr:nvSpPr>
        <xdr:spPr>
          <a:xfrm flipV="1">
            <a:off x="6690049" y="2547842"/>
            <a:ext cx="1" cy="646020"/>
          </a:xfrm>
          <a:prstGeom prst="line">
            <a:avLst/>
          </a:prstGeom>
          <a:noFill/>
          <a:ln w="19050" cap="rnd">
            <a:solidFill>
              <a:srgbClr val="44CCF6"/>
            </a:solidFill>
            <a:prstDash val="solid"/>
            <a:round/>
          </a:ln>
          <a:effec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a:p>
        </xdr:txBody>
      </xdr:sp>
      <xdr:sp macro="" textlink="">
        <xdr:nvSpPr>
          <xdr:cNvPr id="14" name="Shape 19">
            <a:extLst>
              <a:ext uri="{FF2B5EF4-FFF2-40B4-BE49-F238E27FC236}">
                <a16:creationId xmlns:a16="http://schemas.microsoft.com/office/drawing/2014/main" id="{00000000-0008-0000-0300-00000E000000}"/>
              </a:ext>
            </a:extLst>
          </xdr:cNvPr>
          <xdr:cNvSpPr txBox="1"/>
        </xdr:nvSpPr>
        <xdr:spPr>
          <a:xfrm>
            <a:off x="6109694" y="4265203"/>
            <a:ext cx="475364" cy="175261"/>
          </a:xfrm>
          <a:prstGeom prst="rect">
            <a:avLst/>
          </a:prstGeom>
          <a:noFill/>
          <a:ln w="12700" cap="flat">
            <a:noFill/>
            <a:miter lim="400000"/>
          </a:ln>
          <a:effectLst/>
          <a:extLst>
            <a:ext uri="{C572A759-6A51-4108-AA02-DFA0A04FC94B}">
              <ma14:wrappingTextBoxFlag xmlns:ma14="http://schemas.microsoft.com/office/mac/drawingml/2011/main" xmlns="" val="1"/>
            </a:ext>
          </a:extLst>
        </xdr:spPr>
        <xdr:txBody>
          <a:bodyPr wrap="square" lIns="0" tIns="0" rIns="0" bIns="0" numCol="1" anchor="t">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indent="0" algn="r" defTabSz="914400" latinLnBrk="0">
              <a:lnSpc>
                <a:spcPct val="100000"/>
              </a:lnSpc>
              <a:spcBef>
                <a:spcPts val="0"/>
              </a:spcBef>
              <a:spcAft>
                <a:spcPts val="0"/>
              </a:spcAft>
              <a:buClrTx/>
              <a:buSzTx/>
              <a:buFontTx/>
              <a:buNone/>
              <a:tabLst/>
              <a:defRPr sz="1100" b="1" i="0" u="none" strike="noStrike" cap="none" spc="0" baseline="0">
                <a:solidFill>
                  <a:srgbClr val="536D7C"/>
                </a:solidFill>
                <a:uFillTx/>
                <a:latin typeface="Trebuchet MS"/>
                <a:ea typeface="Trebuchet MS"/>
                <a:cs typeface="Trebuchet MS"/>
                <a:sym typeface="Trebuchet MS"/>
              </a:defRPr>
            </a:pPr>
            <a:r>
              <a:rPr sz="1100" b="1" i="0" u="none" strike="noStrike" cap="none" spc="0" baseline="0">
                <a:solidFill>
                  <a:srgbClr val="536D7C"/>
                </a:solidFill>
                <a:uFillTx/>
                <a:latin typeface="Trebuchet MS"/>
                <a:ea typeface="Trebuchet MS"/>
                <a:cs typeface="Trebuchet MS"/>
                <a:sym typeface="Trebuchet MS"/>
              </a:rPr>
              <a:t>03</a:t>
            </a:r>
          </a:p>
        </xdr:txBody>
      </xdr:sp>
      <xdr:sp macro="" textlink="">
        <xdr:nvSpPr>
          <xdr:cNvPr id="37" name="Shape 21">
            <a:extLst>
              <a:ext uri="{FF2B5EF4-FFF2-40B4-BE49-F238E27FC236}">
                <a16:creationId xmlns:a16="http://schemas.microsoft.com/office/drawing/2014/main" id="{00000000-0008-0000-0300-000025000000}"/>
              </a:ext>
            </a:extLst>
          </xdr:cNvPr>
          <xdr:cNvSpPr/>
        </xdr:nvSpPr>
        <xdr:spPr>
          <a:xfrm flipV="1">
            <a:off x="6706661" y="4031948"/>
            <a:ext cx="1" cy="646020"/>
          </a:xfrm>
          <a:prstGeom prst="line">
            <a:avLst/>
          </a:prstGeom>
          <a:noFill/>
          <a:ln w="19050" cap="rnd">
            <a:solidFill>
              <a:srgbClr val="44CCF6"/>
            </a:solidFill>
            <a:prstDash val="solid"/>
            <a:round/>
          </a:ln>
          <a:effec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a:p>
        </xdr:txBody>
      </xdr:sp>
      <xdr:sp macro="" textlink="">
        <xdr:nvSpPr>
          <xdr:cNvPr id="16" name="Shape 23">
            <a:extLst>
              <a:ext uri="{FF2B5EF4-FFF2-40B4-BE49-F238E27FC236}">
                <a16:creationId xmlns:a16="http://schemas.microsoft.com/office/drawing/2014/main" id="{00000000-0008-0000-0300-000010000000}"/>
              </a:ext>
            </a:extLst>
          </xdr:cNvPr>
          <xdr:cNvSpPr txBox="1"/>
        </xdr:nvSpPr>
        <xdr:spPr>
          <a:xfrm>
            <a:off x="4967392" y="5299671"/>
            <a:ext cx="472205" cy="175261"/>
          </a:xfrm>
          <a:prstGeom prst="rect">
            <a:avLst/>
          </a:prstGeom>
          <a:noFill/>
          <a:ln w="12700" cap="flat">
            <a:noFill/>
            <a:miter lim="400000"/>
          </a:ln>
          <a:effectLst/>
          <a:extLst>
            <a:ext uri="{C572A759-6A51-4108-AA02-DFA0A04FC94B}">
              <ma14:wrappingTextBoxFlag xmlns:ma14="http://schemas.microsoft.com/office/mac/drawingml/2011/main" xmlns="" val="1"/>
            </a:ext>
          </a:extLst>
        </xdr:spPr>
        <xdr:txBody>
          <a:bodyPr wrap="square" lIns="0" tIns="0" rIns="0" bIns="0" numCol="1" anchor="t">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indent="0" algn="r" defTabSz="914400" latinLnBrk="0">
              <a:lnSpc>
                <a:spcPct val="100000"/>
              </a:lnSpc>
              <a:spcBef>
                <a:spcPts val="0"/>
              </a:spcBef>
              <a:spcAft>
                <a:spcPts val="0"/>
              </a:spcAft>
              <a:buClrTx/>
              <a:buSzTx/>
              <a:buFontTx/>
              <a:buNone/>
              <a:tabLst/>
              <a:defRPr sz="1100" b="1" i="0" u="none" strike="noStrike" cap="none" spc="0" baseline="0">
                <a:solidFill>
                  <a:srgbClr val="536D7C"/>
                </a:solidFill>
                <a:uFillTx/>
                <a:latin typeface="Trebuchet MS"/>
                <a:ea typeface="Trebuchet MS"/>
                <a:cs typeface="Trebuchet MS"/>
                <a:sym typeface="Trebuchet MS"/>
              </a:defRPr>
            </a:pPr>
            <a:r>
              <a:rPr sz="1100" b="1" i="0" u="none" strike="noStrike" cap="none" spc="0" baseline="0">
                <a:solidFill>
                  <a:srgbClr val="536D7C"/>
                </a:solidFill>
                <a:uFillTx/>
                <a:latin typeface="Trebuchet MS"/>
                <a:ea typeface="Trebuchet MS"/>
                <a:cs typeface="Trebuchet MS"/>
                <a:sym typeface="Trebuchet MS"/>
              </a:rPr>
              <a:t>04</a:t>
            </a:r>
          </a:p>
        </xdr:txBody>
      </xdr:sp>
      <xdr:sp macro="" textlink="">
        <xdr:nvSpPr>
          <xdr:cNvPr id="35" name="Shape 25">
            <a:extLst>
              <a:ext uri="{FF2B5EF4-FFF2-40B4-BE49-F238E27FC236}">
                <a16:creationId xmlns:a16="http://schemas.microsoft.com/office/drawing/2014/main" id="{00000000-0008-0000-0300-000023000000}"/>
              </a:ext>
            </a:extLst>
          </xdr:cNvPr>
          <xdr:cNvSpPr/>
        </xdr:nvSpPr>
        <xdr:spPr>
          <a:xfrm flipV="1">
            <a:off x="5586928" y="5053716"/>
            <a:ext cx="1" cy="646020"/>
          </a:xfrm>
          <a:prstGeom prst="line">
            <a:avLst/>
          </a:prstGeom>
          <a:noFill/>
          <a:ln w="19050" cap="rnd">
            <a:solidFill>
              <a:srgbClr val="44CCF6"/>
            </a:solidFill>
            <a:prstDash val="solid"/>
            <a:round/>
          </a:ln>
          <a:effec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a:p>
        </xdr:txBody>
      </xdr:sp>
      <xdr:sp macro="" textlink="">
        <xdr:nvSpPr>
          <xdr:cNvPr id="18" name="Shape 28">
            <a:extLst>
              <a:ext uri="{FF2B5EF4-FFF2-40B4-BE49-F238E27FC236}">
                <a16:creationId xmlns:a16="http://schemas.microsoft.com/office/drawing/2014/main" id="{00000000-0008-0000-0300-000012000000}"/>
              </a:ext>
            </a:extLst>
          </xdr:cNvPr>
          <xdr:cNvSpPr txBox="1"/>
        </xdr:nvSpPr>
        <xdr:spPr>
          <a:xfrm>
            <a:off x="398091" y="1401983"/>
            <a:ext cx="3528167" cy="994875"/>
          </a:xfrm>
          <a:prstGeom prst="rect">
            <a:avLst/>
          </a:prstGeom>
          <a:noFill/>
          <a:ln w="12700" cap="flat">
            <a:noFill/>
            <a:miter lim="400000"/>
          </a:ln>
          <a:effectLst/>
          <a:extLst>
            <a:ext uri="{C572A759-6A51-4108-AA02-DFA0A04FC94B}">
              <ma14:wrappingTextBoxFlag xmlns:ma14="http://schemas.microsoft.com/office/mac/drawingml/2011/main" xmlns="" val="1"/>
            </a:ext>
          </a:extLst>
        </xdr:spPr>
        <xdr:txBody>
          <a:bodyPr wrap="square" lIns="45699" tIns="45699" rIns="45699" bIns="45699" numCol="1" anchor="t">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indent="0" algn="ctr" defTabSz="914400" latinLnBrk="0">
              <a:lnSpc>
                <a:spcPct val="100000"/>
              </a:lnSpc>
              <a:spcBef>
                <a:spcPts val="0"/>
              </a:spcBef>
              <a:spcAft>
                <a:spcPts val="0"/>
              </a:spcAft>
              <a:buClrTx/>
              <a:buSzTx/>
              <a:buFontTx/>
              <a:buNone/>
              <a:tabLst/>
              <a:defRPr sz="1600" b="1" i="0" u="none" strike="noStrike" cap="none" spc="0" baseline="0">
                <a:solidFill>
                  <a:srgbClr val="455F51"/>
                </a:solidFill>
                <a:uFillTx/>
                <a:latin typeface="Trebuchet MS"/>
                <a:ea typeface="Trebuchet MS"/>
                <a:cs typeface="Trebuchet MS"/>
                <a:sym typeface="Trebuchet MS"/>
              </a:defRPr>
            </a:pPr>
            <a:r>
              <a:rPr lang="x-none" sz="2000" b="1" i="0" u="none" strike="noStrike" cap="none" spc="0" baseline="0">
                <a:solidFill>
                  <a:srgbClr val="455F51"/>
                </a:solidFill>
                <a:uFillTx/>
                <a:latin typeface="Abadi MT Condensed Extra Bold" charset="0"/>
                <a:ea typeface="Abadi MT Condensed Extra Bold" charset="0"/>
                <a:cs typeface="Abadi MT Condensed Extra Bold" charset="0"/>
                <a:sym typeface="Trebuchet MS"/>
              </a:rPr>
              <a:t>Guías sectoriales de género y cambio climático </a:t>
            </a:r>
            <a:r>
              <a:rPr lang="en-US" sz="2000" b="1" i="0" u="none" strike="noStrike" cap="none" spc="0" baseline="0">
                <a:solidFill>
                  <a:srgbClr val="455F51"/>
                </a:solidFill>
                <a:uFillTx/>
                <a:latin typeface="Abadi MT Condensed Extra Bold" charset="0"/>
                <a:ea typeface="Abadi MT Condensed Extra Bold" charset="0"/>
                <a:cs typeface="Abadi MT Condensed Extra Bold" charset="0"/>
                <a:sym typeface="Trebuchet MS"/>
              </a:rPr>
              <a:t>del </a:t>
            </a:r>
            <a:r>
              <a:rPr lang="x-none" sz="2000" b="1" i="0" u="none" strike="noStrike" cap="none" spc="0" baseline="0">
                <a:solidFill>
                  <a:srgbClr val="455F51"/>
                </a:solidFill>
                <a:uFillTx/>
                <a:latin typeface="Abadi MT Condensed Extra Bold" charset="0"/>
                <a:ea typeface="Abadi MT Condensed Extra Bold" charset="0"/>
                <a:cs typeface="Abadi MT Condensed Extra Bold" charset="0"/>
                <a:sym typeface="Trebuchet MS"/>
              </a:rPr>
              <a:t>Ministerio de Ambiente y Desarrollo Sostenible</a:t>
            </a:r>
            <a:endParaRPr sz="2000" b="1" i="0" u="none" strike="noStrike" cap="none" spc="0" baseline="0">
              <a:solidFill>
                <a:srgbClr val="455F51"/>
              </a:solidFill>
              <a:uFillTx/>
              <a:latin typeface="Abadi MT Condensed Extra Bold" charset="0"/>
              <a:ea typeface="Abadi MT Condensed Extra Bold" charset="0"/>
              <a:cs typeface="Abadi MT Condensed Extra Bold" charset="0"/>
              <a:sym typeface="Trebuchet MS"/>
            </a:endParaRPr>
          </a:p>
        </xdr:txBody>
      </xdr:sp>
      <xdr:grpSp>
        <xdr:nvGrpSpPr>
          <xdr:cNvPr id="19" name="Shape 29">
            <a:extLst>
              <a:ext uri="{FF2B5EF4-FFF2-40B4-BE49-F238E27FC236}">
                <a16:creationId xmlns:a16="http://schemas.microsoft.com/office/drawing/2014/main" id="{00000000-0008-0000-0300-000013000000}"/>
              </a:ext>
            </a:extLst>
          </xdr:cNvPr>
          <xdr:cNvGrpSpPr/>
        </xdr:nvGrpSpPr>
        <xdr:grpSpPr>
          <a:xfrm>
            <a:off x="96424" y="149584"/>
            <a:ext cx="2453840" cy="469599"/>
            <a:chOff x="96424" y="149584"/>
            <a:chExt cx="2453839" cy="469597"/>
          </a:xfrm>
        </xdr:grpSpPr>
        <xdr:sp macro="" textlink="">
          <xdr:nvSpPr>
            <xdr:cNvPr id="33" name="Rectangle">
              <a:extLst>
                <a:ext uri="{FF2B5EF4-FFF2-40B4-BE49-F238E27FC236}">
                  <a16:creationId xmlns:a16="http://schemas.microsoft.com/office/drawing/2014/main" id="{00000000-0008-0000-0300-000021000000}"/>
                </a:ext>
              </a:extLst>
            </xdr:cNvPr>
            <xdr:cNvSpPr/>
          </xdr:nvSpPr>
          <xdr:spPr>
            <a:xfrm>
              <a:off x="96424" y="149584"/>
              <a:ext cx="2453839" cy="469597"/>
            </a:xfrm>
            <a:prstGeom prst="rect">
              <a:avLst/>
            </a:prstGeom>
            <a:solidFill>
              <a:srgbClr val="045FF7"/>
            </a:solidFill>
            <a:ln w="9525" cap="flat">
              <a:noFill/>
              <a:prstDash val="solid"/>
              <a:round/>
            </a:ln>
            <a:effec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a:p>
          </xdr:txBody>
        </xdr:sp>
        <xdr:sp macro="" textlink="">
          <xdr:nvSpPr>
            <xdr:cNvPr id="34" name="Seleccione un ícono">
              <a:extLst>
                <a:ext uri="{FF2B5EF4-FFF2-40B4-BE49-F238E27FC236}">
                  <a16:creationId xmlns:a16="http://schemas.microsoft.com/office/drawing/2014/main" id="{00000000-0008-0000-0300-000022000000}"/>
                </a:ext>
              </a:extLst>
            </xdr:cNvPr>
            <xdr:cNvSpPr txBox="1"/>
          </xdr:nvSpPr>
          <xdr:spPr>
            <a:xfrm>
              <a:off x="244343" y="189281"/>
              <a:ext cx="2071078" cy="372633"/>
            </a:xfrm>
            <a:prstGeom prst="rect">
              <a:avLst/>
            </a:prstGeom>
            <a:noFill/>
            <a:ln w="12700" cap="flat">
              <a:noFill/>
              <a:miter lim="400000"/>
            </a:ln>
            <a:effectLst/>
            <a:extLst>
              <a:ext uri="{C572A759-6A51-4108-AA02-DFA0A04FC94B}">
                <ma14:wrappingTextBoxFlag xmlns:ma14="http://schemas.microsoft.com/office/mac/drawingml/2011/main" xmlns="" val="1"/>
              </a:ext>
            </a:extLst>
          </xdr:spPr>
          <xdr:txBody>
            <a:bodyPr wrap="square" lIns="45699" tIns="45699" rIns="45699" bIns="45699" numCol="1" anchor="t">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indent="0" algn="ctr" defTabSz="914400" latinLnBrk="0">
                <a:lnSpc>
                  <a:spcPct val="100000"/>
                </a:lnSpc>
                <a:spcBef>
                  <a:spcPts val="0"/>
                </a:spcBef>
                <a:spcAft>
                  <a:spcPts val="0"/>
                </a:spcAft>
                <a:buClrTx/>
                <a:buSzTx/>
                <a:buFontTx/>
                <a:buNone/>
                <a:tabLst/>
                <a:defRPr sz="1100" b="1" i="0" u="none" strike="noStrike" cap="none" spc="0" baseline="0">
                  <a:solidFill>
                    <a:srgbClr val="FFFFFF"/>
                  </a:solidFill>
                  <a:uFillTx/>
                  <a:latin typeface="Trebuchet MS"/>
                  <a:ea typeface="Trebuchet MS"/>
                  <a:cs typeface="Trebuchet MS"/>
                  <a:sym typeface="Trebuchet MS"/>
                </a:defRPr>
              </a:pPr>
              <a:r>
                <a:rPr sz="1800" b="1" i="0" u="none" strike="noStrike" cap="none" spc="0" baseline="0">
                  <a:solidFill>
                    <a:srgbClr val="FFFFFF"/>
                  </a:solidFill>
                  <a:uFillTx/>
                  <a:latin typeface="Abadi MT Condensed Extra Bold" charset="0"/>
                  <a:ea typeface="Abadi MT Condensed Extra Bold" charset="0"/>
                  <a:cs typeface="Abadi MT Condensed Extra Bold" charset="0"/>
                  <a:sym typeface="Trebuchet MS"/>
                </a:rPr>
                <a:t>Seleccione un ícono</a:t>
              </a:r>
            </a:p>
          </xdr:txBody>
        </xdr:sp>
      </xdr:grpSp>
      <xdr:pic>
        <xdr:nvPicPr>
          <xdr:cNvPr id="21" name="Shape 31">
            <a:hlinkClick xmlns:r="http://schemas.openxmlformats.org/officeDocument/2006/relationships" r:id="rId1"/>
            <a:extLst>
              <a:ext uri="{FF2B5EF4-FFF2-40B4-BE49-F238E27FC236}">
                <a16:creationId xmlns:a16="http://schemas.microsoft.com/office/drawing/2014/main" id="{00000000-0008-0000-0300-00001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378366" y="5054746"/>
            <a:ext cx="922101" cy="714496"/>
          </a:xfrm>
          <a:prstGeom prst="rect">
            <a:avLst/>
          </a:prstGeom>
          <a:ln w="12700" cap="flat">
            <a:noFill/>
            <a:miter lim="400000"/>
          </a:ln>
          <a:effectLst/>
        </xdr:spPr>
      </xdr:pic>
      <xdr:pic>
        <xdr:nvPicPr>
          <xdr:cNvPr id="22" name="Shape 32">
            <a:hlinkClick xmlns:r="http://schemas.openxmlformats.org/officeDocument/2006/relationships" r:id="rId3"/>
            <a:extLst>
              <a:ext uri="{FF2B5EF4-FFF2-40B4-BE49-F238E27FC236}">
                <a16:creationId xmlns:a16="http://schemas.microsoft.com/office/drawing/2014/main" id="{00000000-0008-0000-0300-00001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512359" y="3997016"/>
            <a:ext cx="936145" cy="725378"/>
          </a:xfrm>
          <a:prstGeom prst="rect">
            <a:avLst/>
          </a:prstGeom>
          <a:ln w="12700" cap="flat">
            <a:noFill/>
            <a:miter lim="400000"/>
          </a:ln>
          <a:effectLst/>
        </xdr:spPr>
      </xdr:pic>
      <xdr:pic>
        <xdr:nvPicPr>
          <xdr:cNvPr id="23" name="Shape 33">
            <a:hlinkClick xmlns:r="http://schemas.openxmlformats.org/officeDocument/2006/relationships" r:id="rId5"/>
            <a:extLst>
              <a:ext uri="{FF2B5EF4-FFF2-40B4-BE49-F238E27FC236}">
                <a16:creationId xmlns:a16="http://schemas.microsoft.com/office/drawing/2014/main" id="{00000000-0008-0000-0300-000017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5496853" y="2488547"/>
            <a:ext cx="970340" cy="751873"/>
          </a:xfrm>
          <a:prstGeom prst="rect">
            <a:avLst/>
          </a:prstGeom>
          <a:ln w="12700" cap="flat">
            <a:noFill/>
            <a:miter lim="400000"/>
          </a:ln>
          <a:effectLst/>
        </xdr:spPr>
      </xdr:pic>
      <xdr:pic>
        <xdr:nvPicPr>
          <xdr:cNvPr id="24" name="Shape 34">
            <a:hlinkClick xmlns:r="http://schemas.openxmlformats.org/officeDocument/2006/relationships" r:id="rId7"/>
            <a:extLst>
              <a:ext uri="{FF2B5EF4-FFF2-40B4-BE49-F238E27FC236}">
                <a16:creationId xmlns:a16="http://schemas.microsoft.com/office/drawing/2014/main" id="{00000000-0008-0000-0300-000018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4160093" y="1464396"/>
            <a:ext cx="926622" cy="717998"/>
          </a:xfrm>
          <a:prstGeom prst="rect">
            <a:avLst/>
          </a:prstGeom>
          <a:ln w="12700" cap="flat">
            <a:noFill/>
            <a:miter lim="400000"/>
          </a:ln>
          <a:effectLst/>
        </xdr:spPr>
      </xdr:pic>
      <xdr:grpSp>
        <xdr:nvGrpSpPr>
          <xdr:cNvPr id="25" name="Shape 35">
            <a:extLst>
              <a:ext uri="{FF2B5EF4-FFF2-40B4-BE49-F238E27FC236}">
                <a16:creationId xmlns:a16="http://schemas.microsoft.com/office/drawing/2014/main" id="{00000000-0008-0000-0300-000019000000}"/>
              </a:ext>
            </a:extLst>
          </xdr:cNvPr>
          <xdr:cNvGrpSpPr/>
        </xdr:nvGrpSpPr>
        <xdr:grpSpPr>
          <a:xfrm>
            <a:off x="5453499" y="1704021"/>
            <a:ext cx="3203927" cy="2386273"/>
            <a:chOff x="5453498" y="1704022"/>
            <a:chExt cx="3203925" cy="2386271"/>
          </a:xfrm>
        </xdr:grpSpPr>
        <xdr:sp macro="" textlink="">
          <xdr:nvSpPr>
            <xdr:cNvPr id="31" name="Shape 36">
              <a:extLst>
                <a:ext uri="{FF2B5EF4-FFF2-40B4-BE49-F238E27FC236}">
                  <a16:creationId xmlns:a16="http://schemas.microsoft.com/office/drawing/2014/main" id="{00000000-0008-0000-0300-00001F000000}"/>
                </a:ext>
              </a:extLst>
            </xdr:cNvPr>
            <xdr:cNvSpPr/>
          </xdr:nvSpPr>
          <xdr:spPr>
            <a:xfrm>
              <a:off x="5453498" y="1704022"/>
              <a:ext cx="1990704" cy="265925"/>
            </a:xfrm>
            <a:custGeom>
              <a:avLst/>
              <a:gdLst/>
              <a:ahLst/>
              <a:cxnLst>
                <a:cxn ang="0">
                  <a:pos x="wd2" y="hd2"/>
                </a:cxn>
                <a:cxn ang="5400000">
                  <a:pos x="wd2" y="hd2"/>
                </a:cxn>
                <a:cxn ang="10800000">
                  <a:pos x="wd2" y="hd2"/>
                </a:cxn>
                <a:cxn ang="16200000">
                  <a:pos x="wd2" y="hd2"/>
                </a:cxn>
              </a:cxnLst>
              <a:rect l="0" t="0" r="r" b="b"/>
              <a:pathLst>
                <a:path w="21600" extrusionOk="0">
                  <a:moveTo>
                    <a:pt x="0" y="0"/>
                  </a:moveTo>
                  <a:lnTo>
                    <a:pt x="21600" y="0"/>
                  </a:lnTo>
                  <a:lnTo>
                    <a:pt x="21600" y="0"/>
                  </a:lnTo>
                  <a:lnTo>
                    <a:pt x="0" y="0"/>
                  </a:lnTo>
                  <a:close/>
                </a:path>
              </a:pathLst>
            </a:custGeom>
            <a:noFill/>
            <a:ln w="12700" cap="flat">
              <a:noFill/>
              <a:miter lim="400000"/>
            </a:ln>
            <a:effectLst/>
            <a:extLst>
              <a:ext uri="{C572A759-6A51-4108-AA02-DFA0A04FC94B}">
                <ma14:wrappingTextBoxFlag xmlns:ma14="http://schemas.microsoft.com/office/mac/drawingml/2011/main" xmlns="" val="1"/>
              </a:ext>
            </a:extLst>
          </xdr:spPr>
          <xdr:txBody>
            <a:bodyPr wrap="square" lIns="0" tIns="0" rIns="0" bIns="0" numCol="1" anchor="t">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indent="0" algn="ctr" defTabSz="914400" latinLnBrk="0">
                <a:lnSpc>
                  <a:spcPct val="100000"/>
                </a:lnSpc>
                <a:spcBef>
                  <a:spcPts val="0"/>
                </a:spcBef>
                <a:spcAft>
                  <a:spcPts val="0"/>
                </a:spcAft>
                <a:buClrTx/>
                <a:buSzTx/>
                <a:buFontTx/>
                <a:buNone/>
                <a:tabLst/>
                <a:defRPr sz="1400" b="0" i="0" u="none" strike="noStrike" cap="none" spc="0" baseline="0">
                  <a:solidFill>
                    <a:srgbClr val="536D7C"/>
                  </a:solidFill>
                  <a:uFillTx/>
                  <a:latin typeface="Trebuchet MS"/>
                  <a:ea typeface="Trebuchet MS"/>
                  <a:cs typeface="Trebuchet MS"/>
                  <a:sym typeface="Trebuchet MS"/>
                </a:defRPr>
              </a:pPr>
              <a:r>
                <a:rPr lang="x-none" sz="1800" b="1" i="0" u="none" strike="noStrike" cap="none" spc="0" baseline="0">
                  <a:solidFill>
                    <a:srgbClr val="536D7C"/>
                  </a:solidFill>
                  <a:uFillTx/>
                  <a:latin typeface="Abadi MT Condensed Light" charset="0"/>
                  <a:ea typeface="Abadi MT Condensed Light" charset="0"/>
                  <a:cs typeface="Abadi MT Condensed Light" charset="0"/>
                  <a:sym typeface="Trebuchet MS"/>
                </a:rPr>
                <a:t>Guía Sector Agropecuario</a:t>
              </a:r>
              <a:endParaRPr sz="1800" b="1" i="0" u="none" strike="noStrike" cap="none" spc="0" baseline="0">
                <a:solidFill>
                  <a:srgbClr val="536D7C"/>
                </a:solidFill>
                <a:uFillTx/>
                <a:latin typeface="Abadi MT Condensed Light" charset="0"/>
                <a:ea typeface="Abadi MT Condensed Light" charset="0"/>
                <a:cs typeface="Abadi MT Condensed Light" charset="0"/>
                <a:sym typeface="Trebuchet MS"/>
              </a:endParaRPr>
            </a:p>
          </xdr:txBody>
        </xdr:sp>
        <xdr:sp macro="" textlink="">
          <xdr:nvSpPr>
            <xdr:cNvPr id="32" name="Shape 37">
              <a:extLst>
                <a:ext uri="{FF2B5EF4-FFF2-40B4-BE49-F238E27FC236}">
                  <a16:creationId xmlns:a16="http://schemas.microsoft.com/office/drawing/2014/main" id="{00000000-0008-0000-0300-000020000000}"/>
                </a:ext>
              </a:extLst>
            </xdr:cNvPr>
            <xdr:cNvSpPr/>
          </xdr:nvSpPr>
          <xdr:spPr>
            <a:xfrm>
              <a:off x="6797921" y="3966315"/>
              <a:ext cx="1859502" cy="123978"/>
            </a:xfrm>
            <a:custGeom>
              <a:avLst/>
              <a:gdLst/>
              <a:ahLst/>
              <a:cxnLst>
                <a:cxn ang="0">
                  <a:pos x="wd2" y="hd2"/>
                </a:cxn>
                <a:cxn ang="5400000">
                  <a:pos x="wd2" y="hd2"/>
                </a:cxn>
                <a:cxn ang="10800000">
                  <a:pos x="wd2" y="hd2"/>
                </a:cxn>
                <a:cxn ang="16200000">
                  <a:pos x="wd2" y="hd2"/>
                </a:cxn>
              </a:cxnLst>
              <a:rect l="0" t="0" r="r" b="b"/>
              <a:pathLst>
                <a:path w="21600" extrusionOk="0">
                  <a:moveTo>
                    <a:pt x="0" y="0"/>
                  </a:moveTo>
                  <a:lnTo>
                    <a:pt x="21600" y="0"/>
                  </a:lnTo>
                  <a:lnTo>
                    <a:pt x="21600" y="0"/>
                  </a:lnTo>
                  <a:lnTo>
                    <a:pt x="0" y="0"/>
                  </a:lnTo>
                  <a:close/>
                </a:path>
              </a:pathLst>
            </a:custGeom>
            <a:noFill/>
            <a:ln w="12700" cap="flat">
              <a:noFill/>
              <a:miter lim="400000"/>
            </a:ln>
            <a:effectLst/>
            <a:extLst>
              <a:ext uri="{C572A759-6A51-4108-AA02-DFA0A04FC94B}">
                <ma14:wrappingTextBoxFlag xmlns:ma14="http://schemas.microsoft.com/office/mac/drawingml/2011/main" xmlns="" val="1"/>
              </a:ext>
            </a:extLst>
          </xdr:spPr>
          <xdr:txBody>
            <a:bodyPr wrap="square" lIns="0" tIns="0" rIns="0" bIns="0" numCol="1" anchor="t">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indent="0" algn="l" defTabSz="914400" latinLnBrk="0">
                <a:lnSpc>
                  <a:spcPct val="100000"/>
                </a:lnSpc>
                <a:spcBef>
                  <a:spcPts val="0"/>
                </a:spcBef>
                <a:spcAft>
                  <a:spcPts val="0"/>
                </a:spcAft>
                <a:buClrTx/>
                <a:buSzTx/>
                <a:buFontTx/>
                <a:buNone/>
                <a:tabLst/>
                <a:defRPr sz="800" b="0" i="0" u="none" strike="noStrike" cap="none" spc="0" baseline="0">
                  <a:solidFill>
                    <a:srgbClr val="536D7C"/>
                  </a:solidFill>
                  <a:uFillTx/>
                  <a:latin typeface="Avenir Roman"/>
                  <a:ea typeface="Avenir Roman"/>
                  <a:cs typeface="Avenir Roman"/>
                  <a:sym typeface="Avenir Roman"/>
                </a:defRPr>
              </a:pPr>
              <a:endParaRPr sz="800" b="0" i="0" u="none" strike="noStrike" cap="none" spc="0" baseline="0">
                <a:solidFill>
                  <a:srgbClr val="536D7C"/>
                </a:solidFill>
                <a:uFillTx/>
                <a:latin typeface="Avenir Roman"/>
                <a:ea typeface="Avenir Roman"/>
                <a:cs typeface="Avenir Roman"/>
                <a:sym typeface="Avenir Roman"/>
              </a:endParaRPr>
            </a:p>
          </xdr:txBody>
        </xdr:sp>
      </xdr:grpSp>
      <xdr:sp macro="" textlink="">
        <xdr:nvSpPr>
          <xdr:cNvPr id="27" name="Shape 39">
            <a:extLst>
              <a:ext uri="{FF2B5EF4-FFF2-40B4-BE49-F238E27FC236}">
                <a16:creationId xmlns:a16="http://schemas.microsoft.com/office/drawing/2014/main" id="{00000000-0008-0000-0300-00001B000000}"/>
              </a:ext>
            </a:extLst>
          </xdr:cNvPr>
          <xdr:cNvSpPr/>
        </xdr:nvSpPr>
        <xdr:spPr>
          <a:xfrm flipV="1">
            <a:off x="2725061" y="5237229"/>
            <a:ext cx="1" cy="646106"/>
          </a:xfrm>
          <a:prstGeom prst="line">
            <a:avLst/>
          </a:prstGeom>
          <a:noFill/>
          <a:ln w="19050" cap="rnd">
            <a:solidFill>
              <a:srgbClr val="44CCF6"/>
            </a:solidFill>
            <a:prstDash val="solid"/>
            <a:round/>
          </a:ln>
          <a:effec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a:p>
        </xdr:txBody>
      </xdr:sp>
      <xdr:sp macro="" textlink="">
        <xdr:nvSpPr>
          <xdr:cNvPr id="29" name="Shape 42">
            <a:extLst>
              <a:ext uri="{FF2B5EF4-FFF2-40B4-BE49-F238E27FC236}">
                <a16:creationId xmlns:a16="http://schemas.microsoft.com/office/drawing/2014/main" id="{00000000-0008-0000-0300-00001D000000}"/>
              </a:ext>
            </a:extLst>
          </xdr:cNvPr>
          <xdr:cNvSpPr/>
        </xdr:nvSpPr>
        <xdr:spPr>
          <a:xfrm>
            <a:off x="2559280" y="5482379"/>
            <a:ext cx="472206" cy="0"/>
          </a:xfrm>
          <a:custGeom>
            <a:avLst/>
            <a:gdLst/>
            <a:ahLst/>
            <a:cxnLst>
              <a:cxn ang="0">
                <a:pos x="wd2" y="hd2"/>
              </a:cxn>
              <a:cxn ang="5400000">
                <a:pos x="wd2" y="hd2"/>
              </a:cxn>
              <a:cxn ang="10800000">
                <a:pos x="wd2" y="hd2"/>
              </a:cxn>
              <a:cxn ang="16200000">
                <a:pos x="wd2" y="hd2"/>
              </a:cxn>
            </a:cxnLst>
            <a:rect l="0" t="0" r="r" b="b"/>
            <a:pathLst>
              <a:path w="21600" extrusionOk="0">
                <a:moveTo>
                  <a:pt x="0" y="0"/>
                </a:moveTo>
                <a:lnTo>
                  <a:pt x="21600" y="0"/>
                </a:lnTo>
                <a:lnTo>
                  <a:pt x="21600" y="0"/>
                </a:lnTo>
                <a:lnTo>
                  <a:pt x="0" y="0"/>
                </a:lnTo>
                <a:close/>
              </a:path>
            </a:pathLst>
          </a:custGeom>
          <a:noFill/>
          <a:ln w="12700" cap="flat">
            <a:noFill/>
            <a:miter lim="400000"/>
          </a:ln>
          <a:effectLst/>
          <a:extLst>
            <a:ext uri="{C572A759-6A51-4108-AA02-DFA0A04FC94B}">
              <ma14:wrappingTextBoxFlag xmlns:ma14="http://schemas.microsoft.com/office/mac/drawingml/2011/main" xmlns="" val="1"/>
            </a:ext>
          </a:extLst>
        </xdr:spPr>
        <xdr:txBody>
          <a:bodyPr wrap="square" lIns="0" tIns="0" rIns="0" bIns="0" numCol="1" anchor="t">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indent="0" algn="r" defTabSz="914400" latinLnBrk="0">
              <a:lnSpc>
                <a:spcPct val="100000"/>
              </a:lnSpc>
              <a:spcBef>
                <a:spcPts val="0"/>
              </a:spcBef>
              <a:spcAft>
                <a:spcPts val="0"/>
              </a:spcAft>
              <a:buClrTx/>
              <a:buSzTx/>
              <a:buFontTx/>
              <a:buNone/>
              <a:tabLst/>
              <a:defRPr sz="1100" b="1" i="0" u="none" strike="noStrike" cap="none" spc="0" baseline="0">
                <a:solidFill>
                  <a:srgbClr val="536D7C"/>
                </a:solidFill>
                <a:uFillTx/>
                <a:latin typeface="Trebuchet MS"/>
                <a:ea typeface="Trebuchet MS"/>
                <a:cs typeface="Trebuchet MS"/>
                <a:sym typeface="Trebuchet MS"/>
              </a:defRPr>
            </a:pPr>
            <a:r>
              <a:rPr sz="1100" b="1" i="0" u="none" strike="noStrike" cap="none" spc="0" baseline="0">
                <a:solidFill>
                  <a:srgbClr val="536D7C"/>
                </a:solidFill>
                <a:uFillTx/>
                <a:latin typeface="Trebuchet MS"/>
                <a:ea typeface="Trebuchet MS"/>
                <a:cs typeface="Trebuchet MS"/>
                <a:sym typeface="Trebuchet MS"/>
              </a:rPr>
              <a:t>05</a:t>
            </a:r>
          </a:p>
        </xdr:txBody>
      </xdr:sp>
    </xdr:grpSp>
    <xdr:clientData/>
  </xdr:twoCellAnchor>
  <xdr:twoCellAnchor>
    <xdr:from>
      <xdr:col>4</xdr:col>
      <xdr:colOff>219007</xdr:colOff>
      <xdr:row>25</xdr:row>
      <xdr:rowOff>145059</xdr:rowOff>
    </xdr:from>
    <xdr:to>
      <xdr:col>4</xdr:col>
      <xdr:colOff>219008</xdr:colOff>
      <xdr:row>29</xdr:row>
      <xdr:rowOff>79497</xdr:rowOff>
    </xdr:to>
    <xdr:sp macro="" textlink="">
      <xdr:nvSpPr>
        <xdr:cNvPr id="48" name="Shape 39">
          <a:extLst>
            <a:ext uri="{FF2B5EF4-FFF2-40B4-BE49-F238E27FC236}">
              <a16:creationId xmlns:a16="http://schemas.microsoft.com/office/drawing/2014/main" id="{00000000-0008-0000-0300-000030000000}"/>
            </a:ext>
          </a:extLst>
        </xdr:cNvPr>
        <xdr:cNvSpPr/>
      </xdr:nvSpPr>
      <xdr:spPr>
        <a:xfrm flipV="1">
          <a:off x="1848718" y="4197313"/>
          <a:ext cx="1" cy="639178"/>
        </a:xfrm>
        <a:prstGeom prst="line">
          <a:avLst/>
        </a:prstGeom>
        <a:noFill/>
        <a:ln w="19050" cap="rnd">
          <a:solidFill>
            <a:srgbClr val="44CCF6"/>
          </a:solidFill>
          <a:prstDash val="solid"/>
          <a:round/>
        </a:ln>
        <a:effec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a:p>
      </xdr:txBody>
    </xdr:sp>
    <xdr:clientData/>
  </xdr:twoCellAnchor>
  <xdr:twoCellAnchor>
    <xdr:from>
      <xdr:col>4</xdr:col>
      <xdr:colOff>546100</xdr:colOff>
      <xdr:row>25</xdr:row>
      <xdr:rowOff>63500</xdr:rowOff>
    </xdr:from>
    <xdr:to>
      <xdr:col>5</xdr:col>
      <xdr:colOff>733438</xdr:colOff>
      <xdr:row>29</xdr:row>
      <xdr:rowOff>102310</xdr:rowOff>
    </xdr:to>
    <xdr:pic>
      <xdr:nvPicPr>
        <xdr:cNvPr id="45" name="Shape 32">
          <a:hlinkClick xmlns:r="http://schemas.openxmlformats.org/officeDocument/2006/relationships" r:id="rId9"/>
          <a:extLst>
            <a:ext uri="{FF2B5EF4-FFF2-40B4-BE49-F238E27FC236}">
              <a16:creationId xmlns:a16="http://schemas.microsoft.com/office/drawing/2014/main" id="{00000000-0008-0000-0300-00002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flipH="1">
          <a:off x="2171700" y="4152900"/>
          <a:ext cx="1000138" cy="750010"/>
        </a:xfrm>
        <a:prstGeom prst="rect">
          <a:avLst/>
        </a:prstGeom>
        <a:ln w="12700" cap="flat">
          <a:noFill/>
          <a:miter lim="400000"/>
        </a:ln>
        <a:effectLst/>
      </xdr:spPr>
    </xdr:pic>
    <xdr:clientData/>
  </xdr:twoCellAnchor>
  <xdr:twoCellAnchor>
    <xdr:from>
      <xdr:col>4</xdr:col>
      <xdr:colOff>355600</xdr:colOff>
      <xdr:row>27</xdr:row>
      <xdr:rowOff>25400</xdr:rowOff>
    </xdr:from>
    <xdr:to>
      <xdr:col>4</xdr:col>
      <xdr:colOff>551564</xdr:colOff>
      <xdr:row>28</xdr:row>
      <xdr:rowOff>50800</xdr:rowOff>
    </xdr:to>
    <xdr:sp macro="" textlink="">
      <xdr:nvSpPr>
        <xdr:cNvPr id="47" name="Shape 19">
          <a:extLst>
            <a:ext uri="{FF2B5EF4-FFF2-40B4-BE49-F238E27FC236}">
              <a16:creationId xmlns:a16="http://schemas.microsoft.com/office/drawing/2014/main" id="{00000000-0008-0000-0300-00002F000000}"/>
            </a:ext>
          </a:extLst>
        </xdr:cNvPr>
        <xdr:cNvSpPr txBox="1"/>
      </xdr:nvSpPr>
      <xdr:spPr>
        <a:xfrm>
          <a:off x="2015067" y="4470400"/>
          <a:ext cx="195964" cy="203200"/>
        </a:xfrm>
        <a:prstGeom prst="rect">
          <a:avLst/>
        </a:prstGeom>
        <a:noFill/>
        <a:ln w="12700" cap="flat">
          <a:noFill/>
          <a:miter lim="400000"/>
        </a:ln>
        <a:effectLst/>
        <a:extLst>
          <a:ext uri="{C572A759-6A51-4108-AA02-DFA0A04FC94B}">
            <ma14:wrappingTextBoxFlag xmlns:ma14="http://schemas.microsoft.com/office/mac/drawingml/2011/main" xmlns="" val="1"/>
          </a:ext>
        </a:extLst>
      </xdr:spPr>
      <xdr:txBody>
        <a:bodyPr wrap="square" lIns="0" tIns="0" rIns="0" bIns="0" numCol="1" anchor="t">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indent="0" algn="r" defTabSz="914400" latinLnBrk="0">
            <a:lnSpc>
              <a:spcPct val="100000"/>
            </a:lnSpc>
            <a:spcBef>
              <a:spcPts val="0"/>
            </a:spcBef>
            <a:spcAft>
              <a:spcPts val="0"/>
            </a:spcAft>
            <a:buClrTx/>
            <a:buSzTx/>
            <a:buFontTx/>
            <a:buNone/>
            <a:tabLst/>
            <a:defRPr sz="1100" b="1" i="0" u="none" strike="noStrike" cap="none" spc="0" baseline="0">
              <a:solidFill>
                <a:srgbClr val="536D7C"/>
              </a:solidFill>
              <a:uFillTx/>
              <a:latin typeface="Trebuchet MS"/>
              <a:ea typeface="Trebuchet MS"/>
              <a:cs typeface="Trebuchet MS"/>
              <a:sym typeface="Trebuchet MS"/>
            </a:defRPr>
          </a:pPr>
          <a:r>
            <a:rPr lang="en-US" sz="1100" b="1" i="0" u="none" strike="noStrike" cap="none" spc="0" baseline="0">
              <a:solidFill>
                <a:srgbClr val="536D7C"/>
              </a:solidFill>
              <a:uFillTx/>
              <a:latin typeface="Trebuchet MS"/>
              <a:ea typeface="Trebuchet MS"/>
              <a:cs typeface="Trebuchet MS"/>
              <a:sym typeface="Trebuchet MS"/>
            </a:rPr>
            <a:t>06</a:t>
          </a:r>
          <a:endParaRPr sz="1100" b="1" i="0" u="none" strike="noStrike" cap="none" spc="0" baseline="0">
            <a:solidFill>
              <a:srgbClr val="536D7C"/>
            </a:solidFill>
            <a:uFillTx/>
            <a:latin typeface="Trebuchet MS"/>
            <a:ea typeface="Trebuchet MS"/>
            <a:cs typeface="Trebuchet MS"/>
            <a:sym typeface="Trebuchet MS"/>
          </a:endParaRPr>
        </a:p>
      </xdr:txBody>
    </xdr:sp>
    <xdr:clientData/>
  </xdr:twoCellAnchor>
  <xdr:twoCellAnchor>
    <xdr:from>
      <xdr:col>5</xdr:col>
      <xdr:colOff>690248</xdr:colOff>
      <xdr:row>31</xdr:row>
      <xdr:rowOff>149046</xdr:rowOff>
    </xdr:from>
    <xdr:to>
      <xdr:col>7</xdr:col>
      <xdr:colOff>102184</xdr:colOff>
      <xdr:row>36</xdr:row>
      <xdr:rowOff>38100</xdr:rowOff>
    </xdr:to>
    <xdr:pic>
      <xdr:nvPicPr>
        <xdr:cNvPr id="50" name="Picture 49">
          <a:hlinkClick xmlns:r="http://schemas.openxmlformats.org/officeDocument/2006/relationships" r:id="rId11"/>
          <a:extLst>
            <a:ext uri="{FF2B5EF4-FFF2-40B4-BE49-F238E27FC236}">
              <a16:creationId xmlns:a16="http://schemas.microsoft.com/office/drawing/2014/main" id="{00000000-0008-0000-0300-000032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3128648" y="5305246"/>
          <a:ext cx="1037536" cy="778054"/>
        </a:xfrm>
        <a:prstGeom prst="rect">
          <a:avLst/>
        </a:prstGeom>
      </xdr:spPr>
    </xdr:pic>
    <xdr:clientData/>
  </xdr:twoCellAnchor>
  <xdr:twoCellAnchor>
    <xdr:from>
      <xdr:col>10</xdr:col>
      <xdr:colOff>495300</xdr:colOff>
      <xdr:row>25</xdr:row>
      <xdr:rowOff>127000</xdr:rowOff>
    </xdr:from>
    <xdr:to>
      <xdr:col>12</xdr:col>
      <xdr:colOff>590550</xdr:colOff>
      <xdr:row>27</xdr:row>
      <xdr:rowOff>141049</xdr:rowOff>
    </xdr:to>
    <xdr:sp macro="" textlink="">
      <xdr:nvSpPr>
        <xdr:cNvPr id="51" name="Shape 9">
          <a:extLst>
            <a:ext uri="{FF2B5EF4-FFF2-40B4-BE49-F238E27FC236}">
              <a16:creationId xmlns:a16="http://schemas.microsoft.com/office/drawing/2014/main" id="{00000000-0008-0000-0300-000033000000}"/>
            </a:ext>
          </a:extLst>
        </xdr:cNvPr>
        <xdr:cNvSpPr txBox="1"/>
      </xdr:nvSpPr>
      <xdr:spPr>
        <a:xfrm>
          <a:off x="6997700" y="4216400"/>
          <a:ext cx="1720850" cy="369649"/>
        </a:xfrm>
        <a:prstGeom prst="rect">
          <a:avLst/>
        </a:prstGeom>
        <a:noFill/>
        <a:ln w="12700" cap="flat">
          <a:noFill/>
          <a:miter lim="400000"/>
        </a:ln>
        <a:effectLst/>
        <a:extLst>
          <a:ext uri="{C572A759-6A51-4108-AA02-DFA0A04FC94B}">
            <ma14:wrappingTextBoxFlag xmlns:ma14="http://schemas.microsoft.com/office/mac/drawingml/2011/main" xmlns="" val="1"/>
          </a:ext>
        </a:extLst>
      </xdr:spPr>
      <xdr:txBody>
        <a:bodyPr wrap="square" lIns="0" tIns="0" rIns="0" bIns="0" numCol="1" anchor="t">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indent="0" algn="ctr" defTabSz="914400" latinLnBrk="0">
            <a:lnSpc>
              <a:spcPct val="100000"/>
            </a:lnSpc>
            <a:spcBef>
              <a:spcPts val="0"/>
            </a:spcBef>
            <a:spcAft>
              <a:spcPts val="0"/>
            </a:spcAft>
            <a:buClrTx/>
            <a:buSzTx/>
            <a:buFontTx/>
            <a:buNone/>
            <a:tabLst/>
            <a:defRPr sz="1400" b="0" i="0" u="none" strike="noStrike" cap="none" spc="0" baseline="0">
              <a:solidFill>
                <a:srgbClr val="536D7C"/>
              </a:solidFill>
              <a:uFillTx/>
              <a:latin typeface="Trebuchet MS"/>
              <a:ea typeface="Trebuchet MS"/>
              <a:cs typeface="Trebuchet MS"/>
              <a:sym typeface="Trebuchet MS"/>
            </a:defRPr>
          </a:pPr>
          <a:r>
            <a:rPr lang="x-none" sz="1800" b="1" i="0" u="none" strike="noStrike" cap="none" spc="0" baseline="0">
              <a:solidFill>
                <a:srgbClr val="536D7C"/>
              </a:solidFill>
              <a:uFillTx/>
              <a:latin typeface="Abadi MT Condensed Light" charset="0"/>
              <a:ea typeface="Abadi MT Condensed Light" charset="0"/>
              <a:cs typeface="Abadi MT Condensed Light" charset="0"/>
              <a:sym typeface="Trebuchet MS"/>
            </a:rPr>
            <a:t>Guía Sector Minero Energético</a:t>
          </a:r>
          <a:endParaRPr sz="1800" b="1" i="0" u="none" strike="noStrike" cap="none" spc="0" baseline="0">
            <a:solidFill>
              <a:srgbClr val="536D7C"/>
            </a:solidFill>
            <a:uFillTx/>
            <a:latin typeface="Abadi MT Condensed Light" charset="0"/>
            <a:ea typeface="Abadi MT Condensed Light" charset="0"/>
            <a:cs typeface="Abadi MT Condensed Light" charset="0"/>
            <a:sym typeface="Trebuchet MS"/>
          </a:endParaRPr>
        </a:p>
      </xdr:txBody>
    </xdr:sp>
    <xdr:clientData/>
  </xdr:twoCellAnchor>
  <xdr:twoCellAnchor>
    <xdr:from>
      <xdr:col>9</xdr:col>
      <xdr:colOff>191456</xdr:colOff>
      <xdr:row>31</xdr:row>
      <xdr:rowOff>161959</xdr:rowOff>
    </xdr:from>
    <xdr:to>
      <xdr:col>11</xdr:col>
      <xdr:colOff>559756</xdr:colOff>
      <xdr:row>33</xdr:row>
      <xdr:rowOff>86032</xdr:rowOff>
    </xdr:to>
    <xdr:sp macro="" textlink="">
      <xdr:nvSpPr>
        <xdr:cNvPr id="52" name="Shape 9">
          <a:extLst>
            <a:ext uri="{FF2B5EF4-FFF2-40B4-BE49-F238E27FC236}">
              <a16:creationId xmlns:a16="http://schemas.microsoft.com/office/drawing/2014/main" id="{00000000-0008-0000-0300-000034000000}"/>
            </a:ext>
          </a:extLst>
        </xdr:cNvPr>
        <xdr:cNvSpPr txBox="1"/>
      </xdr:nvSpPr>
      <xdr:spPr>
        <a:xfrm>
          <a:off x="6459521" y="5665292"/>
          <a:ext cx="2007009" cy="279127"/>
        </a:xfrm>
        <a:prstGeom prst="rect">
          <a:avLst/>
        </a:prstGeom>
        <a:noFill/>
        <a:ln w="12700" cap="flat">
          <a:noFill/>
          <a:miter lim="400000"/>
        </a:ln>
        <a:effectLst/>
        <a:extLst>
          <a:ext uri="{C572A759-6A51-4108-AA02-DFA0A04FC94B}">
            <ma14:wrappingTextBoxFlag xmlns:ma14="http://schemas.microsoft.com/office/mac/drawingml/2011/main" xmlns="" val="1"/>
          </a:ext>
        </a:extLst>
      </xdr:spPr>
      <xdr:txBody>
        <a:bodyPr wrap="square" lIns="0" tIns="0" rIns="0" bIns="0" numCol="1" anchor="t">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indent="0" algn="ctr" defTabSz="914400" latinLnBrk="0">
            <a:lnSpc>
              <a:spcPct val="100000"/>
            </a:lnSpc>
            <a:spcBef>
              <a:spcPts val="0"/>
            </a:spcBef>
            <a:spcAft>
              <a:spcPts val="0"/>
            </a:spcAft>
            <a:buClrTx/>
            <a:buSzTx/>
            <a:buFontTx/>
            <a:buNone/>
            <a:tabLst/>
            <a:defRPr sz="1400" b="0" i="0" u="none" strike="noStrike" cap="none" spc="0" baseline="0">
              <a:solidFill>
                <a:srgbClr val="536D7C"/>
              </a:solidFill>
              <a:uFillTx/>
              <a:latin typeface="Trebuchet MS"/>
              <a:ea typeface="Trebuchet MS"/>
              <a:cs typeface="Trebuchet MS"/>
              <a:sym typeface="Trebuchet MS"/>
            </a:defRPr>
          </a:pPr>
          <a:r>
            <a:rPr lang="x-none" sz="1800" b="1" i="0" u="none" strike="noStrike" cap="none" spc="0" baseline="0">
              <a:solidFill>
                <a:srgbClr val="536D7C"/>
              </a:solidFill>
              <a:uFillTx/>
              <a:latin typeface="Abadi MT Condensed Light" charset="0"/>
              <a:ea typeface="Abadi MT Condensed Light" charset="0"/>
              <a:cs typeface="Abadi MT Condensed Light" charset="0"/>
              <a:sym typeface="Trebuchet MS"/>
            </a:rPr>
            <a:t>Guía Sector Transporte</a:t>
          </a:r>
          <a:endParaRPr sz="1800" b="1" i="0" u="none" strike="noStrike" cap="none" spc="0" baseline="0">
            <a:solidFill>
              <a:srgbClr val="536D7C"/>
            </a:solidFill>
            <a:uFillTx/>
            <a:latin typeface="Abadi MT Condensed Light" charset="0"/>
            <a:ea typeface="Abadi MT Condensed Light" charset="0"/>
            <a:cs typeface="Abadi MT Condensed Light" charset="0"/>
            <a:sym typeface="Trebuchet MS"/>
          </a:endParaRPr>
        </a:p>
      </xdr:txBody>
    </xdr:sp>
    <xdr:clientData/>
  </xdr:twoCellAnchor>
  <xdr:twoCellAnchor>
    <xdr:from>
      <xdr:col>3</xdr:col>
      <xdr:colOff>63500</xdr:colOff>
      <xdr:row>33</xdr:row>
      <xdr:rowOff>12700</xdr:rowOff>
    </xdr:from>
    <xdr:to>
      <xdr:col>5</xdr:col>
      <xdr:colOff>271091</xdr:colOff>
      <xdr:row>34</xdr:row>
      <xdr:rowOff>54063</xdr:rowOff>
    </xdr:to>
    <xdr:sp macro="" textlink="">
      <xdr:nvSpPr>
        <xdr:cNvPr id="53" name="Shape 9">
          <a:extLst>
            <a:ext uri="{FF2B5EF4-FFF2-40B4-BE49-F238E27FC236}">
              <a16:creationId xmlns:a16="http://schemas.microsoft.com/office/drawing/2014/main" id="{00000000-0008-0000-0300-000035000000}"/>
            </a:ext>
          </a:extLst>
        </xdr:cNvPr>
        <xdr:cNvSpPr txBox="1"/>
      </xdr:nvSpPr>
      <xdr:spPr>
        <a:xfrm>
          <a:off x="889000" y="5524500"/>
          <a:ext cx="1858591" cy="219163"/>
        </a:xfrm>
        <a:prstGeom prst="rect">
          <a:avLst/>
        </a:prstGeom>
        <a:noFill/>
        <a:ln w="12700" cap="flat">
          <a:noFill/>
          <a:miter lim="400000"/>
        </a:ln>
        <a:effectLst/>
        <a:extLst>
          <a:ext uri="{C572A759-6A51-4108-AA02-DFA0A04FC94B}">
            <ma14:wrappingTextBoxFlag xmlns:ma14="http://schemas.microsoft.com/office/mac/drawingml/2011/main" xmlns="" val="1"/>
          </a:ext>
        </a:extLst>
      </xdr:spPr>
      <xdr:txBody>
        <a:bodyPr wrap="square" lIns="0" tIns="0" rIns="0" bIns="0" numCol="1" anchor="t">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indent="0" algn="r" defTabSz="914400" latinLnBrk="0">
            <a:lnSpc>
              <a:spcPct val="100000"/>
            </a:lnSpc>
            <a:spcBef>
              <a:spcPts val="0"/>
            </a:spcBef>
            <a:spcAft>
              <a:spcPts val="0"/>
            </a:spcAft>
            <a:buClrTx/>
            <a:buSzTx/>
            <a:buFontTx/>
            <a:buNone/>
            <a:tabLst/>
            <a:defRPr sz="1400" b="0" i="0" u="none" strike="noStrike" cap="none" spc="0" baseline="0">
              <a:solidFill>
                <a:srgbClr val="536D7C"/>
              </a:solidFill>
              <a:uFillTx/>
              <a:latin typeface="Trebuchet MS"/>
              <a:ea typeface="Trebuchet MS"/>
              <a:cs typeface="Trebuchet MS"/>
              <a:sym typeface="Trebuchet MS"/>
            </a:defRPr>
          </a:pPr>
          <a:r>
            <a:rPr lang="x-none" sz="1800" b="1" i="0" u="none" strike="noStrike" cap="none" spc="0" baseline="0">
              <a:solidFill>
                <a:srgbClr val="536D7C"/>
              </a:solidFill>
              <a:uFillTx/>
              <a:latin typeface="Abadi MT Condensed Light" charset="0"/>
              <a:ea typeface="Abadi MT Condensed Light" charset="0"/>
              <a:cs typeface="Abadi MT Condensed Light" charset="0"/>
              <a:sym typeface="Trebuchet MS"/>
            </a:rPr>
            <a:t>Guía Sector Industria</a:t>
          </a:r>
          <a:endParaRPr sz="1800" b="1" i="0" u="none" strike="noStrike" cap="none" spc="0" baseline="0">
            <a:solidFill>
              <a:srgbClr val="536D7C"/>
            </a:solidFill>
            <a:uFillTx/>
            <a:latin typeface="Abadi MT Condensed Light" charset="0"/>
            <a:ea typeface="Abadi MT Condensed Light" charset="0"/>
            <a:cs typeface="Abadi MT Condensed Light" charset="0"/>
            <a:sym typeface="Trebuchet MS"/>
          </a:endParaRPr>
        </a:p>
      </xdr:txBody>
    </xdr:sp>
    <xdr:clientData/>
  </xdr:twoCellAnchor>
  <xdr:twoCellAnchor>
    <xdr:from>
      <xdr:col>2</xdr:col>
      <xdr:colOff>584201</xdr:colOff>
      <xdr:row>26</xdr:row>
      <xdr:rowOff>84667</xdr:rowOff>
    </xdr:from>
    <xdr:to>
      <xdr:col>4</xdr:col>
      <xdr:colOff>33867</xdr:colOff>
      <xdr:row>27</xdr:row>
      <xdr:rowOff>160867</xdr:rowOff>
    </xdr:to>
    <xdr:sp macro="" textlink="">
      <xdr:nvSpPr>
        <xdr:cNvPr id="54" name="Shape 9">
          <a:extLst>
            <a:ext uri="{FF2B5EF4-FFF2-40B4-BE49-F238E27FC236}">
              <a16:creationId xmlns:a16="http://schemas.microsoft.com/office/drawing/2014/main" id="{00000000-0008-0000-0300-000036000000}"/>
            </a:ext>
          </a:extLst>
        </xdr:cNvPr>
        <xdr:cNvSpPr txBox="1"/>
      </xdr:nvSpPr>
      <xdr:spPr>
        <a:xfrm>
          <a:off x="584201" y="4351867"/>
          <a:ext cx="1109133" cy="254000"/>
        </a:xfrm>
        <a:prstGeom prst="rect">
          <a:avLst/>
        </a:prstGeom>
        <a:noFill/>
        <a:ln w="12700" cap="flat">
          <a:noFill/>
          <a:miter lim="400000"/>
        </a:ln>
        <a:effectLst/>
        <a:extLst>
          <a:ext uri="{C572A759-6A51-4108-AA02-DFA0A04FC94B}">
            <ma14:wrappingTextBoxFlag xmlns:ma14="http://schemas.microsoft.com/office/mac/drawingml/2011/main" xmlns="" val="1"/>
          </a:ext>
        </a:extLst>
      </xdr:spPr>
      <xdr:txBody>
        <a:bodyPr wrap="square" lIns="0" tIns="0" rIns="0" bIns="0" numCol="1" anchor="t">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indent="0" algn="r" defTabSz="914400" latinLnBrk="0">
            <a:lnSpc>
              <a:spcPct val="100000"/>
            </a:lnSpc>
            <a:spcBef>
              <a:spcPts val="0"/>
            </a:spcBef>
            <a:spcAft>
              <a:spcPts val="0"/>
            </a:spcAft>
            <a:buClrTx/>
            <a:buSzTx/>
            <a:buFontTx/>
            <a:buNone/>
            <a:tabLst/>
            <a:defRPr sz="1400" b="0" i="0" u="none" strike="noStrike" cap="none" spc="0" baseline="0">
              <a:solidFill>
                <a:srgbClr val="536D7C"/>
              </a:solidFill>
              <a:uFillTx/>
              <a:latin typeface="Trebuchet MS"/>
              <a:ea typeface="Trebuchet MS"/>
              <a:cs typeface="Trebuchet MS"/>
              <a:sym typeface="Trebuchet MS"/>
            </a:defRPr>
          </a:pPr>
          <a:r>
            <a:rPr lang="x-none" sz="1800" b="1" i="0" u="none" strike="noStrike" cap="none" spc="0" baseline="0">
              <a:solidFill>
                <a:srgbClr val="536D7C"/>
              </a:solidFill>
              <a:uFillTx/>
              <a:latin typeface="Abadi MT Condensed Light" charset="0"/>
              <a:ea typeface="Abadi MT Condensed Light" charset="0"/>
              <a:cs typeface="Abadi MT Condensed Light" charset="0"/>
              <a:sym typeface="Trebuchet MS"/>
            </a:rPr>
            <a:t>Guía Sector</a:t>
          </a:r>
          <a:endParaRPr lang="en-US" sz="1800" b="1" i="0" u="none" strike="noStrike" cap="none" spc="0" baseline="0">
            <a:solidFill>
              <a:srgbClr val="536D7C"/>
            </a:solidFill>
            <a:uFillTx/>
            <a:latin typeface="Abadi MT Condensed Light" charset="0"/>
            <a:ea typeface="Abadi MT Condensed Light" charset="0"/>
            <a:cs typeface="Abadi MT Condensed Light" charset="0"/>
            <a:sym typeface="Trebuchet MS"/>
          </a:endParaRPr>
        </a:p>
        <a:p>
          <a:pPr marL="0" marR="0" indent="0" algn="r" defTabSz="914400" latinLnBrk="0">
            <a:lnSpc>
              <a:spcPct val="100000"/>
            </a:lnSpc>
            <a:spcBef>
              <a:spcPts val="0"/>
            </a:spcBef>
            <a:spcAft>
              <a:spcPts val="0"/>
            </a:spcAft>
            <a:buClrTx/>
            <a:buSzTx/>
            <a:buFontTx/>
            <a:buNone/>
            <a:tabLst/>
            <a:defRPr sz="1400" b="0" i="0" u="none" strike="noStrike" cap="none" spc="0" baseline="0">
              <a:solidFill>
                <a:srgbClr val="536D7C"/>
              </a:solidFill>
              <a:uFillTx/>
              <a:latin typeface="Trebuchet MS"/>
              <a:ea typeface="Trebuchet MS"/>
              <a:cs typeface="Trebuchet MS"/>
              <a:sym typeface="Trebuchet MS"/>
            </a:defRPr>
          </a:pPr>
          <a:r>
            <a:rPr lang="x-none" sz="1800" b="1" i="0" u="none" strike="noStrike" cap="none" spc="0" baseline="0">
              <a:solidFill>
                <a:srgbClr val="536D7C"/>
              </a:solidFill>
              <a:uFillTx/>
              <a:latin typeface="Abadi MT Condensed Light" charset="0"/>
              <a:ea typeface="Abadi MT Condensed Light" charset="0"/>
              <a:cs typeface="Abadi MT Condensed Light" charset="0"/>
              <a:sym typeface="Trebuchet MS"/>
            </a:rPr>
            <a:t> </a:t>
          </a:r>
          <a:r>
            <a:rPr lang="en-US" sz="1800" b="1" i="0" u="none" strike="noStrike" cap="none" spc="0" baseline="0">
              <a:solidFill>
                <a:srgbClr val="536D7C"/>
              </a:solidFill>
              <a:uFillTx/>
              <a:latin typeface="Abadi MT Condensed Light" charset="0"/>
              <a:ea typeface="Abadi MT Condensed Light" charset="0"/>
              <a:cs typeface="Abadi MT Condensed Light" charset="0"/>
              <a:sym typeface="Trebuchet MS"/>
            </a:rPr>
            <a:t>Ambiente</a:t>
          </a:r>
          <a:endParaRPr sz="1800" b="1" i="0" u="none" strike="noStrike" cap="none" spc="0" baseline="0">
            <a:solidFill>
              <a:srgbClr val="536D7C"/>
            </a:solidFill>
            <a:uFillTx/>
            <a:latin typeface="Abadi MT Condensed Light" charset="0"/>
            <a:ea typeface="Abadi MT Condensed Light" charset="0"/>
            <a:cs typeface="Abadi MT Condensed Light" charset="0"/>
            <a:sym typeface="Trebuchet MS"/>
          </a:endParaRPr>
        </a:p>
      </xdr:txBody>
    </xdr:sp>
    <xdr:clientData/>
  </xdr:twoCellAnchor>
  <xdr:twoCellAnchor>
    <xdr:from>
      <xdr:col>5</xdr:col>
      <xdr:colOff>444837</xdr:colOff>
      <xdr:row>3</xdr:row>
      <xdr:rowOff>54623</xdr:rowOff>
    </xdr:from>
    <xdr:to>
      <xdr:col>8</xdr:col>
      <xdr:colOff>541776</xdr:colOff>
      <xdr:row>5</xdr:row>
      <xdr:rowOff>163871</xdr:rowOff>
    </xdr:to>
    <xdr:sp macro="" textlink="">
      <xdr:nvSpPr>
        <xdr:cNvPr id="59" name="Rectangle">
          <a:hlinkClick xmlns:r="http://schemas.openxmlformats.org/officeDocument/2006/relationships" r:id="rId13"/>
          <a:extLst>
            <a:ext uri="{FF2B5EF4-FFF2-40B4-BE49-F238E27FC236}">
              <a16:creationId xmlns:a16="http://schemas.microsoft.com/office/drawing/2014/main" id="{00000000-0008-0000-0300-00003B000000}"/>
            </a:ext>
          </a:extLst>
        </xdr:cNvPr>
        <xdr:cNvSpPr/>
      </xdr:nvSpPr>
      <xdr:spPr>
        <a:xfrm>
          <a:off x="3435482" y="587204"/>
          <a:ext cx="2555004" cy="464301"/>
        </a:xfrm>
        <a:prstGeom prst="rect">
          <a:avLst/>
        </a:prstGeom>
        <a:solidFill>
          <a:srgbClr val="045FF7"/>
        </a:solidFill>
        <a:ln w="9525" cap="flat">
          <a:noFill/>
          <a:prstDash val="solid"/>
          <a:round/>
        </a:ln>
        <a:effec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a:p>
      </xdr:txBody>
    </xdr:sp>
    <xdr:clientData/>
  </xdr:twoCellAnchor>
  <xdr:twoCellAnchor>
    <xdr:from>
      <xdr:col>5</xdr:col>
      <xdr:colOff>629597</xdr:colOff>
      <xdr:row>3</xdr:row>
      <xdr:rowOff>121912</xdr:rowOff>
    </xdr:from>
    <xdr:to>
      <xdr:col>8</xdr:col>
      <xdr:colOff>332548</xdr:colOff>
      <xdr:row>5</xdr:row>
      <xdr:rowOff>12094</xdr:rowOff>
    </xdr:to>
    <xdr:sp macro="" textlink="">
      <xdr:nvSpPr>
        <xdr:cNvPr id="60" name="Seleccione un ícono">
          <a:hlinkClick xmlns:r="http://schemas.openxmlformats.org/officeDocument/2006/relationships" r:id="rId13"/>
          <a:extLst>
            <a:ext uri="{FF2B5EF4-FFF2-40B4-BE49-F238E27FC236}">
              <a16:creationId xmlns:a16="http://schemas.microsoft.com/office/drawing/2014/main" id="{00000000-0008-0000-0300-00003C000000}"/>
            </a:ext>
          </a:extLst>
        </xdr:cNvPr>
        <xdr:cNvSpPr txBox="1"/>
      </xdr:nvSpPr>
      <xdr:spPr>
        <a:xfrm>
          <a:off x="3058472" y="331462"/>
          <a:ext cx="2131826" cy="309282"/>
        </a:xfrm>
        <a:prstGeom prst="rect">
          <a:avLst/>
        </a:prstGeom>
        <a:noFill/>
        <a:ln w="12700" cap="flat">
          <a:noFill/>
          <a:miter lim="400000"/>
        </a:ln>
        <a:effectLst/>
        <a:extLst>
          <a:ext uri="{C572A759-6A51-4108-AA02-DFA0A04FC94B}">
            <ma14:wrappingTextBoxFlag xmlns:ma14="http://schemas.microsoft.com/office/mac/drawingml/2011/main" xmlns="" val="1"/>
          </a:ext>
        </a:extLst>
      </xdr:spPr>
      <xdr:txBody>
        <a:bodyPr wrap="square" lIns="45699" tIns="45699" rIns="45699" bIns="45699" numCol="1" anchor="t">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indent="0" algn="ctr" defTabSz="914400" latinLnBrk="0">
            <a:lnSpc>
              <a:spcPct val="100000"/>
            </a:lnSpc>
            <a:spcBef>
              <a:spcPts val="0"/>
            </a:spcBef>
            <a:spcAft>
              <a:spcPts val="0"/>
            </a:spcAft>
            <a:buClrTx/>
            <a:buSzTx/>
            <a:buFontTx/>
            <a:buNone/>
            <a:tabLst/>
            <a:defRPr sz="1100" b="1" i="0" u="none" strike="noStrike" cap="none" spc="0" baseline="0">
              <a:solidFill>
                <a:srgbClr val="FFFFFF"/>
              </a:solidFill>
              <a:uFillTx/>
              <a:latin typeface="Trebuchet MS"/>
              <a:ea typeface="Trebuchet MS"/>
              <a:cs typeface="Trebuchet MS"/>
              <a:sym typeface="Trebuchet MS"/>
            </a:defRPr>
          </a:pPr>
          <a:r>
            <a:rPr lang="es-CO" sz="2000" b="1" i="0" u="none" strike="noStrike" cap="none" spc="0" baseline="0">
              <a:solidFill>
                <a:srgbClr val="FFFFFF"/>
              </a:solidFill>
              <a:uFillTx/>
              <a:latin typeface="Abadi MT Condensed Extra Bold" charset="0"/>
              <a:ea typeface="Abadi MT Condensed Extra Bold" charset="0"/>
              <a:cs typeface="Abadi MT Condensed Extra Bold" charset="0"/>
              <a:sym typeface="Trebuchet MS"/>
            </a:rPr>
            <a:t>Regresar al indice</a:t>
          </a:r>
          <a:endParaRPr sz="2000" b="1" i="0" u="none" strike="noStrike" cap="none" spc="0" baseline="0">
            <a:solidFill>
              <a:srgbClr val="FFFFFF"/>
            </a:solidFill>
            <a:uFillTx/>
            <a:latin typeface="Abadi MT Condensed Extra Bold" charset="0"/>
            <a:ea typeface="Abadi MT Condensed Extra Bold" charset="0"/>
            <a:cs typeface="Abadi MT Condensed Extra Bold" charset="0"/>
            <a:sym typeface="Trebuchet MS"/>
          </a:endParaRPr>
        </a:p>
      </xdr:txBody>
    </xdr:sp>
    <xdr:clientData/>
  </xdr:twoCellAnchor>
  <xdr:twoCellAnchor>
    <xdr:from>
      <xdr:col>10</xdr:col>
      <xdr:colOff>396400</xdr:colOff>
      <xdr:row>18</xdr:row>
      <xdr:rowOff>24035</xdr:rowOff>
    </xdr:from>
    <xdr:to>
      <xdr:col>10</xdr:col>
      <xdr:colOff>519672</xdr:colOff>
      <xdr:row>18</xdr:row>
      <xdr:rowOff>158611</xdr:rowOff>
    </xdr:to>
    <xdr:sp macro="" textlink="">
      <xdr:nvSpPr>
        <xdr:cNvPr id="56" name="Shape 14">
          <a:extLst>
            <a:ext uri="{FF2B5EF4-FFF2-40B4-BE49-F238E27FC236}">
              <a16:creationId xmlns:a16="http://schemas.microsoft.com/office/drawing/2014/main" id="{00000000-0008-0000-0300-000038000000}"/>
            </a:ext>
          </a:extLst>
        </xdr:cNvPr>
        <xdr:cNvSpPr/>
      </xdr:nvSpPr>
      <xdr:spPr>
        <a:xfrm flipH="1">
          <a:off x="6896874" y="2913135"/>
          <a:ext cx="123272" cy="134576"/>
        </a:xfrm>
        <a:prstGeom prst="ellipse">
          <a:avLst/>
        </a:prstGeom>
        <a:solidFill>
          <a:srgbClr val="0067AC"/>
        </a:solidFill>
        <a:ln w="12700" cap="flat">
          <a:noFill/>
          <a:miter lim="400000"/>
        </a:ln>
        <a:effec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a:p>
      </xdr:txBody>
    </xdr:sp>
    <xdr:clientData/>
  </xdr:twoCellAnchor>
  <xdr:twoCellAnchor>
    <xdr:from>
      <xdr:col>10</xdr:col>
      <xdr:colOff>410364</xdr:colOff>
      <xdr:row>26</xdr:row>
      <xdr:rowOff>104208</xdr:rowOff>
    </xdr:from>
    <xdr:to>
      <xdr:col>10</xdr:col>
      <xdr:colOff>533636</xdr:colOff>
      <xdr:row>27</xdr:row>
      <xdr:rowOff>58215</xdr:rowOff>
    </xdr:to>
    <xdr:sp macro="" textlink="">
      <xdr:nvSpPr>
        <xdr:cNvPr id="57" name="Shape 14">
          <a:extLst>
            <a:ext uri="{FF2B5EF4-FFF2-40B4-BE49-F238E27FC236}">
              <a16:creationId xmlns:a16="http://schemas.microsoft.com/office/drawing/2014/main" id="{00000000-0008-0000-0300-000039000000}"/>
            </a:ext>
          </a:extLst>
        </xdr:cNvPr>
        <xdr:cNvSpPr/>
      </xdr:nvSpPr>
      <xdr:spPr>
        <a:xfrm flipH="1">
          <a:off x="6910838" y="4437857"/>
          <a:ext cx="123272" cy="134576"/>
        </a:xfrm>
        <a:prstGeom prst="ellipse">
          <a:avLst/>
        </a:prstGeom>
        <a:solidFill>
          <a:srgbClr val="0067AC"/>
        </a:solidFill>
        <a:ln w="12700" cap="flat">
          <a:noFill/>
          <a:miter lim="400000"/>
        </a:ln>
        <a:effec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a:p>
      </xdr:txBody>
    </xdr:sp>
    <xdr:clientData/>
  </xdr:twoCellAnchor>
  <xdr:twoCellAnchor>
    <xdr:from>
      <xdr:col>9</xdr:col>
      <xdr:colOff>49944</xdr:colOff>
      <xdr:row>32</xdr:row>
      <xdr:rowOff>56183</xdr:rowOff>
    </xdr:from>
    <xdr:to>
      <xdr:col>9</xdr:col>
      <xdr:colOff>173216</xdr:colOff>
      <xdr:row>33</xdr:row>
      <xdr:rowOff>10190</xdr:rowOff>
    </xdr:to>
    <xdr:sp macro="" textlink="">
      <xdr:nvSpPr>
        <xdr:cNvPr id="58" name="Shape 14">
          <a:extLst>
            <a:ext uri="{FF2B5EF4-FFF2-40B4-BE49-F238E27FC236}">
              <a16:creationId xmlns:a16="http://schemas.microsoft.com/office/drawing/2014/main" id="{00000000-0008-0000-0300-00003A000000}"/>
            </a:ext>
          </a:extLst>
        </xdr:cNvPr>
        <xdr:cNvSpPr/>
      </xdr:nvSpPr>
      <xdr:spPr>
        <a:xfrm flipH="1">
          <a:off x="5753932" y="5341732"/>
          <a:ext cx="123272" cy="130192"/>
        </a:xfrm>
        <a:prstGeom prst="ellipse">
          <a:avLst/>
        </a:prstGeom>
        <a:solidFill>
          <a:srgbClr val="0067AC"/>
        </a:solidFill>
        <a:ln w="12700" cap="flat">
          <a:noFill/>
          <a:miter lim="400000"/>
        </a:ln>
        <a:effec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a:p>
      </xdr:txBody>
    </xdr:sp>
    <xdr:clientData/>
  </xdr:twoCellAnchor>
  <xdr:twoCellAnchor>
    <xdr:from>
      <xdr:col>5</xdr:col>
      <xdr:colOff>349165</xdr:colOff>
      <xdr:row>33</xdr:row>
      <xdr:rowOff>69103</xdr:rowOff>
    </xdr:from>
    <xdr:to>
      <xdr:col>5</xdr:col>
      <xdr:colOff>472437</xdr:colOff>
      <xdr:row>34</xdr:row>
      <xdr:rowOff>23110</xdr:rowOff>
    </xdr:to>
    <xdr:sp macro="" textlink="">
      <xdr:nvSpPr>
        <xdr:cNvPr id="61" name="Shape 14">
          <a:extLst>
            <a:ext uri="{FF2B5EF4-FFF2-40B4-BE49-F238E27FC236}">
              <a16:creationId xmlns:a16="http://schemas.microsoft.com/office/drawing/2014/main" id="{00000000-0008-0000-0300-00003D000000}"/>
            </a:ext>
          </a:extLst>
        </xdr:cNvPr>
        <xdr:cNvSpPr/>
      </xdr:nvSpPr>
      <xdr:spPr>
        <a:xfrm flipH="1">
          <a:off x="2793731" y="5530837"/>
          <a:ext cx="123272" cy="130192"/>
        </a:xfrm>
        <a:prstGeom prst="ellipse">
          <a:avLst/>
        </a:prstGeom>
        <a:solidFill>
          <a:srgbClr val="0067AC"/>
        </a:solidFill>
        <a:ln w="12700" cap="flat">
          <a:noFill/>
          <a:miter lim="400000"/>
        </a:ln>
        <a:effec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a:p>
      </xdr:txBody>
    </xdr:sp>
    <xdr:clientData/>
  </xdr:twoCellAnchor>
  <xdr:twoCellAnchor>
    <xdr:from>
      <xdr:col>4</xdr:col>
      <xdr:colOff>152938</xdr:colOff>
      <xdr:row>27</xdr:row>
      <xdr:rowOff>34944</xdr:rowOff>
    </xdr:from>
    <xdr:to>
      <xdr:col>4</xdr:col>
      <xdr:colOff>276210</xdr:colOff>
      <xdr:row>27</xdr:row>
      <xdr:rowOff>165136</xdr:rowOff>
    </xdr:to>
    <xdr:sp macro="" textlink="">
      <xdr:nvSpPr>
        <xdr:cNvPr id="62" name="Shape 14">
          <a:extLst>
            <a:ext uri="{FF2B5EF4-FFF2-40B4-BE49-F238E27FC236}">
              <a16:creationId xmlns:a16="http://schemas.microsoft.com/office/drawing/2014/main" id="{00000000-0008-0000-0300-00003E000000}"/>
            </a:ext>
          </a:extLst>
        </xdr:cNvPr>
        <xdr:cNvSpPr/>
      </xdr:nvSpPr>
      <xdr:spPr>
        <a:xfrm flipH="1">
          <a:off x="1782649" y="4439568"/>
          <a:ext cx="123272" cy="130192"/>
        </a:xfrm>
        <a:prstGeom prst="ellipse">
          <a:avLst/>
        </a:prstGeom>
        <a:solidFill>
          <a:srgbClr val="0067AC"/>
        </a:solidFill>
        <a:ln w="12700" cap="flat">
          <a:noFill/>
          <a:miter lim="400000"/>
        </a:ln>
        <a:effec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a:p>
      </xdr:txBody>
    </xdr:sp>
    <xdr:clientData/>
  </xdr:twoCellAnchor>
  <xdr:twoCellAnchor>
    <xdr:from>
      <xdr:col>7</xdr:col>
      <xdr:colOff>510921</xdr:colOff>
      <xdr:row>14</xdr:row>
      <xdr:rowOff>114699</xdr:rowOff>
    </xdr:from>
    <xdr:to>
      <xdr:col>7</xdr:col>
      <xdr:colOff>750551</xdr:colOff>
      <xdr:row>19</xdr:row>
      <xdr:rowOff>102183</xdr:rowOff>
    </xdr:to>
    <xdr:sp macro="" textlink="">
      <xdr:nvSpPr>
        <xdr:cNvPr id="63" name="Shape 13">
          <a:extLst>
            <a:ext uri="{FF2B5EF4-FFF2-40B4-BE49-F238E27FC236}">
              <a16:creationId xmlns:a16="http://schemas.microsoft.com/office/drawing/2014/main" id="{00000000-0008-0000-0300-00003F000000}"/>
            </a:ext>
          </a:extLst>
        </xdr:cNvPr>
        <xdr:cNvSpPr/>
      </xdr:nvSpPr>
      <xdr:spPr>
        <a:xfrm flipV="1">
          <a:off x="4561783" y="2216768"/>
          <a:ext cx="239630" cy="863346"/>
        </a:xfrm>
        <a:prstGeom prst="line">
          <a:avLst/>
        </a:prstGeom>
        <a:noFill/>
        <a:ln w="19050" cap="rnd">
          <a:solidFill>
            <a:srgbClr val="44CCF6"/>
          </a:solidFill>
          <a:prstDash val="solid"/>
          <a:round/>
        </a:ln>
        <a:effec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a:p>
      </xdr:txBody>
    </xdr:sp>
    <xdr:clientData/>
  </xdr:twoCellAnchor>
  <xdr:twoCellAnchor>
    <xdr:from>
      <xdr:col>8</xdr:col>
      <xdr:colOff>86713</xdr:colOff>
      <xdr:row>18</xdr:row>
      <xdr:rowOff>94884</xdr:rowOff>
    </xdr:from>
    <xdr:to>
      <xdr:col>9</xdr:col>
      <xdr:colOff>204368</xdr:colOff>
      <xdr:row>21</xdr:row>
      <xdr:rowOff>86708</xdr:rowOff>
    </xdr:to>
    <xdr:sp macro="" textlink="">
      <xdr:nvSpPr>
        <xdr:cNvPr id="64" name="Shape 13">
          <a:extLst>
            <a:ext uri="{FF2B5EF4-FFF2-40B4-BE49-F238E27FC236}">
              <a16:creationId xmlns:a16="http://schemas.microsoft.com/office/drawing/2014/main" id="{00000000-0008-0000-0300-000040000000}"/>
            </a:ext>
          </a:extLst>
        </xdr:cNvPr>
        <xdr:cNvSpPr/>
      </xdr:nvSpPr>
      <xdr:spPr>
        <a:xfrm flipV="1">
          <a:off x="4947747" y="2897643"/>
          <a:ext cx="927828" cy="517341"/>
        </a:xfrm>
        <a:prstGeom prst="line">
          <a:avLst/>
        </a:prstGeom>
        <a:noFill/>
        <a:ln w="19050" cap="rnd">
          <a:solidFill>
            <a:srgbClr val="44CCF6"/>
          </a:solidFill>
          <a:prstDash val="solid"/>
          <a:round/>
        </a:ln>
        <a:effec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a:p>
      </xdr:txBody>
    </xdr:sp>
    <xdr:clientData/>
  </xdr:twoCellAnchor>
  <xdr:twoCellAnchor>
    <xdr:from>
      <xdr:col>8</xdr:col>
      <xdr:colOff>196195</xdr:colOff>
      <xdr:row>25</xdr:row>
      <xdr:rowOff>82367</xdr:rowOff>
    </xdr:from>
    <xdr:to>
      <xdr:col>9</xdr:col>
      <xdr:colOff>204367</xdr:colOff>
      <xdr:row>26</xdr:row>
      <xdr:rowOff>167872</xdr:rowOff>
    </xdr:to>
    <xdr:sp macro="" textlink="">
      <xdr:nvSpPr>
        <xdr:cNvPr id="65" name="Shape 13">
          <a:extLst>
            <a:ext uri="{FF2B5EF4-FFF2-40B4-BE49-F238E27FC236}">
              <a16:creationId xmlns:a16="http://schemas.microsoft.com/office/drawing/2014/main" id="{00000000-0008-0000-0300-000041000000}"/>
            </a:ext>
          </a:extLst>
        </xdr:cNvPr>
        <xdr:cNvSpPr/>
      </xdr:nvSpPr>
      <xdr:spPr>
        <a:xfrm>
          <a:off x="5057229" y="4111333"/>
          <a:ext cx="818345" cy="260677"/>
        </a:xfrm>
        <a:prstGeom prst="line">
          <a:avLst/>
        </a:prstGeom>
        <a:noFill/>
        <a:ln w="19050" cap="rnd">
          <a:solidFill>
            <a:srgbClr val="44CCF6"/>
          </a:solidFill>
          <a:prstDash val="solid"/>
          <a:round/>
        </a:ln>
        <a:effec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a:p>
      </xdr:txBody>
    </xdr:sp>
    <xdr:clientData/>
  </xdr:twoCellAnchor>
  <xdr:twoCellAnchor>
    <xdr:from>
      <xdr:col>6</xdr:col>
      <xdr:colOff>437931</xdr:colOff>
      <xdr:row>29</xdr:row>
      <xdr:rowOff>2080</xdr:rowOff>
    </xdr:from>
    <xdr:to>
      <xdr:col>6</xdr:col>
      <xdr:colOff>778870</xdr:colOff>
      <xdr:row>31</xdr:row>
      <xdr:rowOff>160575</xdr:rowOff>
    </xdr:to>
    <xdr:sp macro="" textlink="">
      <xdr:nvSpPr>
        <xdr:cNvPr id="66" name="Shape 13">
          <a:extLst>
            <a:ext uri="{FF2B5EF4-FFF2-40B4-BE49-F238E27FC236}">
              <a16:creationId xmlns:a16="http://schemas.microsoft.com/office/drawing/2014/main" id="{00000000-0008-0000-0300-000042000000}"/>
            </a:ext>
          </a:extLst>
        </xdr:cNvPr>
        <xdr:cNvSpPr/>
      </xdr:nvSpPr>
      <xdr:spPr>
        <a:xfrm flipV="1">
          <a:off x="3678621" y="4731735"/>
          <a:ext cx="340939" cy="508840"/>
        </a:xfrm>
        <a:prstGeom prst="line">
          <a:avLst/>
        </a:prstGeom>
        <a:noFill/>
        <a:ln w="19050" cap="rnd">
          <a:solidFill>
            <a:srgbClr val="44CCF6"/>
          </a:solidFill>
          <a:prstDash val="solid"/>
          <a:round/>
        </a:ln>
        <a:effec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a:p>
      </xdr:txBody>
    </xdr:sp>
    <xdr:clientData/>
  </xdr:twoCellAnchor>
  <xdr:twoCellAnchor>
    <xdr:from>
      <xdr:col>7</xdr:col>
      <xdr:colOff>699457</xdr:colOff>
      <xdr:row>28</xdr:row>
      <xdr:rowOff>38574</xdr:rowOff>
    </xdr:from>
    <xdr:to>
      <xdr:col>8</xdr:col>
      <xdr:colOff>189770</xdr:colOff>
      <xdr:row>30</xdr:row>
      <xdr:rowOff>160574</xdr:rowOff>
    </xdr:to>
    <xdr:sp macro="" textlink="">
      <xdr:nvSpPr>
        <xdr:cNvPr id="67" name="Shape 13">
          <a:extLst>
            <a:ext uri="{FF2B5EF4-FFF2-40B4-BE49-F238E27FC236}">
              <a16:creationId xmlns:a16="http://schemas.microsoft.com/office/drawing/2014/main" id="{00000000-0008-0000-0300-000043000000}"/>
            </a:ext>
          </a:extLst>
        </xdr:cNvPr>
        <xdr:cNvSpPr/>
      </xdr:nvSpPr>
      <xdr:spPr>
        <a:xfrm flipH="1" flipV="1">
          <a:off x="4750319" y="4593057"/>
          <a:ext cx="300485" cy="472345"/>
        </a:xfrm>
        <a:prstGeom prst="line">
          <a:avLst/>
        </a:prstGeom>
        <a:noFill/>
        <a:ln w="19050" cap="rnd">
          <a:solidFill>
            <a:srgbClr val="44CCF6"/>
          </a:solidFill>
          <a:prstDash val="solid"/>
          <a:round/>
        </a:ln>
        <a:effec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a:p>
      </xdr:txBody>
    </xdr:sp>
    <xdr:clientData/>
  </xdr:twoCellAnchor>
  <xdr:twoCellAnchor>
    <xdr:from>
      <xdr:col>5</xdr:col>
      <xdr:colOff>547414</xdr:colOff>
      <xdr:row>27</xdr:row>
      <xdr:rowOff>87587</xdr:rowOff>
    </xdr:from>
    <xdr:to>
      <xdr:col>6</xdr:col>
      <xdr:colOff>398971</xdr:colOff>
      <xdr:row>27</xdr:row>
      <xdr:rowOff>96965</xdr:rowOff>
    </xdr:to>
    <xdr:sp macro="" textlink="">
      <xdr:nvSpPr>
        <xdr:cNvPr id="68" name="Shape 13">
          <a:extLst>
            <a:ext uri="{FF2B5EF4-FFF2-40B4-BE49-F238E27FC236}">
              <a16:creationId xmlns:a16="http://schemas.microsoft.com/office/drawing/2014/main" id="{00000000-0008-0000-0300-000044000000}"/>
            </a:ext>
          </a:extLst>
        </xdr:cNvPr>
        <xdr:cNvSpPr/>
      </xdr:nvSpPr>
      <xdr:spPr>
        <a:xfrm>
          <a:off x="2977931" y="4466897"/>
          <a:ext cx="661730" cy="9378"/>
        </a:xfrm>
        <a:prstGeom prst="line">
          <a:avLst/>
        </a:prstGeom>
        <a:noFill/>
        <a:ln w="19050" cap="rnd">
          <a:solidFill>
            <a:srgbClr val="44CCF6"/>
          </a:solidFill>
          <a:prstDash val="solid"/>
          <a:round/>
        </a:ln>
        <a:effec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a:p>
      </xdr:txBody>
    </xdr:sp>
    <xdr:clientData/>
  </xdr:twoCellAnchor>
  <xdr:twoCellAnchor>
    <xdr:from>
      <xdr:col>7</xdr:col>
      <xdr:colOff>437426</xdr:colOff>
      <xdr:row>19</xdr:row>
      <xdr:rowOff>23173</xdr:rowOff>
    </xdr:from>
    <xdr:to>
      <xdr:col>7</xdr:col>
      <xdr:colOff>578436</xdr:colOff>
      <xdr:row>19</xdr:row>
      <xdr:rowOff>160867</xdr:rowOff>
    </xdr:to>
    <xdr:sp macro="" textlink="">
      <xdr:nvSpPr>
        <xdr:cNvPr id="69" name="Shape 43">
          <a:extLst>
            <a:ext uri="{FF2B5EF4-FFF2-40B4-BE49-F238E27FC236}">
              <a16:creationId xmlns:a16="http://schemas.microsoft.com/office/drawing/2014/main" id="{00000000-0008-0000-0300-000045000000}"/>
            </a:ext>
          </a:extLst>
        </xdr:cNvPr>
        <xdr:cNvSpPr/>
      </xdr:nvSpPr>
      <xdr:spPr>
        <a:xfrm flipH="1">
          <a:off x="4501426" y="3045773"/>
          <a:ext cx="141010" cy="137694"/>
        </a:xfrm>
        <a:prstGeom prst="ellipse">
          <a:avLst/>
        </a:prstGeom>
        <a:solidFill>
          <a:srgbClr val="0070C0"/>
        </a:solidFill>
        <a:ln w="12700" cap="flat">
          <a:noFill/>
          <a:miter lim="400000"/>
        </a:ln>
        <a:effec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a:p>
      </xdr:txBody>
    </xdr:sp>
    <xdr:clientData/>
  </xdr:twoCellAnchor>
  <xdr:twoCellAnchor>
    <xdr:from>
      <xdr:col>8</xdr:col>
      <xdr:colOff>39493</xdr:colOff>
      <xdr:row>21</xdr:row>
      <xdr:rowOff>23173</xdr:rowOff>
    </xdr:from>
    <xdr:to>
      <xdr:col>8</xdr:col>
      <xdr:colOff>180503</xdr:colOff>
      <xdr:row>21</xdr:row>
      <xdr:rowOff>160867</xdr:rowOff>
    </xdr:to>
    <xdr:sp macro="" textlink="">
      <xdr:nvSpPr>
        <xdr:cNvPr id="70" name="Shape 43">
          <a:extLst>
            <a:ext uri="{FF2B5EF4-FFF2-40B4-BE49-F238E27FC236}">
              <a16:creationId xmlns:a16="http://schemas.microsoft.com/office/drawing/2014/main" id="{00000000-0008-0000-0300-000046000000}"/>
            </a:ext>
          </a:extLst>
        </xdr:cNvPr>
        <xdr:cNvSpPr/>
      </xdr:nvSpPr>
      <xdr:spPr>
        <a:xfrm flipH="1">
          <a:off x="4916293" y="3401373"/>
          <a:ext cx="141010" cy="137694"/>
        </a:xfrm>
        <a:prstGeom prst="ellipse">
          <a:avLst/>
        </a:prstGeom>
        <a:solidFill>
          <a:srgbClr val="0070C0"/>
        </a:solidFill>
        <a:ln w="12700" cap="flat">
          <a:noFill/>
          <a:miter lim="400000"/>
        </a:ln>
        <a:effec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a:p>
      </xdr:txBody>
    </xdr:sp>
    <xdr:clientData/>
  </xdr:twoCellAnchor>
  <xdr:twoCellAnchor>
    <xdr:from>
      <xdr:col>8</xdr:col>
      <xdr:colOff>141093</xdr:colOff>
      <xdr:row>25</xdr:row>
      <xdr:rowOff>6240</xdr:rowOff>
    </xdr:from>
    <xdr:to>
      <xdr:col>8</xdr:col>
      <xdr:colOff>282103</xdr:colOff>
      <xdr:row>25</xdr:row>
      <xdr:rowOff>143934</xdr:rowOff>
    </xdr:to>
    <xdr:sp macro="" textlink="">
      <xdr:nvSpPr>
        <xdr:cNvPr id="71" name="Shape 43">
          <a:extLst>
            <a:ext uri="{FF2B5EF4-FFF2-40B4-BE49-F238E27FC236}">
              <a16:creationId xmlns:a16="http://schemas.microsoft.com/office/drawing/2014/main" id="{00000000-0008-0000-0300-000047000000}"/>
            </a:ext>
          </a:extLst>
        </xdr:cNvPr>
        <xdr:cNvSpPr/>
      </xdr:nvSpPr>
      <xdr:spPr>
        <a:xfrm flipH="1">
          <a:off x="5017893" y="4095640"/>
          <a:ext cx="141010" cy="137694"/>
        </a:xfrm>
        <a:prstGeom prst="ellipse">
          <a:avLst/>
        </a:prstGeom>
        <a:solidFill>
          <a:srgbClr val="0070C0"/>
        </a:solidFill>
        <a:ln w="12700" cap="flat">
          <a:noFill/>
          <a:miter lim="400000"/>
        </a:ln>
        <a:effec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a:p>
      </xdr:txBody>
    </xdr:sp>
    <xdr:clientData/>
  </xdr:twoCellAnchor>
  <xdr:twoCellAnchor>
    <xdr:from>
      <xdr:col>7</xdr:col>
      <xdr:colOff>632160</xdr:colOff>
      <xdr:row>27</xdr:row>
      <xdr:rowOff>150173</xdr:rowOff>
    </xdr:from>
    <xdr:to>
      <xdr:col>7</xdr:col>
      <xdr:colOff>773170</xdr:colOff>
      <xdr:row>28</xdr:row>
      <xdr:rowOff>110067</xdr:rowOff>
    </xdr:to>
    <xdr:sp macro="" textlink="">
      <xdr:nvSpPr>
        <xdr:cNvPr id="72" name="Shape 43">
          <a:extLst>
            <a:ext uri="{FF2B5EF4-FFF2-40B4-BE49-F238E27FC236}">
              <a16:creationId xmlns:a16="http://schemas.microsoft.com/office/drawing/2014/main" id="{00000000-0008-0000-0300-000048000000}"/>
            </a:ext>
          </a:extLst>
        </xdr:cNvPr>
        <xdr:cNvSpPr/>
      </xdr:nvSpPr>
      <xdr:spPr>
        <a:xfrm flipH="1">
          <a:off x="4696160" y="4595173"/>
          <a:ext cx="141010" cy="137694"/>
        </a:xfrm>
        <a:prstGeom prst="ellipse">
          <a:avLst/>
        </a:prstGeom>
        <a:solidFill>
          <a:srgbClr val="0070C0"/>
        </a:solidFill>
        <a:ln w="12700" cap="flat">
          <a:noFill/>
          <a:miter lim="400000"/>
        </a:ln>
        <a:effec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a:p>
      </xdr:txBody>
    </xdr:sp>
    <xdr:clientData/>
  </xdr:twoCellAnchor>
  <xdr:twoCellAnchor>
    <xdr:from>
      <xdr:col>6</xdr:col>
      <xdr:colOff>699893</xdr:colOff>
      <xdr:row>28</xdr:row>
      <xdr:rowOff>107840</xdr:rowOff>
    </xdr:from>
    <xdr:to>
      <xdr:col>7</xdr:col>
      <xdr:colOff>28103</xdr:colOff>
      <xdr:row>29</xdr:row>
      <xdr:rowOff>67734</xdr:rowOff>
    </xdr:to>
    <xdr:sp macro="" textlink="">
      <xdr:nvSpPr>
        <xdr:cNvPr id="73" name="Shape 43">
          <a:extLst>
            <a:ext uri="{FF2B5EF4-FFF2-40B4-BE49-F238E27FC236}">
              <a16:creationId xmlns:a16="http://schemas.microsoft.com/office/drawing/2014/main" id="{00000000-0008-0000-0300-000049000000}"/>
            </a:ext>
          </a:extLst>
        </xdr:cNvPr>
        <xdr:cNvSpPr/>
      </xdr:nvSpPr>
      <xdr:spPr>
        <a:xfrm flipH="1">
          <a:off x="3951093" y="4730640"/>
          <a:ext cx="141010" cy="137694"/>
        </a:xfrm>
        <a:prstGeom prst="ellipse">
          <a:avLst/>
        </a:prstGeom>
        <a:solidFill>
          <a:srgbClr val="0070C0"/>
        </a:solidFill>
        <a:ln w="12700" cap="flat">
          <a:noFill/>
          <a:miter lim="400000"/>
        </a:ln>
        <a:effec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a:p>
      </xdr:txBody>
    </xdr:sp>
    <xdr:clientData/>
  </xdr:twoCellAnchor>
  <xdr:twoCellAnchor>
    <xdr:from>
      <xdr:col>6</xdr:col>
      <xdr:colOff>310426</xdr:colOff>
      <xdr:row>27</xdr:row>
      <xdr:rowOff>40107</xdr:rowOff>
    </xdr:from>
    <xdr:to>
      <xdr:col>6</xdr:col>
      <xdr:colOff>451436</xdr:colOff>
      <xdr:row>28</xdr:row>
      <xdr:rowOff>1</xdr:rowOff>
    </xdr:to>
    <xdr:sp macro="" textlink="">
      <xdr:nvSpPr>
        <xdr:cNvPr id="74" name="Shape 43">
          <a:extLst>
            <a:ext uri="{FF2B5EF4-FFF2-40B4-BE49-F238E27FC236}">
              <a16:creationId xmlns:a16="http://schemas.microsoft.com/office/drawing/2014/main" id="{00000000-0008-0000-0300-00004A000000}"/>
            </a:ext>
          </a:extLst>
        </xdr:cNvPr>
        <xdr:cNvSpPr/>
      </xdr:nvSpPr>
      <xdr:spPr>
        <a:xfrm flipH="1">
          <a:off x="3561626" y="4485107"/>
          <a:ext cx="141010" cy="137694"/>
        </a:xfrm>
        <a:prstGeom prst="ellipse">
          <a:avLst/>
        </a:prstGeom>
        <a:solidFill>
          <a:srgbClr val="0070C0"/>
        </a:solidFill>
        <a:ln w="12700" cap="flat">
          <a:noFill/>
          <a:miter lim="400000"/>
        </a:ln>
        <a:effec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a:p>
      </xdr:txBody>
    </xdr:sp>
    <xdr:clientData/>
  </xdr:twoCellAnchor>
  <xdr:twoCellAnchor editAs="oneCell">
    <xdr:from>
      <xdr:col>6</xdr:col>
      <xdr:colOff>762000</xdr:colOff>
      <xdr:row>42</xdr:row>
      <xdr:rowOff>31750</xdr:rowOff>
    </xdr:from>
    <xdr:to>
      <xdr:col>13</xdr:col>
      <xdr:colOff>476250</xdr:colOff>
      <xdr:row>46</xdr:row>
      <xdr:rowOff>51823</xdr:rowOff>
    </xdr:to>
    <xdr:pic>
      <xdr:nvPicPr>
        <xdr:cNvPr id="77" name="Picture 76">
          <a:extLst>
            <a:ext uri="{FF2B5EF4-FFF2-40B4-BE49-F238E27FC236}">
              <a16:creationId xmlns:a16="http://schemas.microsoft.com/office/drawing/2014/main" id="{00000000-0008-0000-0300-00004D000000}"/>
            </a:ext>
          </a:extLst>
        </xdr:cNvPr>
        <xdr:cNvPicPr>
          <a:picLocks noChangeAspect="1"/>
        </xdr:cNvPicPr>
      </xdr:nvPicPr>
      <xdr:blipFill rotWithShape="1">
        <a:blip xmlns:r="http://schemas.openxmlformats.org/officeDocument/2006/relationships" r:embed="rId14">
          <a:extLst>
            <a:ext uri="{28A0092B-C50C-407E-A947-70E740481C1C}">
              <a14:useLocalDpi xmlns:a14="http://schemas.microsoft.com/office/drawing/2010/main" val="0"/>
            </a:ext>
          </a:extLst>
        </a:blip>
        <a:srcRect l="8996" t="47222" r="8617" b="37121"/>
        <a:stretch/>
      </xdr:blipFill>
      <xdr:spPr>
        <a:xfrm>
          <a:off x="4540250" y="7397750"/>
          <a:ext cx="5381625" cy="63919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113164</xdr:colOff>
      <xdr:row>1</xdr:row>
      <xdr:rowOff>89940</xdr:rowOff>
    </xdr:from>
    <xdr:to>
      <xdr:col>1</xdr:col>
      <xdr:colOff>2286000</xdr:colOff>
      <xdr:row>2</xdr:row>
      <xdr:rowOff>596899</xdr:rowOff>
    </xdr:to>
    <xdr:grpSp>
      <xdr:nvGrpSpPr>
        <xdr:cNvPr id="2" name="Shape 50">
          <a:extLst>
            <a:ext uri="{FF2B5EF4-FFF2-40B4-BE49-F238E27FC236}">
              <a16:creationId xmlns:a16="http://schemas.microsoft.com/office/drawing/2014/main" id="{00000000-0008-0000-0400-000002000000}"/>
            </a:ext>
          </a:extLst>
        </xdr:cNvPr>
        <xdr:cNvGrpSpPr/>
      </xdr:nvGrpSpPr>
      <xdr:grpSpPr>
        <a:xfrm>
          <a:off x="113164" y="832890"/>
          <a:ext cx="2296661" cy="716509"/>
          <a:chOff x="-14288" y="-22255"/>
          <a:chExt cx="1752601" cy="273108"/>
        </a:xfrm>
        <a:solidFill>
          <a:srgbClr val="045FF7"/>
        </a:solidFill>
      </xdr:grpSpPr>
      <xdr:sp macro="" textlink="">
        <xdr:nvSpPr>
          <xdr:cNvPr id="3" name="Rectangle">
            <a:extLst>
              <a:ext uri="{FF2B5EF4-FFF2-40B4-BE49-F238E27FC236}">
                <a16:creationId xmlns:a16="http://schemas.microsoft.com/office/drawing/2014/main" id="{00000000-0008-0000-0400-000003000000}"/>
              </a:ext>
            </a:extLst>
          </xdr:cNvPr>
          <xdr:cNvSpPr/>
        </xdr:nvSpPr>
        <xdr:spPr>
          <a:xfrm>
            <a:off x="0" y="0"/>
            <a:ext cx="1724025" cy="228600"/>
          </a:xfrm>
          <a:prstGeom prst="rect">
            <a:avLst/>
          </a:prstGeom>
          <a:grpFill/>
          <a:ln w="9525" cap="flat">
            <a:solidFill>
              <a:srgbClr val="BF9000"/>
            </a:solidFill>
            <a:prstDash val="solid"/>
            <a:round/>
          </a:ln>
          <a:effectLst/>
        </xdr:spPr>
        <xdr:txBody>
          <a:bodyPr/>
          <a:lstStyle/>
          <a:p>
            <a:endParaRPr/>
          </a:p>
        </xdr:txBody>
      </xdr:sp>
      <xdr:sp macro="" textlink="">
        <xdr:nvSpPr>
          <xdr:cNvPr id="4" name="Regresar a selección">
            <a:hlinkClick xmlns:r="http://schemas.openxmlformats.org/officeDocument/2006/relationships" r:id="rId1"/>
            <a:extLst>
              <a:ext uri="{FF2B5EF4-FFF2-40B4-BE49-F238E27FC236}">
                <a16:creationId xmlns:a16="http://schemas.microsoft.com/office/drawing/2014/main" id="{00000000-0008-0000-0400-000004000000}"/>
              </a:ext>
            </a:extLst>
          </xdr:cNvPr>
          <xdr:cNvSpPr txBox="1"/>
        </xdr:nvSpPr>
        <xdr:spPr>
          <a:xfrm>
            <a:off x="-14288" y="-22255"/>
            <a:ext cx="1752601" cy="273108"/>
          </a:xfrm>
          <a:prstGeom prst="rect">
            <a:avLst/>
          </a:prstGeom>
          <a:grpFill/>
          <a:ln w="12700" cap="flat">
            <a:noFill/>
            <a:miter lim="400000"/>
          </a:ln>
          <a:effectLst/>
          <a:extLst>
            <a:ext uri="{C572A759-6A51-4108-AA02-DFA0A04FC94B}">
              <ma14:wrappingTextBoxFlag xmlns:ma14="http://schemas.microsoft.com/office/mac/drawingml/2011/main" xmlns="" val="1"/>
            </a:ext>
          </a:extLst>
        </xdr:spPr>
        <xdr:txBody>
          <a:bodyPr wrap="square" lIns="0" tIns="0" rIns="0" bIns="0" numCol="1" anchor="ctr">
            <a:spAutoFit/>
          </a:bodyPr>
          <a:lstStyle/>
          <a:p>
            <a:pPr marL="0" marR="0" indent="0" algn="ctr" defTabSz="914400" latinLnBrk="0">
              <a:lnSpc>
                <a:spcPct val="100000"/>
              </a:lnSpc>
              <a:spcBef>
                <a:spcPts val="0"/>
              </a:spcBef>
              <a:spcAft>
                <a:spcPts val="0"/>
              </a:spcAft>
              <a:buClrTx/>
              <a:buSzTx/>
              <a:buFontTx/>
              <a:buNone/>
              <a:tabLst/>
              <a:defRPr sz="1000" b="1" i="0" u="none" strike="noStrike" cap="none" spc="0" baseline="0">
                <a:solidFill>
                  <a:srgbClr val="FFFFFF"/>
                </a:solidFill>
                <a:uFillTx/>
                <a:latin typeface="Trebuchet MS"/>
                <a:ea typeface="Trebuchet MS"/>
                <a:cs typeface="Trebuchet MS"/>
                <a:sym typeface="Trebuchet MS"/>
              </a:defRPr>
            </a:pPr>
            <a:r>
              <a:rPr sz="1800" b="1" i="0" u="none" strike="noStrike" cap="none" spc="0" baseline="0">
                <a:solidFill>
                  <a:srgbClr val="FFFFFF"/>
                </a:solidFill>
                <a:uFillTx/>
                <a:latin typeface="Abadi MT Condensed Extra Bold" charset="0"/>
                <a:ea typeface="Abadi MT Condensed Extra Bold" charset="0"/>
                <a:cs typeface="Abadi MT Condensed Extra Bold" charset="0"/>
                <a:sym typeface="Trebuchet MS"/>
              </a:rPr>
              <a:t>Regresar a</a:t>
            </a:r>
            <a:r>
              <a:rPr lang="en-US" sz="1800" b="1" i="0" u="none" strike="noStrike" cap="none" spc="0" baseline="0">
                <a:solidFill>
                  <a:srgbClr val="FFFFFF"/>
                </a:solidFill>
                <a:uFillTx/>
                <a:latin typeface="Abadi MT Condensed Extra Bold" charset="0"/>
                <a:ea typeface="Abadi MT Condensed Extra Bold" charset="0"/>
                <a:cs typeface="Abadi MT Condensed Extra Bold" charset="0"/>
                <a:sym typeface="Trebuchet MS"/>
              </a:rPr>
              <a:t>l</a:t>
            </a:r>
            <a:r>
              <a:rPr sz="1800" b="1" i="0" u="none" strike="noStrike" cap="none" spc="0" baseline="0">
                <a:solidFill>
                  <a:srgbClr val="FFFFFF"/>
                </a:solidFill>
                <a:uFillTx/>
                <a:latin typeface="Abadi MT Condensed Extra Bold" charset="0"/>
                <a:ea typeface="Abadi MT Condensed Extra Bold" charset="0"/>
                <a:cs typeface="Abadi MT Condensed Extra Bold" charset="0"/>
                <a:sym typeface="Trebuchet MS"/>
              </a:rPr>
              <a:t> </a:t>
            </a:r>
            <a:r>
              <a:rPr lang="en-US" sz="1800" b="1" i="0" u="none" strike="noStrike" cap="none" spc="0" baseline="0">
                <a:solidFill>
                  <a:srgbClr val="FFFFFF"/>
                </a:solidFill>
                <a:uFillTx/>
                <a:latin typeface="Abadi MT Condensed Extra Bold" charset="0"/>
                <a:ea typeface="Abadi MT Condensed Extra Bold" charset="0"/>
                <a:cs typeface="Abadi MT Condensed Extra Bold" charset="0"/>
                <a:sym typeface="Trebuchet MS"/>
              </a:rPr>
              <a:t>índice</a:t>
            </a:r>
            <a:endParaRPr sz="1800" b="1" i="0" u="none" strike="noStrike" cap="none" spc="0" baseline="0">
              <a:solidFill>
                <a:srgbClr val="FFFFFF"/>
              </a:solidFill>
              <a:uFillTx/>
              <a:latin typeface="Abadi MT Condensed Extra Bold" charset="0"/>
              <a:ea typeface="Abadi MT Condensed Extra Bold" charset="0"/>
              <a:cs typeface="Abadi MT Condensed Extra Bold" charset="0"/>
              <a:sym typeface="Trebuchet MS"/>
            </a:endParaRPr>
          </a:p>
        </xdr:txBody>
      </xdr:sp>
    </xdr:grpSp>
    <xdr:clientData/>
  </xdr:twoCellAnchor>
  <xdr:twoCellAnchor>
    <xdr:from>
      <xdr:col>1</xdr:col>
      <xdr:colOff>2516867</xdr:colOff>
      <xdr:row>1</xdr:row>
      <xdr:rowOff>93219</xdr:rowOff>
    </xdr:from>
    <xdr:to>
      <xdr:col>1</xdr:col>
      <xdr:colOff>4866722</xdr:colOff>
      <xdr:row>2</xdr:row>
      <xdr:rowOff>584199</xdr:rowOff>
    </xdr:to>
    <xdr:grpSp>
      <xdr:nvGrpSpPr>
        <xdr:cNvPr id="9" name="Shape 50">
          <a:extLst>
            <a:ext uri="{FF2B5EF4-FFF2-40B4-BE49-F238E27FC236}">
              <a16:creationId xmlns:a16="http://schemas.microsoft.com/office/drawing/2014/main" id="{00000000-0008-0000-0400-000009000000}"/>
            </a:ext>
          </a:extLst>
        </xdr:cNvPr>
        <xdr:cNvGrpSpPr/>
      </xdr:nvGrpSpPr>
      <xdr:grpSpPr>
        <a:xfrm>
          <a:off x="2640692" y="836169"/>
          <a:ext cx="2349855" cy="700530"/>
          <a:chOff x="0" y="0"/>
          <a:chExt cx="1724025" cy="199287"/>
        </a:xfrm>
      </xdr:grpSpPr>
      <xdr:sp macro="" textlink="">
        <xdr:nvSpPr>
          <xdr:cNvPr id="10" name="Rectangle">
            <a:extLst>
              <a:ext uri="{FF2B5EF4-FFF2-40B4-BE49-F238E27FC236}">
                <a16:creationId xmlns:a16="http://schemas.microsoft.com/office/drawing/2014/main" id="{00000000-0008-0000-0400-00000A000000}"/>
              </a:ext>
            </a:extLst>
          </xdr:cNvPr>
          <xdr:cNvSpPr/>
        </xdr:nvSpPr>
        <xdr:spPr>
          <a:xfrm>
            <a:off x="0" y="0"/>
            <a:ext cx="1724025" cy="199287"/>
          </a:xfrm>
          <a:prstGeom prst="rect">
            <a:avLst/>
          </a:prstGeom>
          <a:solidFill>
            <a:srgbClr val="045FF7"/>
          </a:solidFill>
          <a:ln w="9525" cap="flat">
            <a:noFill/>
            <a:prstDash val="solid"/>
            <a:round/>
          </a:ln>
          <a:effectLst/>
        </xdr:spPr>
        <xdr:txBody>
          <a:bodyPr/>
          <a:lstStyle/>
          <a:p>
            <a:endParaRPr/>
          </a:p>
        </xdr:txBody>
      </xdr:sp>
      <xdr:sp macro="" textlink="">
        <xdr:nvSpPr>
          <xdr:cNvPr id="11" name="Regresar a selección">
            <a:hlinkClick xmlns:r="http://schemas.openxmlformats.org/officeDocument/2006/relationships" r:id="rId2"/>
            <a:extLst>
              <a:ext uri="{FF2B5EF4-FFF2-40B4-BE49-F238E27FC236}">
                <a16:creationId xmlns:a16="http://schemas.microsoft.com/office/drawing/2014/main" id="{00000000-0008-0000-0400-00000B000000}"/>
              </a:ext>
            </a:extLst>
          </xdr:cNvPr>
          <xdr:cNvSpPr txBox="1"/>
        </xdr:nvSpPr>
        <xdr:spPr>
          <a:xfrm>
            <a:off x="138101" y="63124"/>
            <a:ext cx="1546729" cy="76227"/>
          </a:xfrm>
          <a:prstGeom prst="rect">
            <a:avLst/>
          </a:prstGeom>
          <a:noFill/>
          <a:ln w="12700" cap="flat">
            <a:noFill/>
            <a:miter lim="400000"/>
          </a:ln>
          <a:effectLst/>
          <a:extLst>
            <a:ext uri="{C572A759-6A51-4108-AA02-DFA0A04FC94B}">
              <ma14:wrappingTextBoxFlag xmlns:ma14="http://schemas.microsoft.com/office/mac/drawingml/2011/main" xmlns="" val="1"/>
            </a:ext>
          </a:extLst>
        </xdr:spPr>
        <xdr:txBody>
          <a:bodyPr wrap="square" lIns="0" tIns="0" rIns="0" bIns="0" numCol="1" anchor="ctr">
            <a:spAutoFit/>
          </a:bodyPr>
          <a:lstStyle/>
          <a:p>
            <a:pPr marL="0" marR="0" indent="0" algn="ctr" defTabSz="914400" latinLnBrk="0">
              <a:lnSpc>
                <a:spcPct val="100000"/>
              </a:lnSpc>
              <a:spcBef>
                <a:spcPts val="0"/>
              </a:spcBef>
              <a:spcAft>
                <a:spcPts val="0"/>
              </a:spcAft>
              <a:buClrTx/>
              <a:buSzTx/>
              <a:buFontTx/>
              <a:buNone/>
              <a:tabLst/>
              <a:defRPr sz="1000" b="1" i="0" u="none" strike="noStrike" cap="none" spc="0" baseline="0">
                <a:solidFill>
                  <a:srgbClr val="FFFFFF"/>
                </a:solidFill>
                <a:uFillTx/>
                <a:latin typeface="Trebuchet MS"/>
                <a:ea typeface="Trebuchet MS"/>
                <a:cs typeface="Trebuchet MS"/>
                <a:sym typeface="Trebuchet MS"/>
              </a:defRPr>
            </a:pPr>
            <a:r>
              <a:rPr sz="1800" b="1" i="0" u="none" strike="noStrike" cap="none" spc="0" baseline="0">
                <a:solidFill>
                  <a:srgbClr val="FFFFFF"/>
                </a:solidFill>
                <a:uFillTx/>
                <a:latin typeface="Abadi MT Condensed Extra Bold" charset="0"/>
                <a:ea typeface="Abadi MT Condensed Extra Bold" charset="0"/>
                <a:cs typeface="Abadi MT Condensed Extra Bold" charset="0"/>
                <a:sym typeface="Trebuchet MS"/>
              </a:rPr>
              <a:t>Regresar </a:t>
            </a:r>
            <a:r>
              <a:rPr lang="en-US" sz="1800" b="1" i="0" u="none" strike="noStrike" cap="none" spc="0" baseline="0">
                <a:solidFill>
                  <a:srgbClr val="FFFFFF"/>
                </a:solidFill>
                <a:uFillTx/>
                <a:latin typeface="Abadi MT Condensed Extra Bold" charset="0"/>
                <a:ea typeface="Abadi MT Condensed Extra Bold" charset="0"/>
                <a:cs typeface="Abadi MT Condensed Extra Bold" charset="0"/>
                <a:sym typeface="Trebuchet MS"/>
              </a:rPr>
              <a:t>a sectores</a:t>
            </a:r>
            <a:endParaRPr sz="1800" b="1" i="0" u="none" strike="noStrike" cap="none" spc="0" baseline="0">
              <a:solidFill>
                <a:srgbClr val="FFFFFF"/>
              </a:solidFill>
              <a:uFillTx/>
              <a:latin typeface="Abadi MT Condensed Extra Bold" charset="0"/>
              <a:ea typeface="Abadi MT Condensed Extra Bold" charset="0"/>
              <a:cs typeface="Abadi MT Condensed Extra Bold" charset="0"/>
              <a:sym typeface="Trebuchet MS"/>
            </a:endParaRPr>
          </a:p>
        </xdr:txBody>
      </xdr:sp>
    </xdr:grpSp>
    <xdr:clientData/>
  </xdr:twoCellAnchor>
  <xdr:twoCellAnchor>
    <xdr:from>
      <xdr:col>5</xdr:col>
      <xdr:colOff>90487</xdr:colOff>
      <xdr:row>4</xdr:row>
      <xdr:rowOff>423862</xdr:rowOff>
    </xdr:from>
    <xdr:to>
      <xdr:col>12</xdr:col>
      <xdr:colOff>61912</xdr:colOff>
      <xdr:row>10</xdr:row>
      <xdr:rowOff>119062</xdr:rowOff>
    </xdr:to>
    <xdr:graphicFrame macro="">
      <xdr:nvGraphicFramePr>
        <xdr:cNvPr id="6" name="Gráfico 5">
          <a:extLst>
            <a:ext uri="{FF2B5EF4-FFF2-40B4-BE49-F238E27FC236}">
              <a16:creationId xmlns:a16="http://schemas.microsoft.com/office/drawing/2014/main" id="{00000000-0008-0000-04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8</xdr:col>
      <xdr:colOff>198799</xdr:colOff>
      <xdr:row>5</xdr:row>
      <xdr:rowOff>209550</xdr:rowOff>
    </xdr:from>
    <xdr:ext cx="809625" cy="530656"/>
    <xdr:sp macro="" textlink="$C$61">
      <xdr:nvSpPr>
        <xdr:cNvPr id="7" name="CuadroTexto 6">
          <a:extLst>
            <a:ext uri="{FF2B5EF4-FFF2-40B4-BE49-F238E27FC236}">
              <a16:creationId xmlns:a16="http://schemas.microsoft.com/office/drawing/2014/main" id="{00000000-0008-0000-0400-000007000000}"/>
            </a:ext>
          </a:extLst>
        </xdr:cNvPr>
        <xdr:cNvSpPr txBox="1"/>
      </xdr:nvSpPr>
      <xdr:spPr>
        <a:xfrm>
          <a:off x="12867049" y="3876675"/>
          <a:ext cx="809625" cy="530656"/>
        </a:xfrm>
        <a:prstGeom prst="rect">
          <a:avLst/>
        </a:prstGeom>
        <a:noFill/>
        <a:ln w="12700" cap="flat">
          <a:noFill/>
          <a:miter lim="400000"/>
        </a:ln>
        <a:effectLst/>
        <a:sp3d/>
      </xdr:spPr>
      <xdr:style>
        <a:lnRef idx="0">
          <a:scrgbClr r="0" g="0" b="0"/>
        </a:lnRef>
        <a:fillRef idx="0">
          <a:scrgbClr r="0" g="0" b="0"/>
        </a:fillRef>
        <a:effectRef idx="0">
          <a:scrgbClr r="0" g="0" b="0"/>
        </a:effectRef>
        <a:fontRef idx="none"/>
      </xdr:style>
      <xdr:txBody>
        <a:bodyPr rot="0" spcFirstLastPara="1" vertOverflow="clip" horzOverflow="clip" vert="horz" wrap="square" lIns="45719" tIns="45719" rIns="45719" bIns="45719" numCol="1" spcCol="38100" rtlCol="0" anchor="t">
          <a:spAutoFit/>
        </a:bodyPr>
        <a:lstStyle/>
        <a:p>
          <a:pPr marL="0" marR="0" indent="0" algn="l" defTabSz="914400" rtl="0" fontAlgn="auto" latinLnBrk="0" hangingPunct="0">
            <a:lnSpc>
              <a:spcPct val="100000"/>
            </a:lnSpc>
            <a:spcBef>
              <a:spcPts val="0"/>
            </a:spcBef>
            <a:spcAft>
              <a:spcPts val="0"/>
            </a:spcAft>
            <a:buClrTx/>
            <a:buSzTx/>
            <a:buFontTx/>
            <a:buNone/>
            <a:tabLst/>
          </a:pPr>
          <a:fld id="{54CFD16A-9CBE-43B7-84FD-75471DFAAEC7}" type="TxLink">
            <a:rPr kumimoji="0" lang="en-US" sz="2800" b="1" i="0" u="none" strike="noStrike" cap="none" spc="0" normalizeH="0" baseline="0">
              <a:ln>
                <a:noFill/>
              </a:ln>
              <a:solidFill>
                <a:schemeClr val="tx1"/>
              </a:solidFill>
              <a:effectLst/>
              <a:uFillTx/>
              <a:latin typeface="Abadi MT Condensed Extra Bold" charset="0"/>
              <a:ea typeface="Abadi MT Condensed Extra Bold" charset="0"/>
              <a:cs typeface="Abadi MT Condensed Extra Bold" charset="0"/>
              <a:sym typeface="Trebuchet MS"/>
            </a:rPr>
            <a:pPr marL="0" marR="0" indent="0" algn="l" defTabSz="914400" rtl="0" fontAlgn="auto" latinLnBrk="0" hangingPunct="0">
              <a:lnSpc>
                <a:spcPct val="100000"/>
              </a:lnSpc>
              <a:spcBef>
                <a:spcPts val="0"/>
              </a:spcBef>
              <a:spcAft>
                <a:spcPts val="0"/>
              </a:spcAft>
              <a:buClrTx/>
              <a:buSzTx/>
              <a:buFontTx/>
              <a:buNone/>
              <a:tabLst/>
            </a:pPr>
            <a:t>39%</a:t>
          </a:fld>
          <a:endParaRPr kumimoji="0" lang="es-CO" sz="2800" b="0" i="0" u="none" strike="noStrike" cap="none" spc="0" normalizeH="0" baseline="0">
            <a:ln>
              <a:noFill/>
            </a:ln>
            <a:solidFill>
              <a:schemeClr val="tx1"/>
            </a:solidFill>
            <a:effectLst/>
            <a:uFillTx/>
            <a:latin typeface="Abadi MT Condensed Extra Bold" charset="0"/>
            <a:ea typeface="Abadi MT Condensed Extra Bold" charset="0"/>
            <a:cs typeface="Abadi MT Condensed Extra Bold" charset="0"/>
            <a:sym typeface="Trebuchet MS"/>
          </a:endParaRPr>
        </a:p>
      </xdr:txBody>
    </xdr:sp>
    <xdr:clientData/>
  </xdr:oneCellAnchor>
  <xdr:oneCellAnchor>
    <xdr:from>
      <xdr:col>6</xdr:col>
      <xdr:colOff>172897</xdr:colOff>
      <xdr:row>4</xdr:row>
      <xdr:rowOff>17268</xdr:rowOff>
    </xdr:from>
    <xdr:ext cx="2612190" cy="468011"/>
    <xdr:sp macro="" textlink="$B$61">
      <xdr:nvSpPr>
        <xdr:cNvPr id="8" name="CuadroTexto 7">
          <a:extLst>
            <a:ext uri="{FF2B5EF4-FFF2-40B4-BE49-F238E27FC236}">
              <a16:creationId xmlns:a16="http://schemas.microsoft.com/office/drawing/2014/main" id="{00000000-0008-0000-0400-000008000000}"/>
            </a:ext>
          </a:extLst>
        </xdr:cNvPr>
        <xdr:cNvSpPr txBox="1"/>
      </xdr:nvSpPr>
      <xdr:spPr>
        <a:xfrm>
          <a:off x="11841022" y="1842893"/>
          <a:ext cx="2612190" cy="468011"/>
        </a:xfrm>
        <a:prstGeom prst="rect">
          <a:avLst/>
        </a:prstGeom>
        <a:noFill/>
        <a:ln w="12700" cap="flat">
          <a:noFill/>
          <a:miter lim="400000"/>
        </a:ln>
        <a:effectLst/>
        <a:sp3d/>
      </xdr:spPr>
      <xdr:style>
        <a:lnRef idx="0">
          <a:scrgbClr r="0" g="0" b="0"/>
        </a:lnRef>
        <a:fillRef idx="0">
          <a:scrgbClr r="0" g="0" b="0"/>
        </a:fillRef>
        <a:effectRef idx="0">
          <a:scrgbClr r="0" g="0" b="0"/>
        </a:effectRef>
        <a:fontRef idx="none"/>
      </xdr:style>
      <xdr:txBody>
        <a:bodyPr rot="0" spcFirstLastPara="1" vertOverflow="clip" horzOverflow="clip" vert="horz" wrap="square" lIns="45719" tIns="45719" rIns="45719" bIns="45719" numCol="1" spcCol="38100" rtlCol="0" anchor="t">
          <a:spAutoFit/>
        </a:bodyPr>
        <a:lstStyle/>
        <a:p>
          <a:pPr marL="0" marR="0" indent="0" algn="ctr" defTabSz="914400" rtl="0" fontAlgn="auto" latinLnBrk="0" hangingPunct="0">
            <a:lnSpc>
              <a:spcPct val="100000"/>
            </a:lnSpc>
            <a:spcBef>
              <a:spcPts val="0"/>
            </a:spcBef>
            <a:spcAft>
              <a:spcPts val="0"/>
            </a:spcAft>
            <a:buClrTx/>
            <a:buSzTx/>
            <a:buFontTx/>
            <a:buNone/>
            <a:tabLst/>
          </a:pPr>
          <a:fld id="{CDFAA567-B945-441A-8F00-5CC0393C719A}" type="TxLink">
            <a:rPr kumimoji="0" lang="en-US" sz="2400" b="1" i="0" u="none" strike="noStrike" cap="none" spc="0" normalizeH="0" baseline="0">
              <a:ln>
                <a:noFill/>
              </a:ln>
              <a:solidFill>
                <a:schemeClr val="tx1"/>
              </a:solidFill>
              <a:effectLst/>
              <a:uFillTx/>
              <a:latin typeface="Abadi MT Condensed Extra Bold" charset="0"/>
              <a:ea typeface="Abadi MT Condensed Extra Bold" charset="0"/>
              <a:cs typeface="Abadi MT Condensed Extra Bold" charset="0"/>
              <a:sym typeface="Trebuchet MS"/>
            </a:rPr>
            <a:pPr marL="0" marR="0" indent="0" algn="ctr" defTabSz="914400" rtl="0" fontAlgn="auto" latinLnBrk="0" hangingPunct="0">
              <a:lnSpc>
                <a:spcPct val="100000"/>
              </a:lnSpc>
              <a:spcBef>
                <a:spcPts val="0"/>
              </a:spcBef>
              <a:spcAft>
                <a:spcPts val="0"/>
              </a:spcAft>
              <a:buClrTx/>
              <a:buSzTx/>
              <a:buFontTx/>
              <a:buNone/>
              <a:tabLst/>
            </a:pPr>
            <a:t>Grado de avance</a:t>
          </a:fld>
          <a:endParaRPr kumimoji="0" lang="es-CO" sz="2400" b="1" i="0" u="none" strike="noStrike" cap="none" spc="0" normalizeH="0" baseline="0">
            <a:ln>
              <a:noFill/>
            </a:ln>
            <a:solidFill>
              <a:schemeClr val="tx1"/>
            </a:solidFill>
            <a:effectLst/>
            <a:uFillTx/>
            <a:latin typeface="Abadi MT Condensed Extra Bold" charset="0"/>
            <a:ea typeface="Abadi MT Condensed Extra Bold" charset="0"/>
            <a:cs typeface="Abadi MT Condensed Extra Bold" charset="0"/>
            <a:sym typeface="Trebuchet MS"/>
          </a:endParaRP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1</xdr:col>
      <xdr:colOff>14791</xdr:colOff>
      <xdr:row>1</xdr:row>
      <xdr:rowOff>137050</xdr:rowOff>
    </xdr:from>
    <xdr:to>
      <xdr:col>1</xdr:col>
      <xdr:colOff>2349501</xdr:colOff>
      <xdr:row>3</xdr:row>
      <xdr:rowOff>215901</xdr:rowOff>
    </xdr:to>
    <xdr:grpSp>
      <xdr:nvGrpSpPr>
        <xdr:cNvPr id="9" name="Shape 50">
          <a:extLst>
            <a:ext uri="{FF2B5EF4-FFF2-40B4-BE49-F238E27FC236}">
              <a16:creationId xmlns:a16="http://schemas.microsoft.com/office/drawing/2014/main" id="{00000000-0008-0000-0500-000009000000}"/>
            </a:ext>
          </a:extLst>
        </xdr:cNvPr>
        <xdr:cNvGrpSpPr/>
      </xdr:nvGrpSpPr>
      <xdr:grpSpPr>
        <a:xfrm>
          <a:off x="129091" y="832375"/>
          <a:ext cx="2334710" cy="688451"/>
          <a:chOff x="1" y="0"/>
          <a:chExt cx="2372810" cy="250919"/>
        </a:xfrm>
      </xdr:grpSpPr>
      <xdr:sp macro="" textlink="">
        <xdr:nvSpPr>
          <xdr:cNvPr id="10" name="Rectangle">
            <a:extLst>
              <a:ext uri="{FF2B5EF4-FFF2-40B4-BE49-F238E27FC236}">
                <a16:creationId xmlns:a16="http://schemas.microsoft.com/office/drawing/2014/main" id="{00000000-0008-0000-0500-00000A000000}"/>
              </a:ext>
            </a:extLst>
          </xdr:cNvPr>
          <xdr:cNvSpPr/>
        </xdr:nvSpPr>
        <xdr:spPr>
          <a:xfrm>
            <a:off x="1" y="0"/>
            <a:ext cx="2372810" cy="250919"/>
          </a:xfrm>
          <a:prstGeom prst="rect">
            <a:avLst/>
          </a:prstGeom>
          <a:solidFill>
            <a:srgbClr val="045FF7"/>
          </a:solidFill>
          <a:ln w="9525" cap="flat">
            <a:noFill/>
            <a:prstDash val="solid"/>
            <a:round/>
          </a:ln>
          <a:effectLst/>
        </xdr:spPr>
        <xdr:txBody>
          <a:bodyPr/>
          <a:lstStyle/>
          <a:p>
            <a:endParaRPr>
              <a:latin typeface="Abadi MT Condensed Extra Bold" charset="0"/>
              <a:ea typeface="Abadi MT Condensed Extra Bold" charset="0"/>
              <a:cs typeface="Abadi MT Condensed Extra Bold" charset="0"/>
            </a:endParaRPr>
          </a:p>
        </xdr:txBody>
      </xdr:sp>
      <xdr:sp macro="" textlink="">
        <xdr:nvSpPr>
          <xdr:cNvPr id="11" name="Regresar a selección">
            <a:hlinkClick xmlns:r="http://schemas.openxmlformats.org/officeDocument/2006/relationships" r:id="rId1"/>
            <a:extLst>
              <a:ext uri="{FF2B5EF4-FFF2-40B4-BE49-F238E27FC236}">
                <a16:creationId xmlns:a16="http://schemas.microsoft.com/office/drawing/2014/main" id="{00000000-0008-0000-0500-00000B000000}"/>
              </a:ext>
            </a:extLst>
          </xdr:cNvPr>
          <xdr:cNvSpPr txBox="1"/>
        </xdr:nvSpPr>
        <xdr:spPr>
          <a:xfrm>
            <a:off x="126949" y="72998"/>
            <a:ext cx="2129695" cy="96775"/>
          </a:xfrm>
          <a:prstGeom prst="rect">
            <a:avLst/>
          </a:prstGeom>
          <a:solidFill>
            <a:srgbClr val="045FF7"/>
          </a:solidFill>
          <a:ln w="12700" cap="flat">
            <a:noFill/>
            <a:miter lim="400000"/>
          </a:ln>
          <a:effectLst/>
          <a:extLst>
            <a:ext uri="{C572A759-6A51-4108-AA02-DFA0A04FC94B}">
              <ma14:wrappingTextBoxFlag xmlns:ma14="http://schemas.microsoft.com/office/mac/drawingml/2011/main" xmlns="" val="1"/>
            </a:ext>
          </a:extLst>
        </xdr:spPr>
        <xdr:txBody>
          <a:bodyPr wrap="square" lIns="0" tIns="0" rIns="0" bIns="0" numCol="1" anchor="ctr">
            <a:spAutoFit/>
          </a:bodyPr>
          <a:lstStyle/>
          <a:p>
            <a:pPr marL="0" marR="0" indent="0" algn="ctr" defTabSz="914400" latinLnBrk="0">
              <a:lnSpc>
                <a:spcPct val="100000"/>
              </a:lnSpc>
              <a:spcBef>
                <a:spcPts val="0"/>
              </a:spcBef>
              <a:spcAft>
                <a:spcPts val="0"/>
              </a:spcAft>
              <a:buClrTx/>
              <a:buSzTx/>
              <a:buFontTx/>
              <a:buNone/>
              <a:tabLst/>
              <a:defRPr sz="1000" b="1" i="0" u="none" strike="noStrike" cap="none" spc="0" baseline="0">
                <a:solidFill>
                  <a:srgbClr val="FFFFFF"/>
                </a:solidFill>
                <a:uFillTx/>
                <a:latin typeface="Trebuchet MS"/>
                <a:ea typeface="Trebuchet MS"/>
                <a:cs typeface="Trebuchet MS"/>
                <a:sym typeface="Trebuchet MS"/>
              </a:defRPr>
            </a:pPr>
            <a:r>
              <a:rPr sz="1800" b="1" i="0" u="none" strike="noStrike" cap="none" spc="0" baseline="0">
                <a:solidFill>
                  <a:srgbClr val="FFFFFF"/>
                </a:solidFill>
                <a:uFillTx/>
                <a:latin typeface="Abadi MT Condensed Extra Bold" charset="0"/>
                <a:ea typeface="Abadi MT Condensed Extra Bold" charset="0"/>
                <a:cs typeface="Abadi MT Condensed Extra Bold" charset="0"/>
                <a:sym typeface="Trebuchet MS"/>
              </a:rPr>
              <a:t>Regresar a</a:t>
            </a:r>
            <a:r>
              <a:rPr lang="en-US" sz="1800" b="1" i="0" u="none" strike="noStrike" cap="none" spc="0" baseline="0">
                <a:solidFill>
                  <a:srgbClr val="FFFFFF"/>
                </a:solidFill>
                <a:uFillTx/>
                <a:latin typeface="Abadi MT Condensed Extra Bold" charset="0"/>
                <a:ea typeface="Abadi MT Condensed Extra Bold" charset="0"/>
                <a:cs typeface="Abadi MT Condensed Extra Bold" charset="0"/>
                <a:sym typeface="Trebuchet MS"/>
              </a:rPr>
              <a:t>l</a:t>
            </a:r>
            <a:r>
              <a:rPr sz="1800" b="1" i="0" u="none" strike="noStrike" cap="none" spc="0" baseline="0">
                <a:solidFill>
                  <a:srgbClr val="FFFFFF"/>
                </a:solidFill>
                <a:uFillTx/>
                <a:latin typeface="Abadi MT Condensed Extra Bold" charset="0"/>
                <a:ea typeface="Abadi MT Condensed Extra Bold" charset="0"/>
                <a:cs typeface="Abadi MT Condensed Extra Bold" charset="0"/>
                <a:sym typeface="Trebuchet MS"/>
              </a:rPr>
              <a:t> </a:t>
            </a:r>
            <a:r>
              <a:rPr lang="en-US" sz="1800" b="1" i="0" u="none" strike="noStrike" cap="none" spc="0" baseline="0">
                <a:solidFill>
                  <a:srgbClr val="FFFFFF"/>
                </a:solidFill>
                <a:uFillTx/>
                <a:latin typeface="Abadi MT Condensed Extra Bold" charset="0"/>
                <a:ea typeface="Abadi MT Condensed Extra Bold" charset="0"/>
                <a:cs typeface="Abadi MT Condensed Extra Bold" charset="0"/>
                <a:sym typeface="Trebuchet MS"/>
              </a:rPr>
              <a:t>índice</a:t>
            </a:r>
            <a:endParaRPr sz="1800" b="1" i="0" u="none" strike="noStrike" cap="none" spc="0" baseline="0">
              <a:solidFill>
                <a:srgbClr val="FFFFFF"/>
              </a:solidFill>
              <a:uFillTx/>
              <a:latin typeface="Abadi MT Condensed Extra Bold" charset="0"/>
              <a:ea typeface="Abadi MT Condensed Extra Bold" charset="0"/>
              <a:cs typeface="Abadi MT Condensed Extra Bold" charset="0"/>
              <a:sym typeface="Trebuchet MS"/>
            </a:endParaRPr>
          </a:p>
        </xdr:txBody>
      </xdr:sp>
    </xdr:grpSp>
    <xdr:clientData/>
  </xdr:twoCellAnchor>
  <xdr:twoCellAnchor>
    <xdr:from>
      <xdr:col>1</xdr:col>
      <xdr:colOff>2681093</xdr:colOff>
      <xdr:row>1</xdr:row>
      <xdr:rowOff>139699</xdr:rowOff>
    </xdr:from>
    <xdr:to>
      <xdr:col>1</xdr:col>
      <xdr:colOff>4965700</xdr:colOff>
      <xdr:row>3</xdr:row>
      <xdr:rowOff>228600</xdr:rowOff>
    </xdr:to>
    <xdr:grpSp>
      <xdr:nvGrpSpPr>
        <xdr:cNvPr id="12" name="Shape 50">
          <a:extLst>
            <a:ext uri="{FF2B5EF4-FFF2-40B4-BE49-F238E27FC236}">
              <a16:creationId xmlns:a16="http://schemas.microsoft.com/office/drawing/2014/main" id="{00000000-0008-0000-0500-00000C000000}"/>
            </a:ext>
          </a:extLst>
        </xdr:cNvPr>
        <xdr:cNvGrpSpPr/>
      </xdr:nvGrpSpPr>
      <xdr:grpSpPr>
        <a:xfrm>
          <a:off x="2795393" y="835024"/>
          <a:ext cx="2284607" cy="698501"/>
          <a:chOff x="0" y="7578"/>
          <a:chExt cx="2017907" cy="254582"/>
        </a:xfrm>
        <a:solidFill>
          <a:srgbClr val="045FF7"/>
        </a:solidFill>
      </xdr:grpSpPr>
      <xdr:sp macro="" textlink="">
        <xdr:nvSpPr>
          <xdr:cNvPr id="13" name="Rectangle">
            <a:extLst>
              <a:ext uri="{FF2B5EF4-FFF2-40B4-BE49-F238E27FC236}">
                <a16:creationId xmlns:a16="http://schemas.microsoft.com/office/drawing/2014/main" id="{00000000-0008-0000-0500-00000D000000}"/>
              </a:ext>
            </a:extLst>
          </xdr:cNvPr>
          <xdr:cNvSpPr/>
        </xdr:nvSpPr>
        <xdr:spPr>
          <a:xfrm>
            <a:off x="0" y="7578"/>
            <a:ext cx="2017907" cy="254582"/>
          </a:xfrm>
          <a:prstGeom prst="rect">
            <a:avLst/>
          </a:prstGeom>
          <a:grpFill/>
          <a:ln w="9525" cap="flat">
            <a:noFill/>
            <a:prstDash val="solid"/>
            <a:round/>
          </a:ln>
          <a:effectLst/>
        </xdr:spPr>
        <xdr:txBody>
          <a:bodyPr/>
          <a:lstStyle/>
          <a:p>
            <a:endParaRPr/>
          </a:p>
        </xdr:txBody>
      </xdr:sp>
      <xdr:sp macro="" textlink="">
        <xdr:nvSpPr>
          <xdr:cNvPr id="14" name="Regresar a selección">
            <a:hlinkClick xmlns:r="http://schemas.openxmlformats.org/officeDocument/2006/relationships" r:id="rId2"/>
            <a:extLst>
              <a:ext uri="{FF2B5EF4-FFF2-40B4-BE49-F238E27FC236}">
                <a16:creationId xmlns:a16="http://schemas.microsoft.com/office/drawing/2014/main" id="{00000000-0008-0000-0500-00000E000000}"/>
              </a:ext>
            </a:extLst>
          </xdr:cNvPr>
          <xdr:cNvSpPr txBox="1"/>
        </xdr:nvSpPr>
        <xdr:spPr>
          <a:xfrm>
            <a:off x="138112" y="79799"/>
            <a:ext cx="1752601" cy="96775"/>
          </a:xfrm>
          <a:prstGeom prst="rect">
            <a:avLst/>
          </a:prstGeom>
          <a:grpFill/>
          <a:ln w="12700" cap="flat">
            <a:noFill/>
            <a:miter lim="400000"/>
          </a:ln>
          <a:effectLst/>
          <a:extLst>
            <a:ext uri="{C572A759-6A51-4108-AA02-DFA0A04FC94B}">
              <ma14:wrappingTextBoxFlag xmlns:ma14="http://schemas.microsoft.com/office/mac/drawingml/2011/main" xmlns="" val="1"/>
            </a:ext>
          </a:extLst>
        </xdr:spPr>
        <xdr:txBody>
          <a:bodyPr wrap="square" lIns="0" tIns="0" rIns="0" bIns="0" numCol="1" anchor="ctr">
            <a:spAutoFit/>
          </a:bodyPr>
          <a:lstStyle/>
          <a:p>
            <a:pPr marL="0" marR="0" indent="0" algn="ctr" defTabSz="914400" latinLnBrk="0">
              <a:lnSpc>
                <a:spcPct val="100000"/>
              </a:lnSpc>
              <a:spcBef>
                <a:spcPts val="0"/>
              </a:spcBef>
              <a:spcAft>
                <a:spcPts val="0"/>
              </a:spcAft>
              <a:buClrTx/>
              <a:buSzTx/>
              <a:buFontTx/>
              <a:buNone/>
              <a:tabLst/>
              <a:defRPr sz="1000" b="1" i="0" u="none" strike="noStrike" cap="none" spc="0" baseline="0">
                <a:solidFill>
                  <a:srgbClr val="FFFFFF"/>
                </a:solidFill>
                <a:uFillTx/>
                <a:latin typeface="Trebuchet MS"/>
                <a:ea typeface="Trebuchet MS"/>
                <a:cs typeface="Trebuchet MS"/>
                <a:sym typeface="Trebuchet MS"/>
              </a:defRPr>
            </a:pPr>
            <a:r>
              <a:rPr sz="1800" b="1" i="0" u="none" strike="noStrike" cap="none" spc="0" baseline="0">
                <a:solidFill>
                  <a:srgbClr val="FFFFFF"/>
                </a:solidFill>
                <a:uFillTx/>
                <a:latin typeface="Abadi MT Condensed Extra Bold" charset="0"/>
                <a:ea typeface="Abadi MT Condensed Extra Bold" charset="0"/>
                <a:cs typeface="Abadi MT Condensed Extra Bold" charset="0"/>
                <a:sym typeface="Trebuchet MS"/>
              </a:rPr>
              <a:t>Regresar </a:t>
            </a:r>
            <a:r>
              <a:rPr lang="en-US" sz="1800" b="1" i="0" u="none" strike="noStrike" cap="none" spc="0" baseline="0">
                <a:solidFill>
                  <a:srgbClr val="FFFFFF"/>
                </a:solidFill>
                <a:uFillTx/>
                <a:latin typeface="Abadi MT Condensed Extra Bold" charset="0"/>
                <a:ea typeface="Abadi MT Condensed Extra Bold" charset="0"/>
                <a:cs typeface="Abadi MT Condensed Extra Bold" charset="0"/>
                <a:sym typeface="Trebuchet MS"/>
              </a:rPr>
              <a:t>a sectores</a:t>
            </a:r>
            <a:endParaRPr sz="1800" b="1" i="0" u="none" strike="noStrike" cap="none" spc="0" baseline="0">
              <a:solidFill>
                <a:srgbClr val="FFFFFF"/>
              </a:solidFill>
              <a:uFillTx/>
              <a:latin typeface="Abadi MT Condensed Extra Bold" charset="0"/>
              <a:ea typeface="Abadi MT Condensed Extra Bold" charset="0"/>
              <a:cs typeface="Abadi MT Condensed Extra Bold" charset="0"/>
              <a:sym typeface="Trebuchet MS"/>
            </a:endParaRPr>
          </a:p>
        </xdr:txBody>
      </xdr:sp>
    </xdr:grpSp>
    <xdr:clientData/>
  </xdr:twoCellAnchor>
  <xdr:twoCellAnchor>
    <xdr:from>
      <xdr:col>5</xdr:col>
      <xdr:colOff>0</xdr:colOff>
      <xdr:row>4</xdr:row>
      <xdr:rowOff>595312</xdr:rowOff>
    </xdr:from>
    <xdr:to>
      <xdr:col>11</xdr:col>
      <xdr:colOff>628650</xdr:colOff>
      <xdr:row>11</xdr:row>
      <xdr:rowOff>61912</xdr:rowOff>
    </xdr:to>
    <xdr:graphicFrame macro="">
      <xdr:nvGraphicFramePr>
        <xdr:cNvPr id="8" name="Gráfico 7">
          <a:extLst>
            <a:ext uri="{FF2B5EF4-FFF2-40B4-BE49-F238E27FC236}">
              <a16:creationId xmlns:a16="http://schemas.microsoft.com/office/drawing/2014/main" id="{00000000-0008-0000-05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7</xdr:col>
      <xdr:colOff>568325</xdr:colOff>
      <xdr:row>5</xdr:row>
      <xdr:rowOff>152400</xdr:rowOff>
    </xdr:from>
    <xdr:ext cx="823913" cy="505393"/>
    <xdr:sp macro="" textlink="$C$51">
      <xdr:nvSpPr>
        <xdr:cNvPr id="15" name="CuadroTexto 14">
          <a:extLst>
            <a:ext uri="{FF2B5EF4-FFF2-40B4-BE49-F238E27FC236}">
              <a16:creationId xmlns:a16="http://schemas.microsoft.com/office/drawing/2014/main" id="{00000000-0008-0000-0500-00000F000000}"/>
            </a:ext>
          </a:extLst>
        </xdr:cNvPr>
        <xdr:cNvSpPr txBox="1"/>
      </xdr:nvSpPr>
      <xdr:spPr>
        <a:xfrm>
          <a:off x="12284075" y="3867150"/>
          <a:ext cx="823913" cy="505393"/>
        </a:xfrm>
        <a:prstGeom prst="rect">
          <a:avLst/>
        </a:prstGeom>
        <a:noFill/>
        <a:ln w="12700" cap="flat">
          <a:noFill/>
          <a:miter lim="400000"/>
        </a:ln>
        <a:effectLst/>
        <a:sp3d/>
      </xdr:spPr>
      <xdr:style>
        <a:lnRef idx="0">
          <a:scrgbClr r="0" g="0" b="0"/>
        </a:lnRef>
        <a:fillRef idx="0">
          <a:scrgbClr r="0" g="0" b="0"/>
        </a:fillRef>
        <a:effectRef idx="0">
          <a:scrgbClr r="0" g="0" b="0"/>
        </a:effectRef>
        <a:fontRef idx="none"/>
      </xdr:style>
      <xdr:txBody>
        <a:bodyPr rot="0" spcFirstLastPara="1" vertOverflow="clip" horzOverflow="clip" vert="horz" wrap="square" lIns="45719" tIns="45719" rIns="45719" bIns="45719" numCol="1" spcCol="38100" rtlCol="0" anchor="t">
          <a:spAutoFit/>
        </a:bodyPr>
        <a:lstStyle/>
        <a:p>
          <a:pPr marL="0" marR="0" indent="0" algn="ctr" defTabSz="914400" rtl="0" fontAlgn="auto" latinLnBrk="0" hangingPunct="0">
            <a:lnSpc>
              <a:spcPct val="100000"/>
            </a:lnSpc>
            <a:spcBef>
              <a:spcPts val="0"/>
            </a:spcBef>
            <a:spcAft>
              <a:spcPts val="0"/>
            </a:spcAft>
            <a:buClrTx/>
            <a:buSzTx/>
            <a:buFontTx/>
            <a:buNone/>
            <a:tabLst/>
          </a:pPr>
          <a:fld id="{0827C0B4-37E0-43FC-A4FD-ECB427C5B595}" type="TxLink">
            <a:rPr kumimoji="0" lang="en-US" sz="2800" b="1" i="0" u="none" strike="noStrike" cap="none" spc="0" normalizeH="0" baseline="0">
              <a:ln>
                <a:noFill/>
              </a:ln>
              <a:solidFill>
                <a:schemeClr val="tx1"/>
              </a:solidFill>
              <a:effectLst/>
              <a:uFillTx/>
              <a:latin typeface="Abadi MT Condensed Extra Bold" charset="0"/>
              <a:ea typeface="Abadi MT Condensed Extra Bold" charset="0"/>
              <a:cs typeface="Abadi MT Condensed Extra Bold" charset="0"/>
              <a:sym typeface="Trebuchet MS"/>
            </a:rPr>
            <a:pPr marL="0" marR="0" indent="0" algn="ctr" defTabSz="914400" rtl="0" fontAlgn="auto" latinLnBrk="0" hangingPunct="0">
              <a:lnSpc>
                <a:spcPct val="100000"/>
              </a:lnSpc>
              <a:spcBef>
                <a:spcPts val="0"/>
              </a:spcBef>
              <a:spcAft>
                <a:spcPts val="0"/>
              </a:spcAft>
              <a:buClrTx/>
              <a:buSzTx/>
              <a:buFontTx/>
              <a:buNone/>
              <a:tabLst/>
            </a:pPr>
            <a:t>42%</a:t>
          </a:fld>
          <a:endParaRPr kumimoji="0" lang="es-CO" sz="2800" b="1" i="0" u="none" strike="noStrike" cap="none" spc="0" normalizeH="0" baseline="0">
            <a:ln>
              <a:noFill/>
            </a:ln>
            <a:solidFill>
              <a:schemeClr val="tx1"/>
            </a:solidFill>
            <a:effectLst/>
            <a:uFillTx/>
            <a:latin typeface="Abadi MT Condensed Extra Bold" charset="0"/>
            <a:ea typeface="Abadi MT Condensed Extra Bold" charset="0"/>
            <a:cs typeface="Abadi MT Condensed Extra Bold" charset="0"/>
            <a:sym typeface="Trebuchet MS"/>
          </a:endParaRPr>
        </a:p>
      </xdr:txBody>
    </xdr:sp>
    <xdr:clientData/>
  </xdr:oneCellAnchor>
  <xdr:oneCellAnchor>
    <xdr:from>
      <xdr:col>7</xdr:col>
      <xdr:colOff>138113</xdr:colOff>
      <xdr:row>4</xdr:row>
      <xdr:rowOff>0</xdr:rowOff>
    </xdr:from>
    <xdr:ext cx="1590675" cy="918455"/>
    <xdr:sp macro="" textlink="$B$51">
      <xdr:nvSpPr>
        <xdr:cNvPr id="16" name="CuadroTexto 15">
          <a:extLst>
            <a:ext uri="{FF2B5EF4-FFF2-40B4-BE49-F238E27FC236}">
              <a16:creationId xmlns:a16="http://schemas.microsoft.com/office/drawing/2014/main" id="{00000000-0008-0000-0500-000010000000}"/>
            </a:ext>
          </a:extLst>
        </xdr:cNvPr>
        <xdr:cNvSpPr txBox="1"/>
      </xdr:nvSpPr>
      <xdr:spPr>
        <a:xfrm>
          <a:off x="11853863" y="1793875"/>
          <a:ext cx="1590675" cy="918455"/>
        </a:xfrm>
        <a:prstGeom prst="rect">
          <a:avLst/>
        </a:prstGeom>
        <a:noFill/>
        <a:ln w="12700" cap="flat">
          <a:noFill/>
          <a:miter lim="400000"/>
        </a:ln>
        <a:effectLst/>
        <a:sp3d/>
      </xdr:spPr>
      <xdr:style>
        <a:lnRef idx="0">
          <a:scrgbClr r="0" g="0" b="0"/>
        </a:lnRef>
        <a:fillRef idx="0">
          <a:scrgbClr r="0" g="0" b="0"/>
        </a:fillRef>
        <a:effectRef idx="0">
          <a:scrgbClr r="0" g="0" b="0"/>
        </a:effectRef>
        <a:fontRef idx="none"/>
      </xdr:style>
      <xdr:txBody>
        <a:bodyPr rot="0" spcFirstLastPara="1" vertOverflow="clip" horzOverflow="clip" vert="horz" wrap="square" lIns="45719" tIns="45719" rIns="45719" bIns="45719" numCol="1" spcCol="38100" rtlCol="0" anchor="t">
          <a:spAutoFit/>
        </a:bodyPr>
        <a:lstStyle/>
        <a:p>
          <a:pPr marL="0" marR="0" indent="0" algn="ctr" defTabSz="914400" rtl="0" fontAlgn="auto" latinLnBrk="0" hangingPunct="0">
            <a:lnSpc>
              <a:spcPct val="100000"/>
            </a:lnSpc>
            <a:spcBef>
              <a:spcPts val="0"/>
            </a:spcBef>
            <a:spcAft>
              <a:spcPts val="0"/>
            </a:spcAft>
            <a:buClrTx/>
            <a:buSzTx/>
            <a:buFontTx/>
            <a:buNone/>
            <a:tabLst/>
          </a:pPr>
          <a:fld id="{DEBB33D4-DC8D-4CE2-9517-52E018DDD98D}" type="TxLink">
            <a:rPr kumimoji="0" lang="en-US" sz="2800" b="1" i="0" u="none" strike="noStrike" cap="none" spc="0" normalizeH="0" baseline="0">
              <a:ln>
                <a:noFill/>
              </a:ln>
              <a:solidFill>
                <a:schemeClr val="tx1"/>
              </a:solidFill>
              <a:effectLst/>
              <a:uFillTx/>
              <a:latin typeface="Abadi MT Condensed Extra Bold" charset="0"/>
              <a:ea typeface="Abadi MT Condensed Extra Bold" charset="0"/>
              <a:cs typeface="Abadi MT Condensed Extra Bold" charset="0"/>
              <a:sym typeface="Trebuchet MS"/>
            </a:rPr>
            <a:pPr marL="0" marR="0" indent="0" algn="ctr" defTabSz="914400" rtl="0" fontAlgn="auto" latinLnBrk="0" hangingPunct="0">
              <a:lnSpc>
                <a:spcPct val="100000"/>
              </a:lnSpc>
              <a:spcBef>
                <a:spcPts val="0"/>
              </a:spcBef>
              <a:spcAft>
                <a:spcPts val="0"/>
              </a:spcAft>
              <a:buClrTx/>
              <a:buSzTx/>
              <a:buFontTx/>
              <a:buNone/>
              <a:tabLst/>
            </a:pPr>
            <a:t>Grado de avance</a:t>
          </a:fld>
          <a:endParaRPr kumimoji="0" lang="es-CO" sz="2800" b="1" i="0" u="none" strike="noStrike" cap="none" spc="0" normalizeH="0" baseline="0">
            <a:ln>
              <a:noFill/>
            </a:ln>
            <a:solidFill>
              <a:schemeClr val="tx1"/>
            </a:solidFill>
            <a:effectLst/>
            <a:uFillTx/>
            <a:latin typeface="Abadi MT Condensed Extra Bold" charset="0"/>
            <a:ea typeface="Abadi MT Condensed Extra Bold" charset="0"/>
            <a:cs typeface="Abadi MT Condensed Extra Bold" charset="0"/>
            <a:sym typeface="Trebuchet MS"/>
          </a:endParaRP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0</xdr:col>
      <xdr:colOff>185738</xdr:colOff>
      <xdr:row>1</xdr:row>
      <xdr:rowOff>105996</xdr:rowOff>
    </xdr:from>
    <xdr:to>
      <xdr:col>1</xdr:col>
      <xdr:colOff>1733184</xdr:colOff>
      <xdr:row>2</xdr:row>
      <xdr:rowOff>125046</xdr:rowOff>
    </xdr:to>
    <xdr:grpSp>
      <xdr:nvGrpSpPr>
        <xdr:cNvPr id="2" name="Shape 50">
          <a:extLst>
            <a:ext uri="{FF2B5EF4-FFF2-40B4-BE49-F238E27FC236}">
              <a16:creationId xmlns:a16="http://schemas.microsoft.com/office/drawing/2014/main" id="{00000000-0008-0000-0700-000002000000}"/>
            </a:ext>
          </a:extLst>
        </xdr:cNvPr>
        <xdr:cNvGrpSpPr/>
      </xdr:nvGrpSpPr>
      <xdr:grpSpPr>
        <a:xfrm>
          <a:off x="109538" y="848946"/>
          <a:ext cx="1737946" cy="228600"/>
          <a:chOff x="-14287" y="0"/>
          <a:chExt cx="1752600" cy="228600"/>
        </a:xfrm>
      </xdr:grpSpPr>
      <xdr:sp macro="" textlink="">
        <xdr:nvSpPr>
          <xdr:cNvPr id="3" name="Rectangle">
            <a:extLst>
              <a:ext uri="{FF2B5EF4-FFF2-40B4-BE49-F238E27FC236}">
                <a16:creationId xmlns:a16="http://schemas.microsoft.com/office/drawing/2014/main" id="{00000000-0008-0000-0700-000003000000}"/>
              </a:ext>
            </a:extLst>
          </xdr:cNvPr>
          <xdr:cNvSpPr/>
        </xdr:nvSpPr>
        <xdr:spPr>
          <a:xfrm>
            <a:off x="0" y="0"/>
            <a:ext cx="1724025" cy="228600"/>
          </a:xfrm>
          <a:prstGeom prst="rect">
            <a:avLst/>
          </a:prstGeom>
          <a:solidFill>
            <a:srgbClr val="BF9000"/>
          </a:solidFill>
          <a:ln w="9525" cap="flat">
            <a:solidFill>
              <a:srgbClr val="BF9000"/>
            </a:solidFill>
            <a:prstDash val="solid"/>
            <a:round/>
          </a:ln>
          <a:effectLst/>
        </xdr:spPr>
        <xdr:txBody>
          <a:bodyPr/>
          <a:lstStyle/>
          <a:p>
            <a:endParaRPr/>
          </a:p>
        </xdr:txBody>
      </xdr:sp>
      <xdr:sp macro="" textlink="">
        <xdr:nvSpPr>
          <xdr:cNvPr id="4" name="Regresar a selección">
            <a:extLst>
              <a:ext uri="{FF2B5EF4-FFF2-40B4-BE49-F238E27FC236}">
                <a16:creationId xmlns:a16="http://schemas.microsoft.com/office/drawing/2014/main" id="{00000000-0008-0000-0700-000004000000}"/>
              </a:ext>
            </a:extLst>
          </xdr:cNvPr>
          <xdr:cNvSpPr txBox="1"/>
        </xdr:nvSpPr>
        <xdr:spPr>
          <a:xfrm>
            <a:off x="-14288" y="33972"/>
            <a:ext cx="1752601" cy="160656"/>
          </a:xfrm>
          <a:prstGeom prst="rect">
            <a:avLst/>
          </a:prstGeom>
          <a:noFill/>
          <a:ln w="12700" cap="flat">
            <a:noFill/>
            <a:miter lim="400000"/>
          </a:ln>
          <a:effectLst/>
          <a:extLst>
            <a:ext uri="{C572A759-6A51-4108-AA02-DFA0A04FC94B}">
              <ma14:wrappingTextBoxFlag xmlns:ma14="http://schemas.microsoft.com/office/mac/drawingml/2011/main" xmlns="" val="1"/>
            </a:ext>
          </a:extLst>
        </xdr:spPr>
        <xdr:txBody>
          <a:bodyPr wrap="square" lIns="0" tIns="0" rIns="0" bIns="0" numCol="1" anchor="ctr">
            <a:spAutoFit/>
          </a:bodyPr>
          <a:lstStyle/>
          <a:p>
            <a:pPr marL="0" marR="0" indent="0" algn="ctr" defTabSz="914400" latinLnBrk="0">
              <a:lnSpc>
                <a:spcPct val="100000"/>
              </a:lnSpc>
              <a:spcBef>
                <a:spcPts val="0"/>
              </a:spcBef>
              <a:spcAft>
                <a:spcPts val="0"/>
              </a:spcAft>
              <a:buClrTx/>
              <a:buSzTx/>
              <a:buFontTx/>
              <a:buNone/>
              <a:tabLst/>
              <a:defRPr sz="1000" b="1" i="0" u="none" strike="noStrike" cap="none" spc="0" baseline="0">
                <a:solidFill>
                  <a:srgbClr val="FFFFFF"/>
                </a:solidFill>
                <a:uFillTx/>
                <a:latin typeface="Trebuchet MS"/>
                <a:ea typeface="Trebuchet MS"/>
                <a:cs typeface="Trebuchet MS"/>
                <a:sym typeface="Trebuchet MS"/>
              </a:defRPr>
            </a:pPr>
            <a:r>
              <a:rPr sz="1000" b="1" i="0" u="none" strike="noStrike" cap="none" spc="0" baseline="0">
                <a:solidFill>
                  <a:srgbClr val="FFFFFF"/>
                </a:solidFill>
                <a:uFillTx/>
                <a:latin typeface="Trebuchet MS"/>
                <a:ea typeface="Trebuchet MS"/>
                <a:cs typeface="Trebuchet MS"/>
                <a:sym typeface="Trebuchet MS"/>
              </a:rPr>
              <a:t>Regresar a selección </a:t>
            </a:r>
          </a:p>
        </xdr:txBody>
      </xdr:sp>
    </xdr:grpSp>
    <xdr:clientData/>
  </xdr:twoCellAnchor>
  <xdr:twoCellAnchor>
    <xdr:from>
      <xdr:col>0</xdr:col>
      <xdr:colOff>185738</xdr:colOff>
      <xdr:row>1</xdr:row>
      <xdr:rowOff>105996</xdr:rowOff>
    </xdr:from>
    <xdr:to>
      <xdr:col>1</xdr:col>
      <xdr:colOff>1733184</xdr:colOff>
      <xdr:row>2</xdr:row>
      <xdr:rowOff>119463</xdr:rowOff>
    </xdr:to>
    <xdr:grpSp>
      <xdr:nvGrpSpPr>
        <xdr:cNvPr id="9" name="Shape 50">
          <a:extLst>
            <a:ext uri="{FF2B5EF4-FFF2-40B4-BE49-F238E27FC236}">
              <a16:creationId xmlns:a16="http://schemas.microsoft.com/office/drawing/2014/main" id="{00000000-0008-0000-0700-000009000000}"/>
            </a:ext>
          </a:extLst>
        </xdr:cNvPr>
        <xdr:cNvGrpSpPr/>
      </xdr:nvGrpSpPr>
      <xdr:grpSpPr>
        <a:xfrm>
          <a:off x="109538" y="848946"/>
          <a:ext cx="1737946" cy="223017"/>
          <a:chOff x="-14287" y="0"/>
          <a:chExt cx="1752600" cy="228600"/>
        </a:xfrm>
      </xdr:grpSpPr>
      <xdr:sp macro="" textlink="">
        <xdr:nvSpPr>
          <xdr:cNvPr id="10" name="Rectangle">
            <a:extLst>
              <a:ext uri="{FF2B5EF4-FFF2-40B4-BE49-F238E27FC236}">
                <a16:creationId xmlns:a16="http://schemas.microsoft.com/office/drawing/2014/main" id="{00000000-0008-0000-0700-00000A000000}"/>
              </a:ext>
            </a:extLst>
          </xdr:cNvPr>
          <xdr:cNvSpPr/>
        </xdr:nvSpPr>
        <xdr:spPr>
          <a:xfrm>
            <a:off x="0" y="0"/>
            <a:ext cx="1724025" cy="228600"/>
          </a:xfrm>
          <a:prstGeom prst="rect">
            <a:avLst/>
          </a:prstGeom>
          <a:solidFill>
            <a:srgbClr val="BF9000"/>
          </a:solidFill>
          <a:ln w="9525" cap="flat">
            <a:solidFill>
              <a:srgbClr val="BF9000"/>
            </a:solidFill>
            <a:prstDash val="solid"/>
            <a:round/>
          </a:ln>
          <a:effectLst/>
        </xdr:spPr>
        <xdr:txBody>
          <a:bodyPr/>
          <a:lstStyle/>
          <a:p>
            <a:endParaRPr/>
          </a:p>
        </xdr:txBody>
      </xdr:sp>
      <xdr:sp macro="" textlink="">
        <xdr:nvSpPr>
          <xdr:cNvPr id="11" name="Regresar a selección">
            <a:hlinkClick xmlns:r="http://schemas.openxmlformats.org/officeDocument/2006/relationships" r:id="rId1"/>
            <a:extLst>
              <a:ext uri="{FF2B5EF4-FFF2-40B4-BE49-F238E27FC236}">
                <a16:creationId xmlns:a16="http://schemas.microsoft.com/office/drawing/2014/main" id="{00000000-0008-0000-0700-00000B000000}"/>
              </a:ext>
            </a:extLst>
          </xdr:cNvPr>
          <xdr:cNvSpPr txBox="1"/>
        </xdr:nvSpPr>
        <xdr:spPr>
          <a:xfrm>
            <a:off x="-14288" y="33972"/>
            <a:ext cx="1752601" cy="160656"/>
          </a:xfrm>
          <a:prstGeom prst="rect">
            <a:avLst/>
          </a:prstGeom>
          <a:noFill/>
          <a:ln w="12700" cap="flat">
            <a:noFill/>
            <a:miter lim="400000"/>
          </a:ln>
          <a:effectLst/>
          <a:extLst>
            <a:ext uri="{C572A759-6A51-4108-AA02-DFA0A04FC94B}">
              <ma14:wrappingTextBoxFlag xmlns:ma14="http://schemas.microsoft.com/office/mac/drawingml/2011/main" xmlns="" val="1"/>
            </a:ext>
          </a:extLst>
        </xdr:spPr>
        <xdr:txBody>
          <a:bodyPr wrap="square" lIns="0" tIns="0" rIns="0" bIns="0" numCol="1" anchor="ctr">
            <a:spAutoFit/>
          </a:bodyPr>
          <a:lstStyle/>
          <a:p>
            <a:pPr marL="0" marR="0" indent="0" algn="ctr" defTabSz="914400" latinLnBrk="0">
              <a:lnSpc>
                <a:spcPct val="100000"/>
              </a:lnSpc>
              <a:spcBef>
                <a:spcPts val="0"/>
              </a:spcBef>
              <a:spcAft>
                <a:spcPts val="0"/>
              </a:spcAft>
              <a:buClrTx/>
              <a:buSzTx/>
              <a:buFontTx/>
              <a:buNone/>
              <a:tabLst/>
              <a:defRPr sz="1000" b="1" i="0" u="none" strike="noStrike" cap="none" spc="0" baseline="0">
                <a:solidFill>
                  <a:srgbClr val="FFFFFF"/>
                </a:solidFill>
                <a:uFillTx/>
                <a:latin typeface="Trebuchet MS"/>
                <a:ea typeface="Trebuchet MS"/>
                <a:cs typeface="Trebuchet MS"/>
                <a:sym typeface="Trebuchet MS"/>
              </a:defRPr>
            </a:pPr>
            <a:r>
              <a:rPr sz="1000" b="1" i="0" u="none" strike="noStrike" cap="none" spc="0" baseline="0">
                <a:solidFill>
                  <a:srgbClr val="FFFFFF"/>
                </a:solidFill>
                <a:uFillTx/>
                <a:latin typeface="Trebuchet MS"/>
                <a:ea typeface="Trebuchet MS"/>
                <a:cs typeface="Trebuchet MS"/>
                <a:sym typeface="Trebuchet MS"/>
              </a:rPr>
              <a:t>Regresar a</a:t>
            </a:r>
            <a:r>
              <a:rPr lang="en-US" sz="1000" b="1" i="0" u="none" strike="noStrike" cap="none" spc="0" baseline="0">
                <a:solidFill>
                  <a:srgbClr val="FFFFFF"/>
                </a:solidFill>
                <a:uFillTx/>
                <a:latin typeface="Trebuchet MS"/>
                <a:ea typeface="Trebuchet MS"/>
                <a:cs typeface="Trebuchet MS"/>
                <a:sym typeface="Trebuchet MS"/>
              </a:rPr>
              <a:t>l</a:t>
            </a:r>
            <a:r>
              <a:rPr sz="1000" b="1" i="0" u="none" strike="noStrike" cap="none" spc="0" baseline="0">
                <a:solidFill>
                  <a:srgbClr val="FFFFFF"/>
                </a:solidFill>
                <a:uFillTx/>
                <a:latin typeface="Trebuchet MS"/>
                <a:ea typeface="Trebuchet MS"/>
                <a:cs typeface="Trebuchet MS"/>
                <a:sym typeface="Trebuchet MS"/>
              </a:rPr>
              <a:t> </a:t>
            </a:r>
            <a:r>
              <a:rPr lang="en-US" sz="1000" b="1" i="0" u="none" strike="noStrike" cap="none" spc="0" baseline="0">
                <a:solidFill>
                  <a:srgbClr val="FFFFFF"/>
                </a:solidFill>
                <a:uFillTx/>
                <a:latin typeface="Trebuchet MS"/>
                <a:ea typeface="Trebuchet MS"/>
                <a:cs typeface="Trebuchet MS"/>
                <a:sym typeface="Trebuchet MS"/>
              </a:rPr>
              <a:t>índice</a:t>
            </a:r>
            <a:endParaRPr sz="1000" b="1" i="0" u="none" strike="noStrike" cap="none" spc="0" baseline="0">
              <a:solidFill>
                <a:srgbClr val="FFFFFF"/>
              </a:solidFill>
              <a:uFillTx/>
              <a:latin typeface="Trebuchet MS"/>
              <a:ea typeface="Trebuchet MS"/>
              <a:cs typeface="Trebuchet MS"/>
              <a:sym typeface="Trebuchet MS"/>
            </a:endParaRPr>
          </a:p>
        </xdr:txBody>
      </xdr:sp>
    </xdr:grpSp>
    <xdr:clientData/>
  </xdr:twoCellAnchor>
  <xdr:twoCellAnchor>
    <xdr:from>
      <xdr:col>5</xdr:col>
      <xdr:colOff>0</xdr:colOff>
      <xdr:row>3</xdr:row>
      <xdr:rowOff>595312</xdr:rowOff>
    </xdr:from>
    <xdr:to>
      <xdr:col>11</xdr:col>
      <xdr:colOff>628650</xdr:colOff>
      <xdr:row>8</xdr:row>
      <xdr:rowOff>271462</xdr:rowOff>
    </xdr:to>
    <xdr:graphicFrame macro="">
      <xdr:nvGraphicFramePr>
        <xdr:cNvPr id="15" name="Gráfico 14">
          <a:extLst>
            <a:ext uri="{FF2B5EF4-FFF2-40B4-BE49-F238E27FC236}">
              <a16:creationId xmlns:a16="http://schemas.microsoft.com/office/drawing/2014/main" id="{00000000-0008-0000-07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7</xdr:col>
      <xdr:colOff>581025</xdr:colOff>
      <xdr:row>4</xdr:row>
      <xdr:rowOff>234950</xdr:rowOff>
    </xdr:from>
    <xdr:ext cx="752475" cy="505393"/>
    <xdr:sp macro="" textlink="$C$49">
      <xdr:nvSpPr>
        <xdr:cNvPr id="16" name="CuadroTexto 15">
          <a:extLst>
            <a:ext uri="{FF2B5EF4-FFF2-40B4-BE49-F238E27FC236}">
              <a16:creationId xmlns:a16="http://schemas.microsoft.com/office/drawing/2014/main" id="{00000000-0008-0000-0700-000010000000}"/>
            </a:ext>
          </a:extLst>
        </xdr:cNvPr>
        <xdr:cNvSpPr txBox="1"/>
      </xdr:nvSpPr>
      <xdr:spPr>
        <a:xfrm>
          <a:off x="12671425" y="3740150"/>
          <a:ext cx="752475" cy="505393"/>
        </a:xfrm>
        <a:prstGeom prst="rect">
          <a:avLst/>
        </a:prstGeom>
        <a:noFill/>
        <a:ln w="12700" cap="flat">
          <a:noFill/>
          <a:miter lim="400000"/>
        </a:ln>
        <a:effectLst/>
        <a:sp3d/>
      </xdr:spPr>
      <xdr:style>
        <a:lnRef idx="0">
          <a:scrgbClr r="0" g="0" b="0"/>
        </a:lnRef>
        <a:fillRef idx="0">
          <a:scrgbClr r="0" g="0" b="0"/>
        </a:fillRef>
        <a:effectRef idx="0">
          <a:scrgbClr r="0" g="0" b="0"/>
        </a:effectRef>
        <a:fontRef idx="none"/>
      </xdr:style>
      <xdr:txBody>
        <a:bodyPr rot="0" spcFirstLastPara="1" vertOverflow="clip" horzOverflow="clip" vert="horz" wrap="square" lIns="45719" tIns="45719" rIns="45719" bIns="45719" numCol="1" spcCol="38100" rtlCol="0" anchor="t">
          <a:spAutoFit/>
        </a:bodyPr>
        <a:lstStyle/>
        <a:p>
          <a:pPr marL="0" marR="0" indent="0" algn="ctr" defTabSz="914400" rtl="0" fontAlgn="auto" latinLnBrk="0" hangingPunct="0">
            <a:lnSpc>
              <a:spcPct val="100000"/>
            </a:lnSpc>
            <a:spcBef>
              <a:spcPts val="0"/>
            </a:spcBef>
            <a:spcAft>
              <a:spcPts val="0"/>
            </a:spcAft>
            <a:buClrTx/>
            <a:buSzTx/>
            <a:buFontTx/>
            <a:buNone/>
            <a:tabLst/>
          </a:pPr>
          <a:fld id="{D332666D-9D16-401D-B0EB-F1A7B7702183}" type="TxLink">
            <a:rPr kumimoji="0" lang="en-US" sz="2800" b="1" i="0" u="none" strike="noStrike" cap="none" spc="0" normalizeH="0" baseline="0">
              <a:ln>
                <a:noFill/>
              </a:ln>
              <a:solidFill>
                <a:schemeClr val="tx1"/>
              </a:solidFill>
              <a:effectLst/>
              <a:uFillTx/>
              <a:latin typeface="Abadi MT Condensed Extra Bold" charset="0"/>
              <a:ea typeface="Abadi MT Condensed Extra Bold" charset="0"/>
              <a:cs typeface="Abadi MT Condensed Extra Bold" charset="0"/>
              <a:sym typeface="Trebuchet MS"/>
            </a:rPr>
            <a:pPr marL="0" marR="0" indent="0" algn="ctr" defTabSz="914400" rtl="0" fontAlgn="auto" latinLnBrk="0" hangingPunct="0">
              <a:lnSpc>
                <a:spcPct val="100000"/>
              </a:lnSpc>
              <a:spcBef>
                <a:spcPts val="0"/>
              </a:spcBef>
              <a:spcAft>
                <a:spcPts val="0"/>
              </a:spcAft>
              <a:buClrTx/>
              <a:buSzTx/>
              <a:buFontTx/>
              <a:buNone/>
              <a:tabLst/>
            </a:pPr>
            <a:t>17%</a:t>
          </a:fld>
          <a:endParaRPr kumimoji="0" lang="es-CO" sz="2800" b="1" i="0" u="none" strike="noStrike" cap="none" spc="0" normalizeH="0" baseline="0">
            <a:ln>
              <a:noFill/>
            </a:ln>
            <a:solidFill>
              <a:schemeClr val="tx1"/>
            </a:solidFill>
            <a:effectLst/>
            <a:uFillTx/>
            <a:latin typeface="Abadi MT Condensed Extra Bold" charset="0"/>
            <a:ea typeface="Abadi MT Condensed Extra Bold" charset="0"/>
            <a:cs typeface="Abadi MT Condensed Extra Bold" charset="0"/>
            <a:sym typeface="Trebuchet MS"/>
          </a:endParaRPr>
        </a:p>
      </xdr:txBody>
    </xdr:sp>
    <xdr:clientData/>
  </xdr:oneCellAnchor>
  <xdr:oneCellAnchor>
    <xdr:from>
      <xdr:col>7</xdr:col>
      <xdr:colOff>138113</xdr:colOff>
      <xdr:row>3</xdr:row>
      <xdr:rowOff>0</xdr:rowOff>
    </xdr:from>
    <xdr:ext cx="1590675" cy="918455"/>
    <xdr:sp macro="" textlink="$B$49">
      <xdr:nvSpPr>
        <xdr:cNvPr id="17" name="CuadroTexto 16">
          <a:extLst>
            <a:ext uri="{FF2B5EF4-FFF2-40B4-BE49-F238E27FC236}">
              <a16:creationId xmlns:a16="http://schemas.microsoft.com/office/drawing/2014/main" id="{00000000-0008-0000-0700-000011000000}"/>
            </a:ext>
          </a:extLst>
        </xdr:cNvPr>
        <xdr:cNvSpPr txBox="1"/>
      </xdr:nvSpPr>
      <xdr:spPr>
        <a:xfrm>
          <a:off x="12228513" y="1460500"/>
          <a:ext cx="1590675" cy="918455"/>
        </a:xfrm>
        <a:prstGeom prst="rect">
          <a:avLst/>
        </a:prstGeom>
        <a:noFill/>
        <a:ln w="12700" cap="flat">
          <a:noFill/>
          <a:miter lim="400000"/>
        </a:ln>
        <a:effectLst/>
        <a:sp3d/>
      </xdr:spPr>
      <xdr:style>
        <a:lnRef idx="0">
          <a:scrgbClr r="0" g="0" b="0"/>
        </a:lnRef>
        <a:fillRef idx="0">
          <a:scrgbClr r="0" g="0" b="0"/>
        </a:fillRef>
        <a:effectRef idx="0">
          <a:scrgbClr r="0" g="0" b="0"/>
        </a:effectRef>
        <a:fontRef idx="none"/>
      </xdr:style>
      <xdr:txBody>
        <a:bodyPr rot="0" spcFirstLastPara="1" vertOverflow="clip" horzOverflow="clip" vert="horz" wrap="square" lIns="45719" tIns="45719" rIns="45719" bIns="45719" numCol="1" spcCol="38100" rtlCol="0" anchor="t">
          <a:spAutoFit/>
        </a:bodyPr>
        <a:lstStyle/>
        <a:p>
          <a:pPr marL="0" marR="0" indent="0" algn="ctr" defTabSz="914400" rtl="0" fontAlgn="auto" latinLnBrk="0" hangingPunct="0">
            <a:lnSpc>
              <a:spcPct val="100000"/>
            </a:lnSpc>
            <a:spcBef>
              <a:spcPts val="0"/>
            </a:spcBef>
            <a:spcAft>
              <a:spcPts val="0"/>
            </a:spcAft>
            <a:buClrTx/>
            <a:buSzTx/>
            <a:buFontTx/>
            <a:buNone/>
            <a:tabLst/>
          </a:pPr>
          <a:fld id="{AB73C82D-5283-4EA2-A6D6-2EE36E5A909C}" type="TxLink">
            <a:rPr kumimoji="0" lang="en-US" sz="2800" b="1" i="0" u="none" strike="noStrike" cap="none" spc="0" normalizeH="0" baseline="0">
              <a:ln>
                <a:noFill/>
              </a:ln>
              <a:solidFill>
                <a:schemeClr val="tx1"/>
              </a:solidFill>
              <a:effectLst/>
              <a:uFillTx/>
              <a:latin typeface="Abadi MT Condensed Extra Bold" charset="0"/>
              <a:ea typeface="Abadi MT Condensed Extra Bold" charset="0"/>
              <a:cs typeface="Abadi MT Condensed Extra Bold" charset="0"/>
              <a:sym typeface="Trebuchet MS"/>
            </a:rPr>
            <a:pPr marL="0" marR="0" indent="0" algn="ctr" defTabSz="914400" rtl="0" fontAlgn="auto" latinLnBrk="0" hangingPunct="0">
              <a:lnSpc>
                <a:spcPct val="100000"/>
              </a:lnSpc>
              <a:spcBef>
                <a:spcPts val="0"/>
              </a:spcBef>
              <a:spcAft>
                <a:spcPts val="0"/>
              </a:spcAft>
              <a:buClrTx/>
              <a:buSzTx/>
              <a:buFontTx/>
              <a:buNone/>
              <a:tabLst/>
            </a:pPr>
            <a:t>Grado de avance</a:t>
          </a:fld>
          <a:endParaRPr kumimoji="0" lang="es-CO" sz="2800" b="1" i="0" u="none" strike="noStrike" cap="none" spc="0" normalizeH="0" baseline="0">
            <a:ln>
              <a:noFill/>
            </a:ln>
            <a:solidFill>
              <a:schemeClr val="tx1"/>
            </a:solidFill>
            <a:effectLst/>
            <a:uFillTx/>
            <a:latin typeface="Abadi MT Condensed Extra Bold" charset="0"/>
            <a:ea typeface="Abadi MT Condensed Extra Bold" charset="0"/>
            <a:cs typeface="Abadi MT Condensed Extra Bold" charset="0"/>
            <a:sym typeface="Trebuchet MS"/>
          </a:endParaRPr>
        </a:p>
      </xdr:txBody>
    </xdr:sp>
    <xdr:clientData/>
  </xdr:oneCellAnchor>
  <xdr:twoCellAnchor>
    <xdr:from>
      <xdr:col>0</xdr:col>
      <xdr:colOff>113164</xdr:colOff>
      <xdr:row>1</xdr:row>
      <xdr:rowOff>89940</xdr:rowOff>
    </xdr:from>
    <xdr:to>
      <xdr:col>1</xdr:col>
      <xdr:colOff>2286000</xdr:colOff>
      <xdr:row>2</xdr:row>
      <xdr:rowOff>266699</xdr:rowOff>
    </xdr:to>
    <xdr:grpSp>
      <xdr:nvGrpSpPr>
        <xdr:cNvPr id="24" name="Shape 50">
          <a:extLst>
            <a:ext uri="{FF2B5EF4-FFF2-40B4-BE49-F238E27FC236}">
              <a16:creationId xmlns:a16="http://schemas.microsoft.com/office/drawing/2014/main" id="{00000000-0008-0000-0700-000018000000}"/>
            </a:ext>
          </a:extLst>
        </xdr:cNvPr>
        <xdr:cNvGrpSpPr/>
      </xdr:nvGrpSpPr>
      <xdr:grpSpPr>
        <a:xfrm>
          <a:off x="113164" y="832890"/>
          <a:ext cx="2287136" cy="386309"/>
          <a:chOff x="-14288" y="-22255"/>
          <a:chExt cx="1752601" cy="273108"/>
        </a:xfrm>
        <a:solidFill>
          <a:srgbClr val="045FF7"/>
        </a:solidFill>
      </xdr:grpSpPr>
      <xdr:sp macro="" textlink="">
        <xdr:nvSpPr>
          <xdr:cNvPr id="25" name="Rectangle">
            <a:extLst>
              <a:ext uri="{FF2B5EF4-FFF2-40B4-BE49-F238E27FC236}">
                <a16:creationId xmlns:a16="http://schemas.microsoft.com/office/drawing/2014/main" id="{00000000-0008-0000-0700-000019000000}"/>
              </a:ext>
            </a:extLst>
          </xdr:cNvPr>
          <xdr:cNvSpPr/>
        </xdr:nvSpPr>
        <xdr:spPr>
          <a:xfrm>
            <a:off x="0" y="0"/>
            <a:ext cx="1724025" cy="228600"/>
          </a:xfrm>
          <a:prstGeom prst="rect">
            <a:avLst/>
          </a:prstGeom>
          <a:grpFill/>
          <a:ln w="9525" cap="flat">
            <a:solidFill>
              <a:srgbClr val="BF9000"/>
            </a:solidFill>
            <a:prstDash val="solid"/>
            <a:round/>
          </a:ln>
          <a:effectLst/>
        </xdr:spPr>
        <xdr:txBody>
          <a:bodyPr/>
          <a:lstStyle/>
          <a:p>
            <a:endParaRPr/>
          </a:p>
        </xdr:txBody>
      </xdr:sp>
      <xdr:sp macro="" textlink="">
        <xdr:nvSpPr>
          <xdr:cNvPr id="26" name="Regresar a selección">
            <a:hlinkClick xmlns:r="http://schemas.openxmlformats.org/officeDocument/2006/relationships" r:id="rId1"/>
            <a:extLst>
              <a:ext uri="{FF2B5EF4-FFF2-40B4-BE49-F238E27FC236}">
                <a16:creationId xmlns:a16="http://schemas.microsoft.com/office/drawing/2014/main" id="{00000000-0008-0000-0700-00001A000000}"/>
              </a:ext>
            </a:extLst>
          </xdr:cNvPr>
          <xdr:cNvSpPr txBox="1"/>
        </xdr:nvSpPr>
        <xdr:spPr>
          <a:xfrm>
            <a:off x="-14288" y="-22255"/>
            <a:ext cx="1752601" cy="273108"/>
          </a:xfrm>
          <a:prstGeom prst="rect">
            <a:avLst/>
          </a:prstGeom>
          <a:grpFill/>
          <a:ln w="12700" cap="flat">
            <a:noFill/>
            <a:miter lim="400000"/>
          </a:ln>
          <a:effectLst/>
          <a:extLst>
            <a:ext uri="{C572A759-6A51-4108-AA02-DFA0A04FC94B}">
              <ma14:wrappingTextBoxFlag xmlns:ma14="http://schemas.microsoft.com/office/mac/drawingml/2011/main" xmlns="" val="1"/>
            </a:ext>
          </a:extLst>
        </xdr:spPr>
        <xdr:txBody>
          <a:bodyPr wrap="square" lIns="0" tIns="0" rIns="0" bIns="0" numCol="1" anchor="ctr">
            <a:spAutoFit/>
          </a:bodyPr>
          <a:lstStyle/>
          <a:p>
            <a:pPr marL="0" marR="0" indent="0" algn="ctr" defTabSz="914400" latinLnBrk="0">
              <a:lnSpc>
                <a:spcPct val="100000"/>
              </a:lnSpc>
              <a:spcBef>
                <a:spcPts val="0"/>
              </a:spcBef>
              <a:spcAft>
                <a:spcPts val="0"/>
              </a:spcAft>
              <a:buClrTx/>
              <a:buSzTx/>
              <a:buFontTx/>
              <a:buNone/>
              <a:tabLst/>
              <a:defRPr sz="1000" b="1" i="0" u="none" strike="noStrike" cap="none" spc="0" baseline="0">
                <a:solidFill>
                  <a:srgbClr val="FFFFFF"/>
                </a:solidFill>
                <a:uFillTx/>
                <a:latin typeface="Trebuchet MS"/>
                <a:ea typeface="Trebuchet MS"/>
                <a:cs typeface="Trebuchet MS"/>
                <a:sym typeface="Trebuchet MS"/>
              </a:defRPr>
            </a:pPr>
            <a:r>
              <a:rPr sz="1800" b="1" i="0" u="none" strike="noStrike" cap="none" spc="0" baseline="0">
                <a:solidFill>
                  <a:srgbClr val="FFFFFF"/>
                </a:solidFill>
                <a:uFillTx/>
                <a:latin typeface="Abadi MT Condensed Extra Bold" charset="0"/>
                <a:ea typeface="Abadi MT Condensed Extra Bold" charset="0"/>
                <a:cs typeface="Abadi MT Condensed Extra Bold" charset="0"/>
                <a:sym typeface="Trebuchet MS"/>
              </a:rPr>
              <a:t>Regresar a</a:t>
            </a:r>
            <a:r>
              <a:rPr lang="en-US" sz="1800" b="1" i="0" u="none" strike="noStrike" cap="none" spc="0" baseline="0">
                <a:solidFill>
                  <a:srgbClr val="FFFFFF"/>
                </a:solidFill>
                <a:uFillTx/>
                <a:latin typeface="Abadi MT Condensed Extra Bold" charset="0"/>
                <a:ea typeface="Abadi MT Condensed Extra Bold" charset="0"/>
                <a:cs typeface="Abadi MT Condensed Extra Bold" charset="0"/>
                <a:sym typeface="Trebuchet MS"/>
              </a:rPr>
              <a:t>l</a:t>
            </a:r>
            <a:r>
              <a:rPr sz="1800" b="1" i="0" u="none" strike="noStrike" cap="none" spc="0" baseline="0">
                <a:solidFill>
                  <a:srgbClr val="FFFFFF"/>
                </a:solidFill>
                <a:uFillTx/>
                <a:latin typeface="Abadi MT Condensed Extra Bold" charset="0"/>
                <a:ea typeface="Abadi MT Condensed Extra Bold" charset="0"/>
                <a:cs typeface="Abadi MT Condensed Extra Bold" charset="0"/>
                <a:sym typeface="Trebuchet MS"/>
              </a:rPr>
              <a:t> </a:t>
            </a:r>
            <a:r>
              <a:rPr lang="en-US" sz="1800" b="1" i="0" u="none" strike="noStrike" cap="none" spc="0" baseline="0">
                <a:solidFill>
                  <a:srgbClr val="FFFFFF"/>
                </a:solidFill>
                <a:uFillTx/>
                <a:latin typeface="Abadi MT Condensed Extra Bold" charset="0"/>
                <a:ea typeface="Abadi MT Condensed Extra Bold" charset="0"/>
                <a:cs typeface="Abadi MT Condensed Extra Bold" charset="0"/>
                <a:sym typeface="Trebuchet MS"/>
              </a:rPr>
              <a:t>índice</a:t>
            </a:r>
            <a:endParaRPr sz="1800" b="1" i="0" u="none" strike="noStrike" cap="none" spc="0" baseline="0">
              <a:solidFill>
                <a:srgbClr val="FFFFFF"/>
              </a:solidFill>
              <a:uFillTx/>
              <a:latin typeface="Abadi MT Condensed Extra Bold" charset="0"/>
              <a:ea typeface="Abadi MT Condensed Extra Bold" charset="0"/>
              <a:cs typeface="Abadi MT Condensed Extra Bold" charset="0"/>
              <a:sym typeface="Trebuchet MS"/>
            </a:endParaRPr>
          </a:p>
        </xdr:txBody>
      </xdr:sp>
    </xdr:grpSp>
    <xdr:clientData/>
  </xdr:twoCellAnchor>
  <xdr:twoCellAnchor>
    <xdr:from>
      <xdr:col>1</xdr:col>
      <xdr:colOff>2516867</xdr:colOff>
      <xdr:row>1</xdr:row>
      <xdr:rowOff>93219</xdr:rowOff>
    </xdr:from>
    <xdr:to>
      <xdr:col>1</xdr:col>
      <xdr:colOff>4866722</xdr:colOff>
      <xdr:row>2</xdr:row>
      <xdr:rowOff>266699</xdr:rowOff>
    </xdr:to>
    <xdr:grpSp>
      <xdr:nvGrpSpPr>
        <xdr:cNvPr id="27" name="Shape 50">
          <a:extLst>
            <a:ext uri="{FF2B5EF4-FFF2-40B4-BE49-F238E27FC236}">
              <a16:creationId xmlns:a16="http://schemas.microsoft.com/office/drawing/2014/main" id="{00000000-0008-0000-0700-00001B000000}"/>
            </a:ext>
          </a:extLst>
        </xdr:cNvPr>
        <xdr:cNvGrpSpPr/>
      </xdr:nvGrpSpPr>
      <xdr:grpSpPr>
        <a:xfrm>
          <a:off x="2631167" y="836169"/>
          <a:ext cx="2349855" cy="383030"/>
          <a:chOff x="0" y="0"/>
          <a:chExt cx="1724025" cy="199287"/>
        </a:xfrm>
      </xdr:grpSpPr>
      <xdr:sp macro="" textlink="">
        <xdr:nvSpPr>
          <xdr:cNvPr id="28" name="Rectangle">
            <a:extLst>
              <a:ext uri="{FF2B5EF4-FFF2-40B4-BE49-F238E27FC236}">
                <a16:creationId xmlns:a16="http://schemas.microsoft.com/office/drawing/2014/main" id="{00000000-0008-0000-0700-00001C000000}"/>
              </a:ext>
            </a:extLst>
          </xdr:cNvPr>
          <xdr:cNvSpPr/>
        </xdr:nvSpPr>
        <xdr:spPr>
          <a:xfrm>
            <a:off x="0" y="0"/>
            <a:ext cx="1724025" cy="199287"/>
          </a:xfrm>
          <a:prstGeom prst="rect">
            <a:avLst/>
          </a:prstGeom>
          <a:solidFill>
            <a:srgbClr val="045FF7"/>
          </a:solidFill>
          <a:ln w="9525" cap="flat">
            <a:noFill/>
            <a:prstDash val="solid"/>
            <a:round/>
          </a:ln>
          <a:effectLst/>
        </xdr:spPr>
        <xdr:txBody>
          <a:bodyPr/>
          <a:lstStyle/>
          <a:p>
            <a:endParaRPr/>
          </a:p>
        </xdr:txBody>
      </xdr:sp>
      <xdr:sp macro="" textlink="">
        <xdr:nvSpPr>
          <xdr:cNvPr id="29" name="Regresar a selección">
            <a:hlinkClick xmlns:r="http://schemas.openxmlformats.org/officeDocument/2006/relationships" r:id="rId3"/>
            <a:extLst>
              <a:ext uri="{FF2B5EF4-FFF2-40B4-BE49-F238E27FC236}">
                <a16:creationId xmlns:a16="http://schemas.microsoft.com/office/drawing/2014/main" id="{00000000-0008-0000-0700-00001D000000}"/>
              </a:ext>
            </a:extLst>
          </xdr:cNvPr>
          <xdr:cNvSpPr txBox="1"/>
        </xdr:nvSpPr>
        <xdr:spPr>
          <a:xfrm>
            <a:off x="138101" y="63124"/>
            <a:ext cx="1546729" cy="76227"/>
          </a:xfrm>
          <a:prstGeom prst="rect">
            <a:avLst/>
          </a:prstGeom>
          <a:noFill/>
          <a:ln w="12700" cap="flat">
            <a:noFill/>
            <a:miter lim="400000"/>
          </a:ln>
          <a:effectLst/>
          <a:extLst>
            <a:ext uri="{C572A759-6A51-4108-AA02-DFA0A04FC94B}">
              <ma14:wrappingTextBoxFlag xmlns:ma14="http://schemas.microsoft.com/office/mac/drawingml/2011/main" xmlns="" val="1"/>
            </a:ext>
          </a:extLst>
        </xdr:spPr>
        <xdr:txBody>
          <a:bodyPr wrap="square" lIns="0" tIns="0" rIns="0" bIns="0" numCol="1" anchor="ctr">
            <a:spAutoFit/>
          </a:bodyPr>
          <a:lstStyle/>
          <a:p>
            <a:pPr marL="0" marR="0" indent="0" algn="ctr" defTabSz="914400" latinLnBrk="0">
              <a:lnSpc>
                <a:spcPct val="100000"/>
              </a:lnSpc>
              <a:spcBef>
                <a:spcPts val="0"/>
              </a:spcBef>
              <a:spcAft>
                <a:spcPts val="0"/>
              </a:spcAft>
              <a:buClrTx/>
              <a:buSzTx/>
              <a:buFontTx/>
              <a:buNone/>
              <a:tabLst/>
              <a:defRPr sz="1000" b="1" i="0" u="none" strike="noStrike" cap="none" spc="0" baseline="0">
                <a:solidFill>
                  <a:srgbClr val="FFFFFF"/>
                </a:solidFill>
                <a:uFillTx/>
                <a:latin typeface="Trebuchet MS"/>
                <a:ea typeface="Trebuchet MS"/>
                <a:cs typeface="Trebuchet MS"/>
                <a:sym typeface="Trebuchet MS"/>
              </a:defRPr>
            </a:pPr>
            <a:r>
              <a:rPr sz="1800" b="1" i="0" u="none" strike="noStrike" cap="none" spc="0" baseline="0">
                <a:solidFill>
                  <a:srgbClr val="FFFFFF"/>
                </a:solidFill>
                <a:uFillTx/>
                <a:latin typeface="Abadi MT Condensed Extra Bold" charset="0"/>
                <a:ea typeface="Abadi MT Condensed Extra Bold" charset="0"/>
                <a:cs typeface="Abadi MT Condensed Extra Bold" charset="0"/>
                <a:sym typeface="Trebuchet MS"/>
              </a:rPr>
              <a:t>Regresar </a:t>
            </a:r>
            <a:r>
              <a:rPr lang="en-US" sz="1800" b="1" i="0" u="none" strike="noStrike" cap="none" spc="0" baseline="0">
                <a:solidFill>
                  <a:srgbClr val="FFFFFF"/>
                </a:solidFill>
                <a:uFillTx/>
                <a:latin typeface="Abadi MT Condensed Extra Bold" charset="0"/>
                <a:ea typeface="Abadi MT Condensed Extra Bold" charset="0"/>
                <a:cs typeface="Abadi MT Condensed Extra Bold" charset="0"/>
                <a:sym typeface="Trebuchet MS"/>
              </a:rPr>
              <a:t>a sectores</a:t>
            </a:r>
            <a:endParaRPr sz="1800" b="1" i="0" u="none" strike="noStrike" cap="none" spc="0" baseline="0">
              <a:solidFill>
                <a:srgbClr val="FFFFFF"/>
              </a:solidFill>
              <a:uFillTx/>
              <a:latin typeface="Abadi MT Condensed Extra Bold" charset="0"/>
              <a:ea typeface="Abadi MT Condensed Extra Bold" charset="0"/>
              <a:cs typeface="Abadi MT Condensed Extra Bold" charset="0"/>
              <a:sym typeface="Trebuchet MS"/>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66675</xdr:colOff>
      <xdr:row>4</xdr:row>
      <xdr:rowOff>528637</xdr:rowOff>
    </xdr:from>
    <xdr:to>
      <xdr:col>12</xdr:col>
      <xdr:colOff>0</xdr:colOff>
      <xdr:row>10</xdr:row>
      <xdr:rowOff>61912</xdr:rowOff>
    </xdr:to>
    <xdr:graphicFrame macro="">
      <xdr:nvGraphicFramePr>
        <xdr:cNvPr id="15" name="Gráfico 14">
          <a:extLst>
            <a:ext uri="{FF2B5EF4-FFF2-40B4-BE49-F238E27FC236}">
              <a16:creationId xmlns:a16="http://schemas.microsoft.com/office/drawing/2014/main" id="{00000000-0008-0000-06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7</xdr:col>
      <xdr:colOff>647700</xdr:colOff>
      <xdr:row>5</xdr:row>
      <xdr:rowOff>180975</xdr:rowOff>
    </xdr:from>
    <xdr:ext cx="823913" cy="505393"/>
    <xdr:sp macro="" textlink="$C$54">
      <xdr:nvSpPr>
        <xdr:cNvPr id="16" name="CuadroTexto 15">
          <a:extLst>
            <a:ext uri="{FF2B5EF4-FFF2-40B4-BE49-F238E27FC236}">
              <a16:creationId xmlns:a16="http://schemas.microsoft.com/office/drawing/2014/main" id="{00000000-0008-0000-0600-000010000000}"/>
            </a:ext>
          </a:extLst>
        </xdr:cNvPr>
        <xdr:cNvSpPr txBox="1"/>
      </xdr:nvSpPr>
      <xdr:spPr>
        <a:xfrm>
          <a:off x="12805064" y="3540702"/>
          <a:ext cx="823913" cy="505393"/>
        </a:xfrm>
        <a:prstGeom prst="rect">
          <a:avLst/>
        </a:prstGeom>
        <a:noFill/>
        <a:ln w="12700" cap="flat">
          <a:noFill/>
          <a:miter lim="400000"/>
        </a:ln>
        <a:effectLst/>
        <a:sp3d/>
      </xdr:spPr>
      <xdr:style>
        <a:lnRef idx="0">
          <a:scrgbClr r="0" g="0" b="0"/>
        </a:lnRef>
        <a:fillRef idx="0">
          <a:scrgbClr r="0" g="0" b="0"/>
        </a:fillRef>
        <a:effectRef idx="0">
          <a:scrgbClr r="0" g="0" b="0"/>
        </a:effectRef>
        <a:fontRef idx="none"/>
      </xdr:style>
      <xdr:txBody>
        <a:bodyPr rot="0" spcFirstLastPara="1" vertOverflow="clip" horzOverflow="clip" vert="horz" wrap="square" lIns="45719" tIns="45719" rIns="45719" bIns="45719" numCol="1" spcCol="38100" rtlCol="0" anchor="t">
          <a:spAutoFit/>
        </a:bodyPr>
        <a:lstStyle/>
        <a:p>
          <a:pPr marL="0" marR="0" indent="0" algn="ctr" defTabSz="914400" rtl="0" fontAlgn="auto" latinLnBrk="0" hangingPunct="0">
            <a:lnSpc>
              <a:spcPct val="100000"/>
            </a:lnSpc>
            <a:spcBef>
              <a:spcPts val="0"/>
            </a:spcBef>
            <a:spcAft>
              <a:spcPts val="0"/>
            </a:spcAft>
            <a:buClrTx/>
            <a:buSzTx/>
            <a:buFontTx/>
            <a:buNone/>
            <a:tabLst/>
          </a:pPr>
          <a:fld id="{001D0562-91D9-4A39-9D33-53BA17A8DBC5}" type="TxLink">
            <a:rPr kumimoji="0" lang="en-US" sz="2800" b="1" i="0" u="none" strike="noStrike" cap="none" spc="0" normalizeH="0" baseline="0">
              <a:ln>
                <a:noFill/>
              </a:ln>
              <a:solidFill>
                <a:schemeClr val="tx1"/>
              </a:solidFill>
              <a:effectLst/>
              <a:uFillTx/>
              <a:latin typeface="Abadi MT Condensed Extra Bold" charset="0"/>
              <a:ea typeface="Abadi MT Condensed Extra Bold" charset="0"/>
              <a:cs typeface="Abadi MT Condensed Extra Bold" charset="0"/>
              <a:sym typeface="Trebuchet MS"/>
            </a:rPr>
            <a:pPr marL="0" marR="0" indent="0" algn="ctr" defTabSz="914400" rtl="0" fontAlgn="auto" latinLnBrk="0" hangingPunct="0">
              <a:lnSpc>
                <a:spcPct val="100000"/>
              </a:lnSpc>
              <a:spcBef>
                <a:spcPts val="0"/>
              </a:spcBef>
              <a:spcAft>
                <a:spcPts val="0"/>
              </a:spcAft>
              <a:buClrTx/>
              <a:buSzTx/>
              <a:buFontTx/>
              <a:buNone/>
              <a:tabLst/>
            </a:pPr>
            <a:t>20%</a:t>
          </a:fld>
          <a:endParaRPr kumimoji="0" lang="es-CO" sz="2800" b="1" i="0" u="none" strike="noStrike" cap="none" spc="0" normalizeH="0" baseline="0">
            <a:ln>
              <a:noFill/>
            </a:ln>
            <a:solidFill>
              <a:schemeClr val="tx1"/>
            </a:solidFill>
            <a:effectLst/>
            <a:uFillTx/>
            <a:latin typeface="Abadi MT Condensed Extra Bold" charset="0"/>
            <a:ea typeface="Abadi MT Condensed Extra Bold" charset="0"/>
            <a:cs typeface="Abadi MT Condensed Extra Bold" charset="0"/>
            <a:sym typeface="Trebuchet MS"/>
          </a:endParaRPr>
        </a:p>
      </xdr:txBody>
    </xdr:sp>
    <xdr:clientData/>
  </xdr:oneCellAnchor>
  <xdr:oneCellAnchor>
    <xdr:from>
      <xdr:col>7</xdr:col>
      <xdr:colOff>204788</xdr:colOff>
      <xdr:row>4</xdr:row>
      <xdr:rowOff>0</xdr:rowOff>
    </xdr:from>
    <xdr:ext cx="1590675" cy="918455"/>
    <xdr:sp macro="" textlink="$B$54">
      <xdr:nvSpPr>
        <xdr:cNvPr id="17" name="CuadroTexto 16">
          <a:extLst>
            <a:ext uri="{FF2B5EF4-FFF2-40B4-BE49-F238E27FC236}">
              <a16:creationId xmlns:a16="http://schemas.microsoft.com/office/drawing/2014/main" id="{00000000-0008-0000-0600-000011000000}"/>
            </a:ext>
          </a:extLst>
        </xdr:cNvPr>
        <xdr:cNvSpPr txBox="1"/>
      </xdr:nvSpPr>
      <xdr:spPr>
        <a:xfrm>
          <a:off x="12362152" y="1674091"/>
          <a:ext cx="1590675" cy="918455"/>
        </a:xfrm>
        <a:prstGeom prst="rect">
          <a:avLst/>
        </a:prstGeom>
        <a:noFill/>
        <a:ln w="12700" cap="flat">
          <a:noFill/>
          <a:miter lim="400000"/>
        </a:ln>
        <a:effectLst/>
        <a:sp3d/>
      </xdr:spPr>
      <xdr:style>
        <a:lnRef idx="0">
          <a:scrgbClr r="0" g="0" b="0"/>
        </a:lnRef>
        <a:fillRef idx="0">
          <a:scrgbClr r="0" g="0" b="0"/>
        </a:fillRef>
        <a:effectRef idx="0">
          <a:scrgbClr r="0" g="0" b="0"/>
        </a:effectRef>
        <a:fontRef idx="none"/>
      </xdr:style>
      <xdr:txBody>
        <a:bodyPr rot="0" spcFirstLastPara="1" vertOverflow="clip" horzOverflow="clip" vert="horz" wrap="square" lIns="45719" tIns="45719" rIns="45719" bIns="45719" numCol="1" spcCol="38100" rtlCol="0" anchor="t">
          <a:spAutoFit/>
        </a:bodyPr>
        <a:lstStyle/>
        <a:p>
          <a:pPr marL="0" marR="0" indent="0" algn="ctr" defTabSz="914400" rtl="0" fontAlgn="auto" latinLnBrk="0" hangingPunct="0">
            <a:lnSpc>
              <a:spcPct val="100000"/>
            </a:lnSpc>
            <a:spcBef>
              <a:spcPts val="0"/>
            </a:spcBef>
            <a:spcAft>
              <a:spcPts val="0"/>
            </a:spcAft>
            <a:buClrTx/>
            <a:buSzTx/>
            <a:buFontTx/>
            <a:buNone/>
            <a:tabLst/>
          </a:pPr>
          <a:fld id="{8EF567B8-5B72-4213-B2E6-EEE1E9153D0B}" type="TxLink">
            <a:rPr kumimoji="0" lang="en-US" sz="2800" b="1" i="0" u="none" strike="noStrike" cap="none" spc="0" normalizeH="0" baseline="0">
              <a:ln>
                <a:noFill/>
              </a:ln>
              <a:solidFill>
                <a:schemeClr val="tx1"/>
              </a:solidFill>
              <a:effectLst/>
              <a:uFillTx/>
              <a:latin typeface="Abadi MT Condensed Extra Bold" charset="0"/>
              <a:ea typeface="Abadi MT Condensed Extra Bold" charset="0"/>
              <a:cs typeface="Abadi MT Condensed Extra Bold" charset="0"/>
              <a:sym typeface="Trebuchet MS"/>
            </a:rPr>
            <a:pPr marL="0" marR="0" indent="0" algn="ctr" defTabSz="914400" rtl="0" fontAlgn="auto" latinLnBrk="0" hangingPunct="0">
              <a:lnSpc>
                <a:spcPct val="100000"/>
              </a:lnSpc>
              <a:spcBef>
                <a:spcPts val="0"/>
              </a:spcBef>
              <a:spcAft>
                <a:spcPts val="0"/>
              </a:spcAft>
              <a:buClrTx/>
              <a:buSzTx/>
              <a:buFontTx/>
              <a:buNone/>
              <a:tabLst/>
            </a:pPr>
            <a:t>Grado de avance</a:t>
          </a:fld>
          <a:endParaRPr kumimoji="0" lang="es-CO" sz="2800" b="1" i="0" u="none" strike="noStrike" cap="none" spc="0" normalizeH="0" baseline="0">
            <a:ln>
              <a:noFill/>
            </a:ln>
            <a:solidFill>
              <a:schemeClr val="tx1"/>
            </a:solidFill>
            <a:effectLst/>
            <a:uFillTx/>
            <a:latin typeface="Abadi MT Condensed Extra Bold" charset="0"/>
            <a:ea typeface="Abadi MT Condensed Extra Bold" charset="0"/>
            <a:cs typeface="Abadi MT Condensed Extra Bold" charset="0"/>
            <a:sym typeface="Trebuchet MS"/>
          </a:endParaRPr>
        </a:p>
      </xdr:txBody>
    </xdr:sp>
    <xdr:clientData/>
  </xdr:oneCellAnchor>
  <xdr:twoCellAnchor>
    <xdr:from>
      <xdr:col>0</xdr:col>
      <xdr:colOff>113164</xdr:colOff>
      <xdr:row>1</xdr:row>
      <xdr:rowOff>89940</xdr:rowOff>
    </xdr:from>
    <xdr:to>
      <xdr:col>1</xdr:col>
      <xdr:colOff>2286000</xdr:colOff>
      <xdr:row>2</xdr:row>
      <xdr:rowOff>406399</xdr:rowOff>
    </xdr:to>
    <xdr:grpSp>
      <xdr:nvGrpSpPr>
        <xdr:cNvPr id="27" name="Shape 50">
          <a:extLst>
            <a:ext uri="{FF2B5EF4-FFF2-40B4-BE49-F238E27FC236}">
              <a16:creationId xmlns:a16="http://schemas.microsoft.com/office/drawing/2014/main" id="{00000000-0008-0000-0600-00001B000000}"/>
            </a:ext>
          </a:extLst>
        </xdr:cNvPr>
        <xdr:cNvGrpSpPr/>
      </xdr:nvGrpSpPr>
      <xdr:grpSpPr>
        <a:xfrm>
          <a:off x="84589" y="832890"/>
          <a:ext cx="2287136" cy="526009"/>
          <a:chOff x="-14288" y="-22255"/>
          <a:chExt cx="1752601" cy="273108"/>
        </a:xfrm>
        <a:solidFill>
          <a:srgbClr val="045FF7"/>
        </a:solidFill>
      </xdr:grpSpPr>
      <xdr:sp macro="" textlink="">
        <xdr:nvSpPr>
          <xdr:cNvPr id="28" name="Rectangle">
            <a:extLst>
              <a:ext uri="{FF2B5EF4-FFF2-40B4-BE49-F238E27FC236}">
                <a16:creationId xmlns:a16="http://schemas.microsoft.com/office/drawing/2014/main" id="{00000000-0008-0000-0600-00001C000000}"/>
              </a:ext>
            </a:extLst>
          </xdr:cNvPr>
          <xdr:cNvSpPr/>
        </xdr:nvSpPr>
        <xdr:spPr>
          <a:xfrm>
            <a:off x="0" y="0"/>
            <a:ext cx="1724025" cy="228600"/>
          </a:xfrm>
          <a:prstGeom prst="rect">
            <a:avLst/>
          </a:prstGeom>
          <a:grpFill/>
          <a:ln w="9525" cap="flat">
            <a:solidFill>
              <a:srgbClr val="BF9000"/>
            </a:solidFill>
            <a:prstDash val="solid"/>
            <a:round/>
          </a:ln>
          <a:effectLst/>
        </xdr:spPr>
        <xdr:txBody>
          <a:bodyPr/>
          <a:lstStyle/>
          <a:p>
            <a:endParaRPr/>
          </a:p>
        </xdr:txBody>
      </xdr:sp>
      <xdr:sp macro="" textlink="">
        <xdr:nvSpPr>
          <xdr:cNvPr id="29" name="Regresar a selección">
            <a:hlinkClick xmlns:r="http://schemas.openxmlformats.org/officeDocument/2006/relationships" r:id="rId2"/>
            <a:extLst>
              <a:ext uri="{FF2B5EF4-FFF2-40B4-BE49-F238E27FC236}">
                <a16:creationId xmlns:a16="http://schemas.microsoft.com/office/drawing/2014/main" id="{00000000-0008-0000-0600-00001D000000}"/>
              </a:ext>
            </a:extLst>
          </xdr:cNvPr>
          <xdr:cNvSpPr txBox="1"/>
        </xdr:nvSpPr>
        <xdr:spPr>
          <a:xfrm>
            <a:off x="-14288" y="-22255"/>
            <a:ext cx="1752601" cy="273108"/>
          </a:xfrm>
          <a:prstGeom prst="rect">
            <a:avLst/>
          </a:prstGeom>
          <a:grpFill/>
          <a:ln w="12700" cap="flat">
            <a:noFill/>
            <a:miter lim="400000"/>
          </a:ln>
          <a:effectLst/>
          <a:extLst>
            <a:ext uri="{C572A759-6A51-4108-AA02-DFA0A04FC94B}">
              <ma14:wrappingTextBoxFlag xmlns:ma14="http://schemas.microsoft.com/office/mac/drawingml/2011/main" xmlns="" val="1"/>
            </a:ext>
          </a:extLst>
        </xdr:spPr>
        <xdr:txBody>
          <a:bodyPr wrap="square" lIns="0" tIns="0" rIns="0" bIns="0" numCol="1" anchor="ctr">
            <a:spAutoFit/>
          </a:bodyPr>
          <a:lstStyle/>
          <a:p>
            <a:pPr marL="0" marR="0" indent="0" algn="ctr" defTabSz="914400" latinLnBrk="0">
              <a:lnSpc>
                <a:spcPct val="100000"/>
              </a:lnSpc>
              <a:spcBef>
                <a:spcPts val="0"/>
              </a:spcBef>
              <a:spcAft>
                <a:spcPts val="0"/>
              </a:spcAft>
              <a:buClrTx/>
              <a:buSzTx/>
              <a:buFontTx/>
              <a:buNone/>
              <a:tabLst/>
              <a:defRPr sz="1000" b="1" i="0" u="none" strike="noStrike" cap="none" spc="0" baseline="0">
                <a:solidFill>
                  <a:srgbClr val="FFFFFF"/>
                </a:solidFill>
                <a:uFillTx/>
                <a:latin typeface="Trebuchet MS"/>
                <a:ea typeface="Trebuchet MS"/>
                <a:cs typeface="Trebuchet MS"/>
                <a:sym typeface="Trebuchet MS"/>
              </a:defRPr>
            </a:pPr>
            <a:r>
              <a:rPr sz="1800" b="1" i="0" u="none" strike="noStrike" cap="none" spc="0" baseline="0">
                <a:solidFill>
                  <a:srgbClr val="FFFFFF"/>
                </a:solidFill>
                <a:uFillTx/>
                <a:latin typeface="Abadi MT Condensed Extra Bold" charset="0"/>
                <a:ea typeface="Abadi MT Condensed Extra Bold" charset="0"/>
                <a:cs typeface="Abadi MT Condensed Extra Bold" charset="0"/>
                <a:sym typeface="Trebuchet MS"/>
              </a:rPr>
              <a:t>Regresar a</a:t>
            </a:r>
            <a:r>
              <a:rPr lang="en-US" sz="1800" b="1" i="0" u="none" strike="noStrike" cap="none" spc="0" baseline="0">
                <a:solidFill>
                  <a:srgbClr val="FFFFFF"/>
                </a:solidFill>
                <a:uFillTx/>
                <a:latin typeface="Abadi MT Condensed Extra Bold" charset="0"/>
                <a:ea typeface="Abadi MT Condensed Extra Bold" charset="0"/>
                <a:cs typeface="Abadi MT Condensed Extra Bold" charset="0"/>
                <a:sym typeface="Trebuchet MS"/>
              </a:rPr>
              <a:t>l</a:t>
            </a:r>
            <a:r>
              <a:rPr sz="1800" b="1" i="0" u="none" strike="noStrike" cap="none" spc="0" baseline="0">
                <a:solidFill>
                  <a:srgbClr val="FFFFFF"/>
                </a:solidFill>
                <a:uFillTx/>
                <a:latin typeface="Abadi MT Condensed Extra Bold" charset="0"/>
                <a:ea typeface="Abadi MT Condensed Extra Bold" charset="0"/>
                <a:cs typeface="Abadi MT Condensed Extra Bold" charset="0"/>
                <a:sym typeface="Trebuchet MS"/>
              </a:rPr>
              <a:t> </a:t>
            </a:r>
            <a:r>
              <a:rPr lang="en-US" sz="1800" b="1" i="0" u="none" strike="noStrike" cap="none" spc="0" baseline="0">
                <a:solidFill>
                  <a:srgbClr val="FFFFFF"/>
                </a:solidFill>
                <a:uFillTx/>
                <a:latin typeface="Abadi MT Condensed Extra Bold" charset="0"/>
                <a:ea typeface="Abadi MT Condensed Extra Bold" charset="0"/>
                <a:cs typeface="Abadi MT Condensed Extra Bold" charset="0"/>
                <a:sym typeface="Trebuchet MS"/>
              </a:rPr>
              <a:t>índice</a:t>
            </a:r>
            <a:endParaRPr sz="1800" b="1" i="0" u="none" strike="noStrike" cap="none" spc="0" baseline="0">
              <a:solidFill>
                <a:srgbClr val="FFFFFF"/>
              </a:solidFill>
              <a:uFillTx/>
              <a:latin typeface="Abadi MT Condensed Extra Bold" charset="0"/>
              <a:ea typeface="Abadi MT Condensed Extra Bold" charset="0"/>
              <a:cs typeface="Abadi MT Condensed Extra Bold" charset="0"/>
              <a:sym typeface="Trebuchet MS"/>
            </a:endParaRPr>
          </a:p>
        </xdr:txBody>
      </xdr:sp>
    </xdr:grpSp>
    <xdr:clientData/>
  </xdr:twoCellAnchor>
  <xdr:twoCellAnchor>
    <xdr:from>
      <xdr:col>1</xdr:col>
      <xdr:colOff>2516867</xdr:colOff>
      <xdr:row>1</xdr:row>
      <xdr:rowOff>93219</xdr:rowOff>
    </xdr:from>
    <xdr:to>
      <xdr:col>1</xdr:col>
      <xdr:colOff>4866722</xdr:colOff>
      <xdr:row>2</xdr:row>
      <xdr:rowOff>406399</xdr:rowOff>
    </xdr:to>
    <xdr:grpSp>
      <xdr:nvGrpSpPr>
        <xdr:cNvPr id="30" name="Shape 50">
          <a:extLst>
            <a:ext uri="{FF2B5EF4-FFF2-40B4-BE49-F238E27FC236}">
              <a16:creationId xmlns:a16="http://schemas.microsoft.com/office/drawing/2014/main" id="{00000000-0008-0000-0600-00001E000000}"/>
            </a:ext>
          </a:extLst>
        </xdr:cNvPr>
        <xdr:cNvGrpSpPr/>
      </xdr:nvGrpSpPr>
      <xdr:grpSpPr>
        <a:xfrm>
          <a:off x="2602592" y="836169"/>
          <a:ext cx="2349855" cy="522730"/>
          <a:chOff x="0" y="0"/>
          <a:chExt cx="1724025" cy="199287"/>
        </a:xfrm>
      </xdr:grpSpPr>
      <xdr:sp macro="" textlink="">
        <xdr:nvSpPr>
          <xdr:cNvPr id="31" name="Rectangle">
            <a:extLst>
              <a:ext uri="{FF2B5EF4-FFF2-40B4-BE49-F238E27FC236}">
                <a16:creationId xmlns:a16="http://schemas.microsoft.com/office/drawing/2014/main" id="{00000000-0008-0000-0600-00001F000000}"/>
              </a:ext>
            </a:extLst>
          </xdr:cNvPr>
          <xdr:cNvSpPr/>
        </xdr:nvSpPr>
        <xdr:spPr>
          <a:xfrm>
            <a:off x="0" y="0"/>
            <a:ext cx="1724025" cy="199287"/>
          </a:xfrm>
          <a:prstGeom prst="rect">
            <a:avLst/>
          </a:prstGeom>
          <a:solidFill>
            <a:srgbClr val="045FF7"/>
          </a:solidFill>
          <a:ln w="9525" cap="flat">
            <a:noFill/>
            <a:prstDash val="solid"/>
            <a:round/>
          </a:ln>
          <a:effectLst/>
        </xdr:spPr>
        <xdr:txBody>
          <a:bodyPr/>
          <a:lstStyle/>
          <a:p>
            <a:endParaRPr/>
          </a:p>
        </xdr:txBody>
      </xdr:sp>
      <xdr:sp macro="" textlink="">
        <xdr:nvSpPr>
          <xdr:cNvPr id="32" name="Regresar a selección">
            <a:hlinkClick xmlns:r="http://schemas.openxmlformats.org/officeDocument/2006/relationships" r:id="rId3"/>
            <a:extLst>
              <a:ext uri="{FF2B5EF4-FFF2-40B4-BE49-F238E27FC236}">
                <a16:creationId xmlns:a16="http://schemas.microsoft.com/office/drawing/2014/main" id="{00000000-0008-0000-0600-000020000000}"/>
              </a:ext>
            </a:extLst>
          </xdr:cNvPr>
          <xdr:cNvSpPr txBox="1"/>
        </xdr:nvSpPr>
        <xdr:spPr>
          <a:xfrm>
            <a:off x="138101" y="63124"/>
            <a:ext cx="1546729" cy="76227"/>
          </a:xfrm>
          <a:prstGeom prst="rect">
            <a:avLst/>
          </a:prstGeom>
          <a:noFill/>
          <a:ln w="12700" cap="flat">
            <a:noFill/>
            <a:miter lim="400000"/>
          </a:ln>
          <a:effectLst/>
          <a:extLst>
            <a:ext uri="{C572A759-6A51-4108-AA02-DFA0A04FC94B}">
              <ma14:wrappingTextBoxFlag xmlns:ma14="http://schemas.microsoft.com/office/mac/drawingml/2011/main" xmlns="" val="1"/>
            </a:ext>
          </a:extLst>
        </xdr:spPr>
        <xdr:txBody>
          <a:bodyPr wrap="square" lIns="0" tIns="0" rIns="0" bIns="0" numCol="1" anchor="ctr">
            <a:spAutoFit/>
          </a:bodyPr>
          <a:lstStyle/>
          <a:p>
            <a:pPr marL="0" marR="0" indent="0" algn="ctr" defTabSz="914400" latinLnBrk="0">
              <a:lnSpc>
                <a:spcPct val="100000"/>
              </a:lnSpc>
              <a:spcBef>
                <a:spcPts val="0"/>
              </a:spcBef>
              <a:spcAft>
                <a:spcPts val="0"/>
              </a:spcAft>
              <a:buClrTx/>
              <a:buSzTx/>
              <a:buFontTx/>
              <a:buNone/>
              <a:tabLst/>
              <a:defRPr sz="1000" b="1" i="0" u="none" strike="noStrike" cap="none" spc="0" baseline="0">
                <a:solidFill>
                  <a:srgbClr val="FFFFFF"/>
                </a:solidFill>
                <a:uFillTx/>
                <a:latin typeface="Trebuchet MS"/>
                <a:ea typeface="Trebuchet MS"/>
                <a:cs typeface="Trebuchet MS"/>
                <a:sym typeface="Trebuchet MS"/>
              </a:defRPr>
            </a:pPr>
            <a:r>
              <a:rPr sz="1800" b="1" i="0" u="none" strike="noStrike" cap="none" spc="0" baseline="0">
                <a:solidFill>
                  <a:srgbClr val="FFFFFF"/>
                </a:solidFill>
                <a:uFillTx/>
                <a:latin typeface="Abadi MT Condensed Extra Bold" charset="0"/>
                <a:ea typeface="Abadi MT Condensed Extra Bold" charset="0"/>
                <a:cs typeface="Abadi MT Condensed Extra Bold" charset="0"/>
                <a:sym typeface="Trebuchet MS"/>
              </a:rPr>
              <a:t>Regresar </a:t>
            </a:r>
            <a:r>
              <a:rPr lang="en-US" sz="1800" b="1" i="0" u="none" strike="noStrike" cap="none" spc="0" baseline="0">
                <a:solidFill>
                  <a:srgbClr val="FFFFFF"/>
                </a:solidFill>
                <a:uFillTx/>
                <a:latin typeface="Abadi MT Condensed Extra Bold" charset="0"/>
                <a:ea typeface="Abadi MT Condensed Extra Bold" charset="0"/>
                <a:cs typeface="Abadi MT Condensed Extra Bold" charset="0"/>
                <a:sym typeface="Trebuchet MS"/>
              </a:rPr>
              <a:t>a sectores</a:t>
            </a:r>
            <a:endParaRPr sz="1800" b="1" i="0" u="none" strike="noStrike" cap="none" spc="0" baseline="0">
              <a:solidFill>
                <a:srgbClr val="FFFFFF"/>
              </a:solidFill>
              <a:uFillTx/>
              <a:latin typeface="Abadi MT Condensed Extra Bold" charset="0"/>
              <a:ea typeface="Abadi MT Condensed Extra Bold" charset="0"/>
              <a:cs typeface="Abadi MT Condensed Extra Bold" charset="0"/>
              <a:sym typeface="Trebuchet MS"/>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196320</xdr:colOff>
      <xdr:row>1</xdr:row>
      <xdr:rowOff>131234</xdr:rowOff>
    </xdr:from>
    <xdr:to>
      <xdr:col>1</xdr:col>
      <xdr:colOff>1747837</xdr:colOff>
      <xdr:row>2</xdr:row>
      <xdr:rowOff>150284</xdr:rowOff>
    </xdr:to>
    <xdr:grpSp>
      <xdr:nvGrpSpPr>
        <xdr:cNvPr id="2" name="Shape 50">
          <a:extLst>
            <a:ext uri="{FF2B5EF4-FFF2-40B4-BE49-F238E27FC236}">
              <a16:creationId xmlns:a16="http://schemas.microsoft.com/office/drawing/2014/main" id="{00000000-0008-0000-0800-000002000000}"/>
            </a:ext>
          </a:extLst>
        </xdr:cNvPr>
        <xdr:cNvGrpSpPr/>
      </xdr:nvGrpSpPr>
      <xdr:grpSpPr>
        <a:xfrm>
          <a:off x="101070" y="874184"/>
          <a:ext cx="1751542" cy="228600"/>
          <a:chOff x="-14287" y="0"/>
          <a:chExt cx="1752600" cy="228600"/>
        </a:xfrm>
      </xdr:grpSpPr>
      <xdr:sp macro="" textlink="">
        <xdr:nvSpPr>
          <xdr:cNvPr id="3" name="Rectangle">
            <a:extLst>
              <a:ext uri="{FF2B5EF4-FFF2-40B4-BE49-F238E27FC236}">
                <a16:creationId xmlns:a16="http://schemas.microsoft.com/office/drawing/2014/main" id="{00000000-0008-0000-0800-000003000000}"/>
              </a:ext>
            </a:extLst>
          </xdr:cNvPr>
          <xdr:cNvSpPr/>
        </xdr:nvSpPr>
        <xdr:spPr>
          <a:xfrm>
            <a:off x="0" y="0"/>
            <a:ext cx="1724025" cy="228600"/>
          </a:xfrm>
          <a:prstGeom prst="rect">
            <a:avLst/>
          </a:prstGeom>
          <a:solidFill>
            <a:srgbClr val="BF9000"/>
          </a:solidFill>
          <a:ln w="9525" cap="flat">
            <a:solidFill>
              <a:srgbClr val="BF9000"/>
            </a:solidFill>
            <a:prstDash val="solid"/>
            <a:round/>
          </a:ln>
          <a:effectLst/>
        </xdr:spPr>
        <xdr:txBody>
          <a:bodyPr/>
          <a:lstStyle/>
          <a:p>
            <a:endParaRPr/>
          </a:p>
        </xdr:txBody>
      </xdr:sp>
      <xdr:sp macro="" textlink="">
        <xdr:nvSpPr>
          <xdr:cNvPr id="4" name="Regresar a selección">
            <a:extLst>
              <a:ext uri="{FF2B5EF4-FFF2-40B4-BE49-F238E27FC236}">
                <a16:creationId xmlns:a16="http://schemas.microsoft.com/office/drawing/2014/main" id="{00000000-0008-0000-0800-000004000000}"/>
              </a:ext>
            </a:extLst>
          </xdr:cNvPr>
          <xdr:cNvSpPr txBox="1"/>
        </xdr:nvSpPr>
        <xdr:spPr>
          <a:xfrm>
            <a:off x="-14288" y="33972"/>
            <a:ext cx="1752601" cy="160656"/>
          </a:xfrm>
          <a:prstGeom prst="rect">
            <a:avLst/>
          </a:prstGeom>
          <a:noFill/>
          <a:ln w="12700" cap="flat">
            <a:noFill/>
            <a:miter lim="400000"/>
          </a:ln>
          <a:effectLst/>
          <a:extLst>
            <a:ext uri="{C572A759-6A51-4108-AA02-DFA0A04FC94B}">
              <ma14:wrappingTextBoxFlag xmlns:ma14="http://schemas.microsoft.com/office/mac/drawingml/2011/main" xmlns="" val="1"/>
            </a:ext>
          </a:extLst>
        </xdr:spPr>
        <xdr:txBody>
          <a:bodyPr wrap="square" lIns="0" tIns="0" rIns="0" bIns="0" numCol="1" anchor="ctr">
            <a:spAutoFit/>
          </a:bodyPr>
          <a:lstStyle/>
          <a:p>
            <a:pPr marL="0" marR="0" indent="0" algn="ctr" defTabSz="914400" latinLnBrk="0">
              <a:lnSpc>
                <a:spcPct val="100000"/>
              </a:lnSpc>
              <a:spcBef>
                <a:spcPts val="0"/>
              </a:spcBef>
              <a:spcAft>
                <a:spcPts val="0"/>
              </a:spcAft>
              <a:buClrTx/>
              <a:buSzTx/>
              <a:buFontTx/>
              <a:buNone/>
              <a:tabLst/>
              <a:defRPr sz="1000" b="1" i="0" u="none" strike="noStrike" cap="none" spc="0" baseline="0">
                <a:solidFill>
                  <a:srgbClr val="FFFFFF"/>
                </a:solidFill>
                <a:uFillTx/>
                <a:latin typeface="Trebuchet MS"/>
                <a:ea typeface="Trebuchet MS"/>
                <a:cs typeface="Trebuchet MS"/>
                <a:sym typeface="Trebuchet MS"/>
              </a:defRPr>
            </a:pPr>
            <a:r>
              <a:rPr sz="1000" b="1" i="0" u="none" strike="noStrike" cap="none" spc="0" baseline="0">
                <a:solidFill>
                  <a:srgbClr val="FFFFFF"/>
                </a:solidFill>
                <a:uFillTx/>
                <a:latin typeface="Trebuchet MS"/>
                <a:ea typeface="Trebuchet MS"/>
                <a:cs typeface="Trebuchet MS"/>
                <a:sym typeface="Trebuchet MS"/>
              </a:rPr>
              <a:t>Regresar a selección </a:t>
            </a:r>
          </a:p>
        </xdr:txBody>
      </xdr:sp>
    </xdr:grpSp>
    <xdr:clientData/>
  </xdr:twoCellAnchor>
  <xdr:twoCellAnchor>
    <xdr:from>
      <xdr:col>0</xdr:col>
      <xdr:colOff>196320</xdr:colOff>
      <xdr:row>1</xdr:row>
      <xdr:rowOff>131234</xdr:rowOff>
    </xdr:from>
    <xdr:to>
      <xdr:col>1</xdr:col>
      <xdr:colOff>1747837</xdr:colOff>
      <xdr:row>2</xdr:row>
      <xdr:rowOff>148771</xdr:rowOff>
    </xdr:to>
    <xdr:grpSp>
      <xdr:nvGrpSpPr>
        <xdr:cNvPr id="9" name="Shape 50">
          <a:extLst>
            <a:ext uri="{FF2B5EF4-FFF2-40B4-BE49-F238E27FC236}">
              <a16:creationId xmlns:a16="http://schemas.microsoft.com/office/drawing/2014/main" id="{00000000-0008-0000-0800-000009000000}"/>
            </a:ext>
          </a:extLst>
        </xdr:cNvPr>
        <xdr:cNvGrpSpPr/>
      </xdr:nvGrpSpPr>
      <xdr:grpSpPr>
        <a:xfrm>
          <a:off x="101070" y="874184"/>
          <a:ext cx="1751542" cy="227087"/>
          <a:chOff x="-14287" y="0"/>
          <a:chExt cx="1752600" cy="228600"/>
        </a:xfrm>
      </xdr:grpSpPr>
      <xdr:sp macro="" textlink="">
        <xdr:nvSpPr>
          <xdr:cNvPr id="10" name="Rectangle">
            <a:extLst>
              <a:ext uri="{FF2B5EF4-FFF2-40B4-BE49-F238E27FC236}">
                <a16:creationId xmlns:a16="http://schemas.microsoft.com/office/drawing/2014/main" id="{00000000-0008-0000-0800-00000A000000}"/>
              </a:ext>
            </a:extLst>
          </xdr:cNvPr>
          <xdr:cNvSpPr/>
        </xdr:nvSpPr>
        <xdr:spPr>
          <a:xfrm>
            <a:off x="0" y="0"/>
            <a:ext cx="1724025" cy="228600"/>
          </a:xfrm>
          <a:prstGeom prst="rect">
            <a:avLst/>
          </a:prstGeom>
          <a:solidFill>
            <a:srgbClr val="BF9000"/>
          </a:solidFill>
          <a:ln w="9525" cap="flat">
            <a:solidFill>
              <a:srgbClr val="BF9000"/>
            </a:solidFill>
            <a:prstDash val="solid"/>
            <a:round/>
          </a:ln>
          <a:effectLst/>
        </xdr:spPr>
        <xdr:txBody>
          <a:bodyPr/>
          <a:lstStyle/>
          <a:p>
            <a:endParaRPr/>
          </a:p>
        </xdr:txBody>
      </xdr:sp>
      <xdr:sp macro="" textlink="">
        <xdr:nvSpPr>
          <xdr:cNvPr id="11" name="Regresar a selección">
            <a:hlinkClick xmlns:r="http://schemas.openxmlformats.org/officeDocument/2006/relationships" r:id="rId1"/>
            <a:extLst>
              <a:ext uri="{FF2B5EF4-FFF2-40B4-BE49-F238E27FC236}">
                <a16:creationId xmlns:a16="http://schemas.microsoft.com/office/drawing/2014/main" id="{00000000-0008-0000-0800-00000B000000}"/>
              </a:ext>
            </a:extLst>
          </xdr:cNvPr>
          <xdr:cNvSpPr txBox="1"/>
        </xdr:nvSpPr>
        <xdr:spPr>
          <a:xfrm>
            <a:off x="-14288" y="33972"/>
            <a:ext cx="1752601" cy="160656"/>
          </a:xfrm>
          <a:prstGeom prst="rect">
            <a:avLst/>
          </a:prstGeom>
          <a:noFill/>
          <a:ln w="12700" cap="flat">
            <a:noFill/>
            <a:miter lim="400000"/>
          </a:ln>
          <a:effectLst/>
          <a:extLst>
            <a:ext uri="{C572A759-6A51-4108-AA02-DFA0A04FC94B}">
              <ma14:wrappingTextBoxFlag xmlns:ma14="http://schemas.microsoft.com/office/mac/drawingml/2011/main" xmlns="" val="1"/>
            </a:ext>
          </a:extLst>
        </xdr:spPr>
        <xdr:txBody>
          <a:bodyPr wrap="square" lIns="0" tIns="0" rIns="0" bIns="0" numCol="1" anchor="ctr">
            <a:spAutoFit/>
          </a:bodyPr>
          <a:lstStyle/>
          <a:p>
            <a:pPr marL="0" marR="0" indent="0" algn="ctr" defTabSz="914400" latinLnBrk="0">
              <a:lnSpc>
                <a:spcPct val="100000"/>
              </a:lnSpc>
              <a:spcBef>
                <a:spcPts val="0"/>
              </a:spcBef>
              <a:spcAft>
                <a:spcPts val="0"/>
              </a:spcAft>
              <a:buClrTx/>
              <a:buSzTx/>
              <a:buFontTx/>
              <a:buNone/>
              <a:tabLst/>
              <a:defRPr sz="1000" b="1" i="0" u="none" strike="noStrike" cap="none" spc="0" baseline="0">
                <a:solidFill>
                  <a:srgbClr val="FFFFFF"/>
                </a:solidFill>
                <a:uFillTx/>
                <a:latin typeface="Trebuchet MS"/>
                <a:ea typeface="Trebuchet MS"/>
                <a:cs typeface="Trebuchet MS"/>
                <a:sym typeface="Trebuchet MS"/>
              </a:defRPr>
            </a:pPr>
            <a:r>
              <a:rPr sz="1000" b="1" i="0" u="none" strike="noStrike" cap="none" spc="0" baseline="0">
                <a:solidFill>
                  <a:srgbClr val="FFFFFF"/>
                </a:solidFill>
                <a:uFillTx/>
                <a:latin typeface="Trebuchet MS"/>
                <a:ea typeface="Trebuchet MS"/>
                <a:cs typeface="Trebuchet MS"/>
                <a:sym typeface="Trebuchet MS"/>
              </a:rPr>
              <a:t>Regresar a</a:t>
            </a:r>
            <a:r>
              <a:rPr lang="en-US" sz="1000" b="1" i="0" u="none" strike="noStrike" cap="none" spc="0" baseline="0">
                <a:solidFill>
                  <a:srgbClr val="FFFFFF"/>
                </a:solidFill>
                <a:uFillTx/>
                <a:latin typeface="Trebuchet MS"/>
                <a:ea typeface="Trebuchet MS"/>
                <a:cs typeface="Trebuchet MS"/>
                <a:sym typeface="Trebuchet MS"/>
              </a:rPr>
              <a:t>l</a:t>
            </a:r>
            <a:r>
              <a:rPr sz="1000" b="1" i="0" u="none" strike="noStrike" cap="none" spc="0" baseline="0">
                <a:solidFill>
                  <a:srgbClr val="FFFFFF"/>
                </a:solidFill>
                <a:uFillTx/>
                <a:latin typeface="Trebuchet MS"/>
                <a:ea typeface="Trebuchet MS"/>
                <a:cs typeface="Trebuchet MS"/>
                <a:sym typeface="Trebuchet MS"/>
              </a:rPr>
              <a:t> </a:t>
            </a:r>
            <a:r>
              <a:rPr lang="en-US" sz="1000" b="1" i="0" u="none" strike="noStrike" cap="none" spc="0" baseline="0">
                <a:solidFill>
                  <a:srgbClr val="FFFFFF"/>
                </a:solidFill>
                <a:uFillTx/>
                <a:latin typeface="Trebuchet MS"/>
                <a:ea typeface="Trebuchet MS"/>
                <a:cs typeface="Trebuchet MS"/>
                <a:sym typeface="Trebuchet MS"/>
              </a:rPr>
              <a:t>índice</a:t>
            </a:r>
            <a:endParaRPr sz="1000" b="1" i="0" u="none" strike="noStrike" cap="none" spc="0" baseline="0">
              <a:solidFill>
                <a:srgbClr val="FFFFFF"/>
              </a:solidFill>
              <a:uFillTx/>
              <a:latin typeface="Trebuchet MS"/>
              <a:ea typeface="Trebuchet MS"/>
              <a:cs typeface="Trebuchet MS"/>
              <a:sym typeface="Trebuchet MS"/>
            </a:endParaRPr>
          </a:p>
        </xdr:txBody>
      </xdr:sp>
    </xdr:grpSp>
    <xdr:clientData/>
  </xdr:twoCellAnchor>
  <xdr:twoCellAnchor>
    <xdr:from>
      <xdr:col>5</xdr:col>
      <xdr:colOff>161925</xdr:colOff>
      <xdr:row>3</xdr:row>
      <xdr:rowOff>481012</xdr:rowOff>
    </xdr:from>
    <xdr:to>
      <xdr:col>12</xdr:col>
      <xdr:colOff>0</xdr:colOff>
      <xdr:row>8</xdr:row>
      <xdr:rowOff>376237</xdr:rowOff>
    </xdr:to>
    <xdr:graphicFrame macro="">
      <xdr:nvGraphicFramePr>
        <xdr:cNvPr id="18" name="Gráfico 17">
          <a:extLst>
            <a:ext uri="{FF2B5EF4-FFF2-40B4-BE49-F238E27FC236}">
              <a16:creationId xmlns:a16="http://schemas.microsoft.com/office/drawing/2014/main" id="{00000000-0008-0000-08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8</xdr:col>
      <xdr:colOff>73025</xdr:colOff>
      <xdr:row>4</xdr:row>
      <xdr:rowOff>184150</xdr:rowOff>
    </xdr:from>
    <xdr:ext cx="823913" cy="505393"/>
    <xdr:sp macro="" textlink="$C$49">
      <xdr:nvSpPr>
        <xdr:cNvPr id="19" name="CuadroTexto 18">
          <a:extLst>
            <a:ext uri="{FF2B5EF4-FFF2-40B4-BE49-F238E27FC236}">
              <a16:creationId xmlns:a16="http://schemas.microsoft.com/office/drawing/2014/main" id="{00000000-0008-0000-0800-000013000000}"/>
            </a:ext>
          </a:extLst>
        </xdr:cNvPr>
        <xdr:cNvSpPr txBox="1"/>
      </xdr:nvSpPr>
      <xdr:spPr>
        <a:xfrm>
          <a:off x="13246389" y="3336059"/>
          <a:ext cx="823913" cy="505393"/>
        </a:xfrm>
        <a:prstGeom prst="rect">
          <a:avLst/>
        </a:prstGeom>
        <a:noFill/>
        <a:ln w="12700" cap="flat">
          <a:noFill/>
          <a:miter lim="400000"/>
        </a:ln>
        <a:effectLst/>
        <a:sp3d/>
      </xdr:spPr>
      <xdr:style>
        <a:lnRef idx="0">
          <a:scrgbClr r="0" g="0" b="0"/>
        </a:lnRef>
        <a:fillRef idx="0">
          <a:scrgbClr r="0" g="0" b="0"/>
        </a:fillRef>
        <a:effectRef idx="0">
          <a:scrgbClr r="0" g="0" b="0"/>
        </a:effectRef>
        <a:fontRef idx="none"/>
      </xdr:style>
      <xdr:txBody>
        <a:bodyPr rot="0" spcFirstLastPara="1" vertOverflow="clip" horzOverflow="clip" vert="horz" wrap="square" lIns="45719" tIns="45719" rIns="45719" bIns="45719" numCol="1" spcCol="38100" rtlCol="0" anchor="t">
          <a:spAutoFit/>
        </a:bodyPr>
        <a:lstStyle/>
        <a:p>
          <a:pPr marL="0" marR="0" indent="0" algn="ctr" defTabSz="914400" rtl="0" fontAlgn="auto" latinLnBrk="0" hangingPunct="0">
            <a:lnSpc>
              <a:spcPct val="100000"/>
            </a:lnSpc>
            <a:spcBef>
              <a:spcPts val="0"/>
            </a:spcBef>
            <a:spcAft>
              <a:spcPts val="0"/>
            </a:spcAft>
            <a:buClrTx/>
            <a:buSzTx/>
            <a:buFontTx/>
            <a:buNone/>
            <a:tabLst/>
          </a:pPr>
          <a:fld id="{DAEEE0BF-8D81-4A07-AC5C-11ED8A1E95FD}" type="TxLink">
            <a:rPr kumimoji="0" lang="en-US" sz="2800" b="1" i="0" u="none" strike="noStrike" cap="none" spc="0" normalizeH="0" baseline="0">
              <a:ln>
                <a:noFill/>
              </a:ln>
              <a:solidFill>
                <a:schemeClr val="tx1"/>
              </a:solidFill>
              <a:effectLst/>
              <a:uFillTx/>
              <a:latin typeface="Abadi MT Condensed Extra Bold" charset="0"/>
              <a:ea typeface="Abadi MT Condensed Extra Bold" charset="0"/>
              <a:cs typeface="Abadi MT Condensed Extra Bold" charset="0"/>
              <a:sym typeface="Trebuchet MS"/>
            </a:rPr>
            <a:pPr marL="0" marR="0" indent="0" algn="ctr" defTabSz="914400" rtl="0" fontAlgn="auto" latinLnBrk="0" hangingPunct="0">
              <a:lnSpc>
                <a:spcPct val="100000"/>
              </a:lnSpc>
              <a:spcBef>
                <a:spcPts val="0"/>
              </a:spcBef>
              <a:spcAft>
                <a:spcPts val="0"/>
              </a:spcAft>
              <a:buClrTx/>
              <a:buSzTx/>
              <a:buFontTx/>
              <a:buNone/>
              <a:tabLst/>
            </a:pPr>
            <a:t>17%</a:t>
          </a:fld>
          <a:endParaRPr kumimoji="0" lang="es-CO" sz="2800" b="1" i="0" u="none" strike="noStrike" cap="none" spc="0" normalizeH="0" baseline="0">
            <a:ln>
              <a:noFill/>
            </a:ln>
            <a:solidFill>
              <a:schemeClr val="tx1"/>
            </a:solidFill>
            <a:effectLst/>
            <a:uFillTx/>
            <a:latin typeface="Abadi MT Condensed Extra Bold" charset="0"/>
            <a:ea typeface="Abadi MT Condensed Extra Bold" charset="0"/>
            <a:cs typeface="Abadi MT Condensed Extra Bold" charset="0"/>
            <a:sym typeface="Trebuchet MS"/>
          </a:endParaRPr>
        </a:p>
      </xdr:txBody>
    </xdr:sp>
    <xdr:clientData/>
  </xdr:oneCellAnchor>
  <xdr:oneCellAnchor>
    <xdr:from>
      <xdr:col>7</xdr:col>
      <xdr:colOff>300038</xdr:colOff>
      <xdr:row>2</xdr:row>
      <xdr:rowOff>152400</xdr:rowOff>
    </xdr:from>
    <xdr:ext cx="1590675" cy="918455"/>
    <xdr:sp macro="" textlink="$B$49">
      <xdr:nvSpPr>
        <xdr:cNvPr id="20" name="CuadroTexto 19">
          <a:extLst>
            <a:ext uri="{FF2B5EF4-FFF2-40B4-BE49-F238E27FC236}">
              <a16:creationId xmlns:a16="http://schemas.microsoft.com/office/drawing/2014/main" id="{00000000-0008-0000-0800-000014000000}"/>
            </a:ext>
          </a:extLst>
        </xdr:cNvPr>
        <xdr:cNvSpPr txBox="1"/>
      </xdr:nvSpPr>
      <xdr:spPr>
        <a:xfrm>
          <a:off x="12815311" y="1110673"/>
          <a:ext cx="1590675" cy="918455"/>
        </a:xfrm>
        <a:prstGeom prst="rect">
          <a:avLst/>
        </a:prstGeom>
        <a:noFill/>
        <a:ln w="12700" cap="flat">
          <a:noFill/>
          <a:miter lim="400000"/>
        </a:ln>
        <a:effectLst/>
        <a:sp3d/>
      </xdr:spPr>
      <xdr:style>
        <a:lnRef idx="0">
          <a:scrgbClr r="0" g="0" b="0"/>
        </a:lnRef>
        <a:fillRef idx="0">
          <a:scrgbClr r="0" g="0" b="0"/>
        </a:fillRef>
        <a:effectRef idx="0">
          <a:scrgbClr r="0" g="0" b="0"/>
        </a:effectRef>
        <a:fontRef idx="none"/>
      </xdr:style>
      <xdr:txBody>
        <a:bodyPr rot="0" spcFirstLastPara="1" vertOverflow="clip" horzOverflow="clip" vert="horz" wrap="square" lIns="45719" tIns="45719" rIns="45719" bIns="45719" numCol="1" spcCol="38100" rtlCol="0" anchor="t">
          <a:spAutoFit/>
        </a:bodyPr>
        <a:lstStyle/>
        <a:p>
          <a:pPr marL="0" marR="0" indent="0" algn="ctr" defTabSz="914400" rtl="0" fontAlgn="auto" latinLnBrk="0" hangingPunct="0">
            <a:lnSpc>
              <a:spcPct val="100000"/>
            </a:lnSpc>
            <a:spcBef>
              <a:spcPts val="0"/>
            </a:spcBef>
            <a:spcAft>
              <a:spcPts val="0"/>
            </a:spcAft>
            <a:buClrTx/>
            <a:buSzTx/>
            <a:buFontTx/>
            <a:buNone/>
            <a:tabLst/>
          </a:pPr>
          <a:fld id="{AF69CDD7-F8EB-4BF1-BC8D-8292DD949D31}" type="TxLink">
            <a:rPr kumimoji="0" lang="en-US" sz="2800" b="1" i="0" u="none" strike="noStrike" cap="none" spc="0" normalizeH="0" baseline="0">
              <a:ln>
                <a:noFill/>
              </a:ln>
              <a:solidFill>
                <a:schemeClr val="tx1"/>
              </a:solidFill>
              <a:effectLst/>
              <a:uFillTx/>
              <a:latin typeface="Abadi MT Condensed Extra Bold" charset="0"/>
              <a:ea typeface="Abadi MT Condensed Extra Bold" charset="0"/>
              <a:cs typeface="Abadi MT Condensed Extra Bold" charset="0"/>
              <a:sym typeface="Trebuchet MS"/>
            </a:rPr>
            <a:pPr marL="0" marR="0" indent="0" algn="ctr" defTabSz="914400" rtl="0" fontAlgn="auto" latinLnBrk="0" hangingPunct="0">
              <a:lnSpc>
                <a:spcPct val="100000"/>
              </a:lnSpc>
              <a:spcBef>
                <a:spcPts val="0"/>
              </a:spcBef>
              <a:spcAft>
                <a:spcPts val="0"/>
              </a:spcAft>
              <a:buClrTx/>
              <a:buSzTx/>
              <a:buFontTx/>
              <a:buNone/>
              <a:tabLst/>
            </a:pPr>
            <a:t>Grado de avance</a:t>
          </a:fld>
          <a:endParaRPr kumimoji="0" lang="es-CO" sz="2800" b="1" i="0" u="none" strike="noStrike" cap="none" spc="0" normalizeH="0" baseline="0">
            <a:ln>
              <a:noFill/>
            </a:ln>
            <a:solidFill>
              <a:schemeClr val="tx1"/>
            </a:solidFill>
            <a:effectLst/>
            <a:uFillTx/>
            <a:latin typeface="Abadi MT Condensed Extra Bold" charset="0"/>
            <a:ea typeface="Abadi MT Condensed Extra Bold" charset="0"/>
            <a:cs typeface="Abadi MT Condensed Extra Bold" charset="0"/>
            <a:sym typeface="Trebuchet MS"/>
          </a:endParaRPr>
        </a:p>
      </xdr:txBody>
    </xdr:sp>
    <xdr:clientData/>
  </xdr:oneCellAnchor>
  <xdr:twoCellAnchor>
    <xdr:from>
      <xdr:col>0</xdr:col>
      <xdr:colOff>185738</xdr:colOff>
      <xdr:row>1</xdr:row>
      <xdr:rowOff>105996</xdr:rowOff>
    </xdr:from>
    <xdr:to>
      <xdr:col>1</xdr:col>
      <xdr:colOff>1733184</xdr:colOff>
      <xdr:row>2</xdr:row>
      <xdr:rowOff>125046</xdr:rowOff>
    </xdr:to>
    <xdr:grpSp>
      <xdr:nvGrpSpPr>
        <xdr:cNvPr id="15" name="Shape 50">
          <a:extLst>
            <a:ext uri="{FF2B5EF4-FFF2-40B4-BE49-F238E27FC236}">
              <a16:creationId xmlns:a16="http://schemas.microsoft.com/office/drawing/2014/main" id="{00000000-0008-0000-0800-00000F000000}"/>
            </a:ext>
          </a:extLst>
        </xdr:cNvPr>
        <xdr:cNvGrpSpPr/>
      </xdr:nvGrpSpPr>
      <xdr:grpSpPr>
        <a:xfrm>
          <a:off x="100013" y="848946"/>
          <a:ext cx="1737946" cy="228600"/>
          <a:chOff x="-14287" y="0"/>
          <a:chExt cx="1752600" cy="228600"/>
        </a:xfrm>
      </xdr:grpSpPr>
      <xdr:sp macro="" textlink="">
        <xdr:nvSpPr>
          <xdr:cNvPr id="16" name="Rectangle">
            <a:extLst>
              <a:ext uri="{FF2B5EF4-FFF2-40B4-BE49-F238E27FC236}">
                <a16:creationId xmlns:a16="http://schemas.microsoft.com/office/drawing/2014/main" id="{00000000-0008-0000-0800-000010000000}"/>
              </a:ext>
            </a:extLst>
          </xdr:cNvPr>
          <xdr:cNvSpPr/>
        </xdr:nvSpPr>
        <xdr:spPr>
          <a:xfrm>
            <a:off x="0" y="0"/>
            <a:ext cx="1724025" cy="228600"/>
          </a:xfrm>
          <a:prstGeom prst="rect">
            <a:avLst/>
          </a:prstGeom>
          <a:solidFill>
            <a:srgbClr val="BF9000"/>
          </a:solidFill>
          <a:ln w="9525" cap="flat">
            <a:solidFill>
              <a:srgbClr val="BF9000"/>
            </a:solidFill>
            <a:prstDash val="solid"/>
            <a:round/>
          </a:ln>
          <a:effectLst/>
        </xdr:spPr>
        <xdr:txBody>
          <a:bodyPr/>
          <a:lstStyle/>
          <a:p>
            <a:endParaRPr/>
          </a:p>
        </xdr:txBody>
      </xdr:sp>
      <xdr:sp macro="" textlink="">
        <xdr:nvSpPr>
          <xdr:cNvPr id="17" name="Regresar a selección">
            <a:extLst>
              <a:ext uri="{FF2B5EF4-FFF2-40B4-BE49-F238E27FC236}">
                <a16:creationId xmlns:a16="http://schemas.microsoft.com/office/drawing/2014/main" id="{00000000-0008-0000-0800-000011000000}"/>
              </a:ext>
            </a:extLst>
          </xdr:cNvPr>
          <xdr:cNvSpPr txBox="1"/>
        </xdr:nvSpPr>
        <xdr:spPr>
          <a:xfrm>
            <a:off x="-14288" y="33972"/>
            <a:ext cx="1752601" cy="160656"/>
          </a:xfrm>
          <a:prstGeom prst="rect">
            <a:avLst/>
          </a:prstGeom>
          <a:noFill/>
          <a:ln w="12700" cap="flat">
            <a:noFill/>
            <a:miter lim="400000"/>
          </a:ln>
          <a:effectLst/>
          <a:extLst>
            <a:ext uri="{C572A759-6A51-4108-AA02-DFA0A04FC94B}">
              <ma14:wrappingTextBoxFlag xmlns:ma14="http://schemas.microsoft.com/office/mac/drawingml/2011/main" xmlns="" val="1"/>
            </a:ext>
          </a:extLst>
        </xdr:spPr>
        <xdr:txBody>
          <a:bodyPr wrap="square" lIns="0" tIns="0" rIns="0" bIns="0" numCol="1" anchor="ctr">
            <a:spAutoFit/>
          </a:bodyPr>
          <a:lstStyle/>
          <a:p>
            <a:pPr marL="0" marR="0" indent="0" algn="ctr" defTabSz="914400" latinLnBrk="0">
              <a:lnSpc>
                <a:spcPct val="100000"/>
              </a:lnSpc>
              <a:spcBef>
                <a:spcPts val="0"/>
              </a:spcBef>
              <a:spcAft>
                <a:spcPts val="0"/>
              </a:spcAft>
              <a:buClrTx/>
              <a:buSzTx/>
              <a:buFontTx/>
              <a:buNone/>
              <a:tabLst/>
              <a:defRPr sz="1000" b="1" i="0" u="none" strike="noStrike" cap="none" spc="0" baseline="0">
                <a:solidFill>
                  <a:srgbClr val="FFFFFF"/>
                </a:solidFill>
                <a:uFillTx/>
                <a:latin typeface="Trebuchet MS"/>
                <a:ea typeface="Trebuchet MS"/>
                <a:cs typeface="Trebuchet MS"/>
                <a:sym typeface="Trebuchet MS"/>
              </a:defRPr>
            </a:pPr>
            <a:r>
              <a:rPr sz="1000" b="1" i="0" u="none" strike="noStrike" cap="none" spc="0" baseline="0">
                <a:solidFill>
                  <a:srgbClr val="FFFFFF"/>
                </a:solidFill>
                <a:uFillTx/>
                <a:latin typeface="Trebuchet MS"/>
                <a:ea typeface="Trebuchet MS"/>
                <a:cs typeface="Trebuchet MS"/>
                <a:sym typeface="Trebuchet MS"/>
              </a:rPr>
              <a:t>Regresar a selección </a:t>
            </a:r>
          </a:p>
        </xdr:txBody>
      </xdr:sp>
    </xdr:grpSp>
    <xdr:clientData/>
  </xdr:twoCellAnchor>
  <xdr:twoCellAnchor>
    <xdr:from>
      <xdr:col>0</xdr:col>
      <xdr:colOff>185738</xdr:colOff>
      <xdr:row>1</xdr:row>
      <xdr:rowOff>105996</xdr:rowOff>
    </xdr:from>
    <xdr:to>
      <xdr:col>1</xdr:col>
      <xdr:colOff>1733184</xdr:colOff>
      <xdr:row>2</xdr:row>
      <xdr:rowOff>119463</xdr:rowOff>
    </xdr:to>
    <xdr:grpSp>
      <xdr:nvGrpSpPr>
        <xdr:cNvPr id="21" name="Shape 50">
          <a:extLst>
            <a:ext uri="{FF2B5EF4-FFF2-40B4-BE49-F238E27FC236}">
              <a16:creationId xmlns:a16="http://schemas.microsoft.com/office/drawing/2014/main" id="{00000000-0008-0000-0800-000015000000}"/>
            </a:ext>
          </a:extLst>
        </xdr:cNvPr>
        <xdr:cNvGrpSpPr/>
      </xdr:nvGrpSpPr>
      <xdr:grpSpPr>
        <a:xfrm>
          <a:off x="100013" y="848946"/>
          <a:ext cx="1737946" cy="223017"/>
          <a:chOff x="-14287" y="0"/>
          <a:chExt cx="1752600" cy="228600"/>
        </a:xfrm>
      </xdr:grpSpPr>
      <xdr:sp macro="" textlink="">
        <xdr:nvSpPr>
          <xdr:cNvPr id="22" name="Rectangle">
            <a:extLst>
              <a:ext uri="{FF2B5EF4-FFF2-40B4-BE49-F238E27FC236}">
                <a16:creationId xmlns:a16="http://schemas.microsoft.com/office/drawing/2014/main" id="{00000000-0008-0000-0800-000016000000}"/>
              </a:ext>
            </a:extLst>
          </xdr:cNvPr>
          <xdr:cNvSpPr/>
        </xdr:nvSpPr>
        <xdr:spPr>
          <a:xfrm>
            <a:off x="0" y="0"/>
            <a:ext cx="1724025" cy="228600"/>
          </a:xfrm>
          <a:prstGeom prst="rect">
            <a:avLst/>
          </a:prstGeom>
          <a:solidFill>
            <a:srgbClr val="BF9000"/>
          </a:solidFill>
          <a:ln w="9525" cap="flat">
            <a:solidFill>
              <a:srgbClr val="BF9000"/>
            </a:solidFill>
            <a:prstDash val="solid"/>
            <a:round/>
          </a:ln>
          <a:effectLst/>
        </xdr:spPr>
        <xdr:txBody>
          <a:bodyPr/>
          <a:lstStyle/>
          <a:p>
            <a:endParaRPr/>
          </a:p>
        </xdr:txBody>
      </xdr:sp>
      <xdr:sp macro="" textlink="">
        <xdr:nvSpPr>
          <xdr:cNvPr id="23" name="Regresar a selección">
            <a:hlinkClick xmlns:r="http://schemas.openxmlformats.org/officeDocument/2006/relationships" r:id="rId1"/>
            <a:extLst>
              <a:ext uri="{FF2B5EF4-FFF2-40B4-BE49-F238E27FC236}">
                <a16:creationId xmlns:a16="http://schemas.microsoft.com/office/drawing/2014/main" id="{00000000-0008-0000-0800-000017000000}"/>
              </a:ext>
            </a:extLst>
          </xdr:cNvPr>
          <xdr:cNvSpPr txBox="1"/>
        </xdr:nvSpPr>
        <xdr:spPr>
          <a:xfrm>
            <a:off x="-14288" y="33972"/>
            <a:ext cx="1752601" cy="160656"/>
          </a:xfrm>
          <a:prstGeom prst="rect">
            <a:avLst/>
          </a:prstGeom>
          <a:noFill/>
          <a:ln w="12700" cap="flat">
            <a:noFill/>
            <a:miter lim="400000"/>
          </a:ln>
          <a:effectLst/>
          <a:extLst>
            <a:ext uri="{C572A759-6A51-4108-AA02-DFA0A04FC94B}">
              <ma14:wrappingTextBoxFlag xmlns:ma14="http://schemas.microsoft.com/office/mac/drawingml/2011/main" xmlns="" val="1"/>
            </a:ext>
          </a:extLst>
        </xdr:spPr>
        <xdr:txBody>
          <a:bodyPr wrap="square" lIns="0" tIns="0" rIns="0" bIns="0" numCol="1" anchor="ctr">
            <a:spAutoFit/>
          </a:bodyPr>
          <a:lstStyle/>
          <a:p>
            <a:pPr marL="0" marR="0" indent="0" algn="ctr" defTabSz="914400" latinLnBrk="0">
              <a:lnSpc>
                <a:spcPct val="100000"/>
              </a:lnSpc>
              <a:spcBef>
                <a:spcPts val="0"/>
              </a:spcBef>
              <a:spcAft>
                <a:spcPts val="0"/>
              </a:spcAft>
              <a:buClrTx/>
              <a:buSzTx/>
              <a:buFontTx/>
              <a:buNone/>
              <a:tabLst/>
              <a:defRPr sz="1000" b="1" i="0" u="none" strike="noStrike" cap="none" spc="0" baseline="0">
                <a:solidFill>
                  <a:srgbClr val="FFFFFF"/>
                </a:solidFill>
                <a:uFillTx/>
                <a:latin typeface="Trebuchet MS"/>
                <a:ea typeface="Trebuchet MS"/>
                <a:cs typeface="Trebuchet MS"/>
                <a:sym typeface="Trebuchet MS"/>
              </a:defRPr>
            </a:pPr>
            <a:r>
              <a:rPr sz="1000" b="1" i="0" u="none" strike="noStrike" cap="none" spc="0" baseline="0">
                <a:solidFill>
                  <a:srgbClr val="FFFFFF"/>
                </a:solidFill>
                <a:uFillTx/>
                <a:latin typeface="Trebuchet MS"/>
                <a:ea typeface="Trebuchet MS"/>
                <a:cs typeface="Trebuchet MS"/>
                <a:sym typeface="Trebuchet MS"/>
              </a:rPr>
              <a:t>Regresar a</a:t>
            </a:r>
            <a:r>
              <a:rPr lang="en-US" sz="1000" b="1" i="0" u="none" strike="noStrike" cap="none" spc="0" baseline="0">
                <a:solidFill>
                  <a:srgbClr val="FFFFFF"/>
                </a:solidFill>
                <a:uFillTx/>
                <a:latin typeface="Trebuchet MS"/>
                <a:ea typeface="Trebuchet MS"/>
                <a:cs typeface="Trebuchet MS"/>
                <a:sym typeface="Trebuchet MS"/>
              </a:rPr>
              <a:t>l</a:t>
            </a:r>
            <a:r>
              <a:rPr sz="1000" b="1" i="0" u="none" strike="noStrike" cap="none" spc="0" baseline="0">
                <a:solidFill>
                  <a:srgbClr val="FFFFFF"/>
                </a:solidFill>
                <a:uFillTx/>
                <a:latin typeface="Trebuchet MS"/>
                <a:ea typeface="Trebuchet MS"/>
                <a:cs typeface="Trebuchet MS"/>
                <a:sym typeface="Trebuchet MS"/>
              </a:rPr>
              <a:t> </a:t>
            </a:r>
            <a:r>
              <a:rPr lang="en-US" sz="1000" b="1" i="0" u="none" strike="noStrike" cap="none" spc="0" baseline="0">
                <a:solidFill>
                  <a:srgbClr val="FFFFFF"/>
                </a:solidFill>
                <a:uFillTx/>
                <a:latin typeface="Trebuchet MS"/>
                <a:ea typeface="Trebuchet MS"/>
                <a:cs typeface="Trebuchet MS"/>
                <a:sym typeface="Trebuchet MS"/>
              </a:rPr>
              <a:t>índice</a:t>
            </a:r>
            <a:endParaRPr sz="1000" b="1" i="0" u="none" strike="noStrike" cap="none" spc="0" baseline="0">
              <a:solidFill>
                <a:srgbClr val="FFFFFF"/>
              </a:solidFill>
              <a:uFillTx/>
              <a:latin typeface="Trebuchet MS"/>
              <a:ea typeface="Trebuchet MS"/>
              <a:cs typeface="Trebuchet MS"/>
              <a:sym typeface="Trebuchet MS"/>
            </a:endParaRPr>
          </a:p>
        </xdr:txBody>
      </xdr:sp>
    </xdr:grpSp>
    <xdr:clientData/>
  </xdr:twoCellAnchor>
  <xdr:twoCellAnchor>
    <xdr:from>
      <xdr:col>0</xdr:col>
      <xdr:colOff>113164</xdr:colOff>
      <xdr:row>1</xdr:row>
      <xdr:rowOff>89940</xdr:rowOff>
    </xdr:from>
    <xdr:to>
      <xdr:col>1</xdr:col>
      <xdr:colOff>2286000</xdr:colOff>
      <xdr:row>2</xdr:row>
      <xdr:rowOff>266699</xdr:rowOff>
    </xdr:to>
    <xdr:grpSp>
      <xdr:nvGrpSpPr>
        <xdr:cNvPr id="24" name="Shape 50">
          <a:extLst>
            <a:ext uri="{FF2B5EF4-FFF2-40B4-BE49-F238E27FC236}">
              <a16:creationId xmlns:a16="http://schemas.microsoft.com/office/drawing/2014/main" id="{00000000-0008-0000-0800-000018000000}"/>
            </a:ext>
          </a:extLst>
        </xdr:cNvPr>
        <xdr:cNvGrpSpPr/>
      </xdr:nvGrpSpPr>
      <xdr:grpSpPr>
        <a:xfrm>
          <a:off x="103639" y="832890"/>
          <a:ext cx="2287136" cy="386309"/>
          <a:chOff x="-14288" y="-22255"/>
          <a:chExt cx="1752601" cy="273108"/>
        </a:xfrm>
        <a:solidFill>
          <a:srgbClr val="045FF7"/>
        </a:solidFill>
      </xdr:grpSpPr>
      <xdr:sp macro="" textlink="">
        <xdr:nvSpPr>
          <xdr:cNvPr id="25" name="Rectangle">
            <a:extLst>
              <a:ext uri="{FF2B5EF4-FFF2-40B4-BE49-F238E27FC236}">
                <a16:creationId xmlns:a16="http://schemas.microsoft.com/office/drawing/2014/main" id="{00000000-0008-0000-0800-000019000000}"/>
              </a:ext>
            </a:extLst>
          </xdr:cNvPr>
          <xdr:cNvSpPr/>
        </xdr:nvSpPr>
        <xdr:spPr>
          <a:xfrm>
            <a:off x="0" y="0"/>
            <a:ext cx="1724025" cy="228600"/>
          </a:xfrm>
          <a:prstGeom prst="rect">
            <a:avLst/>
          </a:prstGeom>
          <a:grpFill/>
          <a:ln w="9525" cap="flat">
            <a:solidFill>
              <a:srgbClr val="BF9000"/>
            </a:solidFill>
            <a:prstDash val="solid"/>
            <a:round/>
          </a:ln>
          <a:effectLst/>
        </xdr:spPr>
        <xdr:txBody>
          <a:bodyPr/>
          <a:lstStyle/>
          <a:p>
            <a:endParaRPr/>
          </a:p>
        </xdr:txBody>
      </xdr:sp>
      <xdr:sp macro="" textlink="">
        <xdr:nvSpPr>
          <xdr:cNvPr id="26" name="Regresar a selección">
            <a:hlinkClick xmlns:r="http://schemas.openxmlformats.org/officeDocument/2006/relationships" r:id="rId1"/>
            <a:extLst>
              <a:ext uri="{FF2B5EF4-FFF2-40B4-BE49-F238E27FC236}">
                <a16:creationId xmlns:a16="http://schemas.microsoft.com/office/drawing/2014/main" id="{00000000-0008-0000-0800-00001A000000}"/>
              </a:ext>
            </a:extLst>
          </xdr:cNvPr>
          <xdr:cNvSpPr txBox="1"/>
        </xdr:nvSpPr>
        <xdr:spPr>
          <a:xfrm>
            <a:off x="-14288" y="-22255"/>
            <a:ext cx="1752601" cy="273108"/>
          </a:xfrm>
          <a:prstGeom prst="rect">
            <a:avLst/>
          </a:prstGeom>
          <a:grpFill/>
          <a:ln w="12700" cap="flat">
            <a:noFill/>
            <a:miter lim="400000"/>
          </a:ln>
          <a:effectLst/>
          <a:extLst>
            <a:ext uri="{C572A759-6A51-4108-AA02-DFA0A04FC94B}">
              <ma14:wrappingTextBoxFlag xmlns:ma14="http://schemas.microsoft.com/office/mac/drawingml/2011/main" xmlns="" val="1"/>
            </a:ext>
          </a:extLst>
        </xdr:spPr>
        <xdr:txBody>
          <a:bodyPr wrap="square" lIns="0" tIns="0" rIns="0" bIns="0" numCol="1" anchor="ctr">
            <a:spAutoFit/>
          </a:bodyPr>
          <a:lstStyle/>
          <a:p>
            <a:pPr marL="0" marR="0" indent="0" algn="ctr" defTabSz="914400" latinLnBrk="0">
              <a:lnSpc>
                <a:spcPct val="100000"/>
              </a:lnSpc>
              <a:spcBef>
                <a:spcPts val="0"/>
              </a:spcBef>
              <a:spcAft>
                <a:spcPts val="0"/>
              </a:spcAft>
              <a:buClrTx/>
              <a:buSzTx/>
              <a:buFontTx/>
              <a:buNone/>
              <a:tabLst/>
              <a:defRPr sz="1000" b="1" i="0" u="none" strike="noStrike" cap="none" spc="0" baseline="0">
                <a:solidFill>
                  <a:srgbClr val="FFFFFF"/>
                </a:solidFill>
                <a:uFillTx/>
                <a:latin typeface="Trebuchet MS"/>
                <a:ea typeface="Trebuchet MS"/>
                <a:cs typeface="Trebuchet MS"/>
                <a:sym typeface="Trebuchet MS"/>
              </a:defRPr>
            </a:pPr>
            <a:r>
              <a:rPr sz="1800" b="1" i="0" u="none" strike="noStrike" cap="none" spc="0" baseline="0">
                <a:solidFill>
                  <a:srgbClr val="FFFFFF"/>
                </a:solidFill>
                <a:uFillTx/>
                <a:latin typeface="Abadi MT Condensed Extra Bold" charset="0"/>
                <a:ea typeface="Abadi MT Condensed Extra Bold" charset="0"/>
                <a:cs typeface="Abadi MT Condensed Extra Bold" charset="0"/>
                <a:sym typeface="Trebuchet MS"/>
              </a:rPr>
              <a:t>Regresar a</a:t>
            </a:r>
            <a:r>
              <a:rPr lang="en-US" sz="1800" b="1" i="0" u="none" strike="noStrike" cap="none" spc="0" baseline="0">
                <a:solidFill>
                  <a:srgbClr val="FFFFFF"/>
                </a:solidFill>
                <a:uFillTx/>
                <a:latin typeface="Abadi MT Condensed Extra Bold" charset="0"/>
                <a:ea typeface="Abadi MT Condensed Extra Bold" charset="0"/>
                <a:cs typeface="Abadi MT Condensed Extra Bold" charset="0"/>
                <a:sym typeface="Trebuchet MS"/>
              </a:rPr>
              <a:t>l</a:t>
            </a:r>
            <a:r>
              <a:rPr sz="1800" b="1" i="0" u="none" strike="noStrike" cap="none" spc="0" baseline="0">
                <a:solidFill>
                  <a:srgbClr val="FFFFFF"/>
                </a:solidFill>
                <a:uFillTx/>
                <a:latin typeface="Abadi MT Condensed Extra Bold" charset="0"/>
                <a:ea typeface="Abadi MT Condensed Extra Bold" charset="0"/>
                <a:cs typeface="Abadi MT Condensed Extra Bold" charset="0"/>
                <a:sym typeface="Trebuchet MS"/>
              </a:rPr>
              <a:t> </a:t>
            </a:r>
            <a:r>
              <a:rPr lang="en-US" sz="1800" b="1" i="0" u="none" strike="noStrike" cap="none" spc="0" baseline="0">
                <a:solidFill>
                  <a:srgbClr val="FFFFFF"/>
                </a:solidFill>
                <a:uFillTx/>
                <a:latin typeface="Abadi MT Condensed Extra Bold" charset="0"/>
                <a:ea typeface="Abadi MT Condensed Extra Bold" charset="0"/>
                <a:cs typeface="Abadi MT Condensed Extra Bold" charset="0"/>
                <a:sym typeface="Trebuchet MS"/>
              </a:rPr>
              <a:t>índice</a:t>
            </a:r>
            <a:endParaRPr sz="1800" b="1" i="0" u="none" strike="noStrike" cap="none" spc="0" baseline="0">
              <a:solidFill>
                <a:srgbClr val="FFFFFF"/>
              </a:solidFill>
              <a:uFillTx/>
              <a:latin typeface="Abadi MT Condensed Extra Bold" charset="0"/>
              <a:ea typeface="Abadi MT Condensed Extra Bold" charset="0"/>
              <a:cs typeface="Abadi MT Condensed Extra Bold" charset="0"/>
              <a:sym typeface="Trebuchet MS"/>
            </a:endParaRPr>
          </a:p>
        </xdr:txBody>
      </xdr:sp>
    </xdr:grpSp>
    <xdr:clientData/>
  </xdr:twoCellAnchor>
  <xdr:twoCellAnchor>
    <xdr:from>
      <xdr:col>1</xdr:col>
      <xdr:colOff>2516867</xdr:colOff>
      <xdr:row>1</xdr:row>
      <xdr:rowOff>93219</xdr:rowOff>
    </xdr:from>
    <xdr:to>
      <xdr:col>1</xdr:col>
      <xdr:colOff>4866722</xdr:colOff>
      <xdr:row>2</xdr:row>
      <xdr:rowOff>266699</xdr:rowOff>
    </xdr:to>
    <xdr:grpSp>
      <xdr:nvGrpSpPr>
        <xdr:cNvPr id="27" name="Shape 50">
          <a:extLst>
            <a:ext uri="{FF2B5EF4-FFF2-40B4-BE49-F238E27FC236}">
              <a16:creationId xmlns:a16="http://schemas.microsoft.com/office/drawing/2014/main" id="{00000000-0008-0000-0800-00001B000000}"/>
            </a:ext>
          </a:extLst>
        </xdr:cNvPr>
        <xdr:cNvGrpSpPr/>
      </xdr:nvGrpSpPr>
      <xdr:grpSpPr>
        <a:xfrm>
          <a:off x="2621642" y="836169"/>
          <a:ext cx="2349855" cy="383030"/>
          <a:chOff x="0" y="0"/>
          <a:chExt cx="1724025" cy="199287"/>
        </a:xfrm>
      </xdr:grpSpPr>
      <xdr:sp macro="" textlink="">
        <xdr:nvSpPr>
          <xdr:cNvPr id="28" name="Rectangle">
            <a:extLst>
              <a:ext uri="{FF2B5EF4-FFF2-40B4-BE49-F238E27FC236}">
                <a16:creationId xmlns:a16="http://schemas.microsoft.com/office/drawing/2014/main" id="{00000000-0008-0000-0800-00001C000000}"/>
              </a:ext>
            </a:extLst>
          </xdr:cNvPr>
          <xdr:cNvSpPr/>
        </xdr:nvSpPr>
        <xdr:spPr>
          <a:xfrm>
            <a:off x="0" y="0"/>
            <a:ext cx="1724025" cy="199287"/>
          </a:xfrm>
          <a:prstGeom prst="rect">
            <a:avLst/>
          </a:prstGeom>
          <a:solidFill>
            <a:srgbClr val="045FF7"/>
          </a:solidFill>
          <a:ln w="9525" cap="flat">
            <a:noFill/>
            <a:prstDash val="solid"/>
            <a:round/>
          </a:ln>
          <a:effectLst/>
        </xdr:spPr>
        <xdr:txBody>
          <a:bodyPr/>
          <a:lstStyle/>
          <a:p>
            <a:endParaRPr/>
          </a:p>
        </xdr:txBody>
      </xdr:sp>
      <xdr:sp macro="" textlink="">
        <xdr:nvSpPr>
          <xdr:cNvPr id="29" name="Regresar a selección">
            <a:hlinkClick xmlns:r="http://schemas.openxmlformats.org/officeDocument/2006/relationships" r:id="rId3"/>
            <a:extLst>
              <a:ext uri="{FF2B5EF4-FFF2-40B4-BE49-F238E27FC236}">
                <a16:creationId xmlns:a16="http://schemas.microsoft.com/office/drawing/2014/main" id="{00000000-0008-0000-0800-00001D000000}"/>
              </a:ext>
            </a:extLst>
          </xdr:cNvPr>
          <xdr:cNvSpPr txBox="1"/>
        </xdr:nvSpPr>
        <xdr:spPr>
          <a:xfrm>
            <a:off x="138101" y="63124"/>
            <a:ext cx="1546729" cy="76227"/>
          </a:xfrm>
          <a:prstGeom prst="rect">
            <a:avLst/>
          </a:prstGeom>
          <a:noFill/>
          <a:ln w="12700" cap="flat">
            <a:noFill/>
            <a:miter lim="400000"/>
          </a:ln>
          <a:effectLst/>
          <a:extLst>
            <a:ext uri="{C572A759-6A51-4108-AA02-DFA0A04FC94B}">
              <ma14:wrappingTextBoxFlag xmlns:ma14="http://schemas.microsoft.com/office/mac/drawingml/2011/main" xmlns="" val="1"/>
            </a:ext>
          </a:extLst>
        </xdr:spPr>
        <xdr:txBody>
          <a:bodyPr wrap="square" lIns="0" tIns="0" rIns="0" bIns="0" numCol="1" anchor="ctr">
            <a:spAutoFit/>
          </a:bodyPr>
          <a:lstStyle/>
          <a:p>
            <a:pPr marL="0" marR="0" indent="0" algn="ctr" defTabSz="914400" latinLnBrk="0">
              <a:lnSpc>
                <a:spcPct val="100000"/>
              </a:lnSpc>
              <a:spcBef>
                <a:spcPts val="0"/>
              </a:spcBef>
              <a:spcAft>
                <a:spcPts val="0"/>
              </a:spcAft>
              <a:buClrTx/>
              <a:buSzTx/>
              <a:buFontTx/>
              <a:buNone/>
              <a:tabLst/>
              <a:defRPr sz="1000" b="1" i="0" u="none" strike="noStrike" cap="none" spc="0" baseline="0">
                <a:solidFill>
                  <a:srgbClr val="FFFFFF"/>
                </a:solidFill>
                <a:uFillTx/>
                <a:latin typeface="Trebuchet MS"/>
                <a:ea typeface="Trebuchet MS"/>
                <a:cs typeface="Trebuchet MS"/>
                <a:sym typeface="Trebuchet MS"/>
              </a:defRPr>
            </a:pPr>
            <a:r>
              <a:rPr sz="1800" b="1" i="0" u="none" strike="noStrike" cap="none" spc="0" baseline="0">
                <a:solidFill>
                  <a:srgbClr val="FFFFFF"/>
                </a:solidFill>
                <a:uFillTx/>
                <a:latin typeface="Abadi MT Condensed Extra Bold" charset="0"/>
                <a:ea typeface="Abadi MT Condensed Extra Bold" charset="0"/>
                <a:cs typeface="Abadi MT Condensed Extra Bold" charset="0"/>
                <a:sym typeface="Trebuchet MS"/>
              </a:rPr>
              <a:t>Regresar </a:t>
            </a:r>
            <a:r>
              <a:rPr lang="en-US" sz="1800" b="1" i="0" u="none" strike="noStrike" cap="none" spc="0" baseline="0">
                <a:solidFill>
                  <a:srgbClr val="FFFFFF"/>
                </a:solidFill>
                <a:uFillTx/>
                <a:latin typeface="Abadi MT Condensed Extra Bold" charset="0"/>
                <a:ea typeface="Abadi MT Condensed Extra Bold" charset="0"/>
                <a:cs typeface="Abadi MT Condensed Extra Bold" charset="0"/>
                <a:sym typeface="Trebuchet MS"/>
              </a:rPr>
              <a:t>a sectores</a:t>
            </a:r>
            <a:endParaRPr sz="1800" b="1" i="0" u="none" strike="noStrike" cap="none" spc="0" baseline="0">
              <a:solidFill>
                <a:srgbClr val="FFFFFF"/>
              </a:solidFill>
              <a:uFillTx/>
              <a:latin typeface="Abadi MT Condensed Extra Bold" charset="0"/>
              <a:ea typeface="Abadi MT Condensed Extra Bold" charset="0"/>
              <a:cs typeface="Abadi MT Condensed Extra Bold" charset="0"/>
              <a:sym typeface="Trebuchet MS"/>
            </a:endParaRP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57150</xdr:colOff>
      <xdr:row>3</xdr:row>
      <xdr:rowOff>471487</xdr:rowOff>
    </xdr:from>
    <xdr:to>
      <xdr:col>12</xdr:col>
      <xdr:colOff>0</xdr:colOff>
      <xdr:row>9</xdr:row>
      <xdr:rowOff>90487</xdr:rowOff>
    </xdr:to>
    <xdr:graphicFrame macro="">
      <xdr:nvGraphicFramePr>
        <xdr:cNvPr id="15" name="Gráfico 14">
          <a:extLst>
            <a:ext uri="{FF2B5EF4-FFF2-40B4-BE49-F238E27FC236}">
              <a16:creationId xmlns:a16="http://schemas.microsoft.com/office/drawing/2014/main" id="{00000000-0008-0000-09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7</xdr:col>
      <xdr:colOff>638175</xdr:colOff>
      <xdr:row>4</xdr:row>
      <xdr:rowOff>149225</xdr:rowOff>
    </xdr:from>
    <xdr:ext cx="823913" cy="505393"/>
    <xdr:sp macro="" textlink="$C$50">
      <xdr:nvSpPr>
        <xdr:cNvPr id="16" name="CuadroTexto 15">
          <a:extLst>
            <a:ext uri="{FF2B5EF4-FFF2-40B4-BE49-F238E27FC236}">
              <a16:creationId xmlns:a16="http://schemas.microsoft.com/office/drawing/2014/main" id="{00000000-0008-0000-0900-000010000000}"/>
            </a:ext>
          </a:extLst>
        </xdr:cNvPr>
        <xdr:cNvSpPr txBox="1"/>
      </xdr:nvSpPr>
      <xdr:spPr>
        <a:xfrm>
          <a:off x="12753975" y="3298825"/>
          <a:ext cx="823913" cy="505393"/>
        </a:xfrm>
        <a:prstGeom prst="rect">
          <a:avLst/>
        </a:prstGeom>
        <a:noFill/>
        <a:ln w="12700" cap="flat">
          <a:noFill/>
          <a:miter lim="400000"/>
        </a:ln>
        <a:effectLst/>
        <a:sp3d/>
      </xdr:spPr>
      <xdr:style>
        <a:lnRef idx="0">
          <a:scrgbClr r="0" g="0" b="0"/>
        </a:lnRef>
        <a:fillRef idx="0">
          <a:scrgbClr r="0" g="0" b="0"/>
        </a:fillRef>
        <a:effectRef idx="0">
          <a:scrgbClr r="0" g="0" b="0"/>
        </a:effectRef>
        <a:fontRef idx="none"/>
      </xdr:style>
      <xdr:txBody>
        <a:bodyPr rot="0" spcFirstLastPara="1" vertOverflow="clip" horzOverflow="clip" vert="horz" wrap="square" lIns="45719" tIns="45719" rIns="45719" bIns="45719" numCol="1" spcCol="38100" rtlCol="0" anchor="t">
          <a:spAutoFit/>
        </a:bodyPr>
        <a:lstStyle/>
        <a:p>
          <a:pPr marL="0" marR="0" indent="0" algn="ctr" defTabSz="914400" rtl="0" fontAlgn="auto" latinLnBrk="0" hangingPunct="0">
            <a:lnSpc>
              <a:spcPct val="100000"/>
            </a:lnSpc>
            <a:spcBef>
              <a:spcPts val="0"/>
            </a:spcBef>
            <a:spcAft>
              <a:spcPts val="0"/>
            </a:spcAft>
            <a:buClrTx/>
            <a:buSzTx/>
            <a:buFontTx/>
            <a:buNone/>
            <a:tabLst/>
          </a:pPr>
          <a:fld id="{871F0867-C29A-4795-9435-12D6604919AA}" type="TxLink">
            <a:rPr kumimoji="0" lang="en-US" sz="2800" b="1" i="0" u="none" strike="noStrike" cap="none" spc="0" normalizeH="0" baseline="0">
              <a:ln>
                <a:noFill/>
              </a:ln>
              <a:solidFill>
                <a:schemeClr val="tx1"/>
              </a:solidFill>
              <a:effectLst/>
              <a:uFillTx/>
              <a:latin typeface="Abadi MT Condensed Extra Bold" charset="0"/>
              <a:ea typeface="Abadi MT Condensed Extra Bold" charset="0"/>
              <a:cs typeface="Abadi MT Condensed Extra Bold" charset="0"/>
              <a:sym typeface="Trebuchet MS"/>
            </a:rPr>
            <a:pPr marL="0" marR="0" indent="0" algn="ctr" defTabSz="914400" rtl="0" fontAlgn="auto" latinLnBrk="0" hangingPunct="0">
              <a:lnSpc>
                <a:spcPct val="100000"/>
              </a:lnSpc>
              <a:spcBef>
                <a:spcPts val="0"/>
              </a:spcBef>
              <a:spcAft>
                <a:spcPts val="0"/>
              </a:spcAft>
              <a:buClrTx/>
              <a:buSzTx/>
              <a:buFontTx/>
              <a:buNone/>
              <a:tabLst/>
            </a:pPr>
            <a:t>18%</a:t>
          </a:fld>
          <a:endParaRPr kumimoji="0" lang="es-CO" sz="2800" b="1" i="0" u="none" strike="noStrike" cap="none" spc="0" normalizeH="0" baseline="0">
            <a:ln>
              <a:noFill/>
            </a:ln>
            <a:solidFill>
              <a:schemeClr val="tx1"/>
            </a:solidFill>
            <a:effectLst/>
            <a:uFillTx/>
            <a:latin typeface="Abadi MT Condensed Extra Bold" charset="0"/>
            <a:ea typeface="Abadi MT Condensed Extra Bold" charset="0"/>
            <a:cs typeface="Abadi MT Condensed Extra Bold" charset="0"/>
            <a:sym typeface="Trebuchet MS"/>
          </a:endParaRPr>
        </a:p>
      </xdr:txBody>
    </xdr:sp>
    <xdr:clientData/>
  </xdr:oneCellAnchor>
  <xdr:oneCellAnchor>
    <xdr:from>
      <xdr:col>7</xdr:col>
      <xdr:colOff>195263</xdr:colOff>
      <xdr:row>2</xdr:row>
      <xdr:rowOff>142875</xdr:rowOff>
    </xdr:from>
    <xdr:ext cx="1590675" cy="918455"/>
    <xdr:sp macro="" textlink="$B$50">
      <xdr:nvSpPr>
        <xdr:cNvPr id="17" name="CuadroTexto 16">
          <a:extLst>
            <a:ext uri="{FF2B5EF4-FFF2-40B4-BE49-F238E27FC236}">
              <a16:creationId xmlns:a16="http://schemas.microsoft.com/office/drawing/2014/main" id="{00000000-0008-0000-0900-000011000000}"/>
            </a:ext>
          </a:extLst>
        </xdr:cNvPr>
        <xdr:cNvSpPr txBox="1"/>
      </xdr:nvSpPr>
      <xdr:spPr>
        <a:xfrm>
          <a:off x="12311063" y="1095375"/>
          <a:ext cx="1590675" cy="918455"/>
        </a:xfrm>
        <a:prstGeom prst="rect">
          <a:avLst/>
        </a:prstGeom>
        <a:noFill/>
        <a:ln w="12700" cap="flat">
          <a:noFill/>
          <a:miter lim="400000"/>
        </a:ln>
        <a:effectLst/>
        <a:sp3d/>
      </xdr:spPr>
      <xdr:style>
        <a:lnRef idx="0">
          <a:scrgbClr r="0" g="0" b="0"/>
        </a:lnRef>
        <a:fillRef idx="0">
          <a:scrgbClr r="0" g="0" b="0"/>
        </a:fillRef>
        <a:effectRef idx="0">
          <a:scrgbClr r="0" g="0" b="0"/>
        </a:effectRef>
        <a:fontRef idx="none"/>
      </xdr:style>
      <xdr:txBody>
        <a:bodyPr rot="0" spcFirstLastPara="1" vertOverflow="clip" horzOverflow="clip" vert="horz" wrap="square" lIns="45719" tIns="45719" rIns="45719" bIns="45719" numCol="1" spcCol="38100" rtlCol="0" anchor="t">
          <a:spAutoFit/>
        </a:bodyPr>
        <a:lstStyle/>
        <a:p>
          <a:pPr marL="0" marR="0" indent="0" algn="ctr" defTabSz="914400" rtl="0" fontAlgn="auto" latinLnBrk="0" hangingPunct="0">
            <a:lnSpc>
              <a:spcPct val="100000"/>
            </a:lnSpc>
            <a:spcBef>
              <a:spcPts val="0"/>
            </a:spcBef>
            <a:spcAft>
              <a:spcPts val="0"/>
            </a:spcAft>
            <a:buClrTx/>
            <a:buSzTx/>
            <a:buFontTx/>
            <a:buNone/>
            <a:tabLst/>
          </a:pPr>
          <a:fld id="{30F8052D-6408-4156-907E-B5EC28357EC7}" type="TxLink">
            <a:rPr kumimoji="0" lang="en-US" sz="2800" b="1" i="0" u="none" strike="noStrike" cap="none" spc="0" normalizeH="0" baseline="0">
              <a:ln>
                <a:noFill/>
              </a:ln>
              <a:solidFill>
                <a:schemeClr val="tx1"/>
              </a:solidFill>
              <a:effectLst/>
              <a:uFillTx/>
              <a:latin typeface="Abadi MT Condensed Extra Bold" charset="0"/>
              <a:ea typeface="Abadi MT Condensed Extra Bold" charset="0"/>
              <a:cs typeface="Abadi MT Condensed Extra Bold" charset="0"/>
              <a:sym typeface="Trebuchet MS"/>
            </a:rPr>
            <a:pPr marL="0" marR="0" indent="0" algn="ctr" defTabSz="914400" rtl="0" fontAlgn="auto" latinLnBrk="0" hangingPunct="0">
              <a:lnSpc>
                <a:spcPct val="100000"/>
              </a:lnSpc>
              <a:spcBef>
                <a:spcPts val="0"/>
              </a:spcBef>
              <a:spcAft>
                <a:spcPts val="0"/>
              </a:spcAft>
              <a:buClrTx/>
              <a:buSzTx/>
              <a:buFontTx/>
              <a:buNone/>
              <a:tabLst/>
            </a:pPr>
            <a:t>Grado de avance</a:t>
          </a:fld>
          <a:endParaRPr kumimoji="0" lang="es-CO" sz="2800" b="1" i="0" u="none" strike="noStrike" cap="none" spc="0" normalizeH="0" baseline="0">
            <a:ln>
              <a:noFill/>
            </a:ln>
            <a:solidFill>
              <a:schemeClr val="tx1"/>
            </a:solidFill>
            <a:effectLst/>
            <a:uFillTx/>
            <a:latin typeface="Abadi MT Condensed Extra Bold" charset="0"/>
            <a:ea typeface="Abadi MT Condensed Extra Bold" charset="0"/>
            <a:cs typeface="Abadi MT Condensed Extra Bold" charset="0"/>
            <a:sym typeface="Trebuchet MS"/>
          </a:endParaRPr>
        </a:p>
      </xdr:txBody>
    </xdr:sp>
    <xdr:clientData/>
  </xdr:oneCellAnchor>
  <xdr:twoCellAnchor>
    <xdr:from>
      <xdr:col>0</xdr:col>
      <xdr:colOff>196320</xdr:colOff>
      <xdr:row>1</xdr:row>
      <xdr:rowOff>131234</xdr:rowOff>
    </xdr:from>
    <xdr:to>
      <xdr:col>1</xdr:col>
      <xdr:colOff>1747837</xdr:colOff>
      <xdr:row>2</xdr:row>
      <xdr:rowOff>150284</xdr:rowOff>
    </xdr:to>
    <xdr:grpSp>
      <xdr:nvGrpSpPr>
        <xdr:cNvPr id="18" name="Shape 50">
          <a:extLst>
            <a:ext uri="{FF2B5EF4-FFF2-40B4-BE49-F238E27FC236}">
              <a16:creationId xmlns:a16="http://schemas.microsoft.com/office/drawing/2014/main" id="{00000000-0008-0000-0900-000012000000}"/>
            </a:ext>
          </a:extLst>
        </xdr:cNvPr>
        <xdr:cNvGrpSpPr/>
      </xdr:nvGrpSpPr>
      <xdr:grpSpPr>
        <a:xfrm>
          <a:off x="101070" y="874184"/>
          <a:ext cx="1751542" cy="228600"/>
          <a:chOff x="-14287" y="0"/>
          <a:chExt cx="1752600" cy="228600"/>
        </a:xfrm>
      </xdr:grpSpPr>
      <xdr:sp macro="" textlink="">
        <xdr:nvSpPr>
          <xdr:cNvPr id="19" name="Rectangle">
            <a:extLst>
              <a:ext uri="{FF2B5EF4-FFF2-40B4-BE49-F238E27FC236}">
                <a16:creationId xmlns:a16="http://schemas.microsoft.com/office/drawing/2014/main" id="{00000000-0008-0000-0900-000013000000}"/>
              </a:ext>
            </a:extLst>
          </xdr:cNvPr>
          <xdr:cNvSpPr/>
        </xdr:nvSpPr>
        <xdr:spPr>
          <a:xfrm>
            <a:off x="0" y="0"/>
            <a:ext cx="1724025" cy="228600"/>
          </a:xfrm>
          <a:prstGeom prst="rect">
            <a:avLst/>
          </a:prstGeom>
          <a:solidFill>
            <a:srgbClr val="BF9000"/>
          </a:solidFill>
          <a:ln w="9525" cap="flat">
            <a:solidFill>
              <a:srgbClr val="BF9000"/>
            </a:solidFill>
            <a:prstDash val="solid"/>
            <a:round/>
          </a:ln>
          <a:effectLst/>
        </xdr:spPr>
        <xdr:txBody>
          <a:bodyPr/>
          <a:lstStyle/>
          <a:p>
            <a:endParaRPr/>
          </a:p>
        </xdr:txBody>
      </xdr:sp>
      <xdr:sp macro="" textlink="">
        <xdr:nvSpPr>
          <xdr:cNvPr id="20" name="Regresar a selección">
            <a:extLst>
              <a:ext uri="{FF2B5EF4-FFF2-40B4-BE49-F238E27FC236}">
                <a16:creationId xmlns:a16="http://schemas.microsoft.com/office/drawing/2014/main" id="{00000000-0008-0000-0900-000014000000}"/>
              </a:ext>
            </a:extLst>
          </xdr:cNvPr>
          <xdr:cNvSpPr txBox="1"/>
        </xdr:nvSpPr>
        <xdr:spPr>
          <a:xfrm>
            <a:off x="-14288" y="33972"/>
            <a:ext cx="1752601" cy="160656"/>
          </a:xfrm>
          <a:prstGeom prst="rect">
            <a:avLst/>
          </a:prstGeom>
          <a:noFill/>
          <a:ln w="12700" cap="flat">
            <a:noFill/>
            <a:miter lim="400000"/>
          </a:ln>
          <a:effectLst/>
          <a:extLst>
            <a:ext uri="{C572A759-6A51-4108-AA02-DFA0A04FC94B}">
              <ma14:wrappingTextBoxFlag xmlns:ma14="http://schemas.microsoft.com/office/mac/drawingml/2011/main" xmlns="" val="1"/>
            </a:ext>
          </a:extLst>
        </xdr:spPr>
        <xdr:txBody>
          <a:bodyPr wrap="square" lIns="0" tIns="0" rIns="0" bIns="0" numCol="1" anchor="ctr">
            <a:spAutoFit/>
          </a:bodyPr>
          <a:lstStyle/>
          <a:p>
            <a:pPr marL="0" marR="0" indent="0" algn="ctr" defTabSz="914400" latinLnBrk="0">
              <a:lnSpc>
                <a:spcPct val="100000"/>
              </a:lnSpc>
              <a:spcBef>
                <a:spcPts val="0"/>
              </a:spcBef>
              <a:spcAft>
                <a:spcPts val="0"/>
              </a:spcAft>
              <a:buClrTx/>
              <a:buSzTx/>
              <a:buFontTx/>
              <a:buNone/>
              <a:tabLst/>
              <a:defRPr sz="1000" b="1" i="0" u="none" strike="noStrike" cap="none" spc="0" baseline="0">
                <a:solidFill>
                  <a:srgbClr val="FFFFFF"/>
                </a:solidFill>
                <a:uFillTx/>
                <a:latin typeface="Trebuchet MS"/>
                <a:ea typeface="Trebuchet MS"/>
                <a:cs typeface="Trebuchet MS"/>
                <a:sym typeface="Trebuchet MS"/>
              </a:defRPr>
            </a:pPr>
            <a:r>
              <a:rPr sz="1000" b="1" i="0" u="none" strike="noStrike" cap="none" spc="0" baseline="0">
                <a:solidFill>
                  <a:srgbClr val="FFFFFF"/>
                </a:solidFill>
                <a:uFillTx/>
                <a:latin typeface="Trebuchet MS"/>
                <a:ea typeface="Trebuchet MS"/>
                <a:cs typeface="Trebuchet MS"/>
                <a:sym typeface="Trebuchet MS"/>
              </a:rPr>
              <a:t>Regresar a selección </a:t>
            </a:r>
          </a:p>
        </xdr:txBody>
      </xdr:sp>
    </xdr:grpSp>
    <xdr:clientData/>
  </xdr:twoCellAnchor>
  <xdr:twoCellAnchor>
    <xdr:from>
      <xdr:col>0</xdr:col>
      <xdr:colOff>196320</xdr:colOff>
      <xdr:row>1</xdr:row>
      <xdr:rowOff>131234</xdr:rowOff>
    </xdr:from>
    <xdr:to>
      <xdr:col>1</xdr:col>
      <xdr:colOff>1747837</xdr:colOff>
      <xdr:row>2</xdr:row>
      <xdr:rowOff>148771</xdr:rowOff>
    </xdr:to>
    <xdr:grpSp>
      <xdr:nvGrpSpPr>
        <xdr:cNvPr id="21" name="Shape 50">
          <a:extLst>
            <a:ext uri="{FF2B5EF4-FFF2-40B4-BE49-F238E27FC236}">
              <a16:creationId xmlns:a16="http://schemas.microsoft.com/office/drawing/2014/main" id="{00000000-0008-0000-0900-000015000000}"/>
            </a:ext>
          </a:extLst>
        </xdr:cNvPr>
        <xdr:cNvGrpSpPr/>
      </xdr:nvGrpSpPr>
      <xdr:grpSpPr>
        <a:xfrm>
          <a:off x="101070" y="874184"/>
          <a:ext cx="1751542" cy="227087"/>
          <a:chOff x="-14287" y="0"/>
          <a:chExt cx="1752600" cy="228600"/>
        </a:xfrm>
      </xdr:grpSpPr>
      <xdr:sp macro="" textlink="">
        <xdr:nvSpPr>
          <xdr:cNvPr id="22" name="Rectangle">
            <a:extLst>
              <a:ext uri="{FF2B5EF4-FFF2-40B4-BE49-F238E27FC236}">
                <a16:creationId xmlns:a16="http://schemas.microsoft.com/office/drawing/2014/main" id="{00000000-0008-0000-0900-000016000000}"/>
              </a:ext>
            </a:extLst>
          </xdr:cNvPr>
          <xdr:cNvSpPr/>
        </xdr:nvSpPr>
        <xdr:spPr>
          <a:xfrm>
            <a:off x="0" y="0"/>
            <a:ext cx="1724025" cy="228600"/>
          </a:xfrm>
          <a:prstGeom prst="rect">
            <a:avLst/>
          </a:prstGeom>
          <a:solidFill>
            <a:srgbClr val="BF9000"/>
          </a:solidFill>
          <a:ln w="9525" cap="flat">
            <a:solidFill>
              <a:srgbClr val="BF9000"/>
            </a:solidFill>
            <a:prstDash val="solid"/>
            <a:round/>
          </a:ln>
          <a:effectLst/>
        </xdr:spPr>
        <xdr:txBody>
          <a:bodyPr/>
          <a:lstStyle/>
          <a:p>
            <a:endParaRPr/>
          </a:p>
        </xdr:txBody>
      </xdr:sp>
      <xdr:sp macro="" textlink="">
        <xdr:nvSpPr>
          <xdr:cNvPr id="23" name="Regresar a selección">
            <a:hlinkClick xmlns:r="http://schemas.openxmlformats.org/officeDocument/2006/relationships" r:id="rId2"/>
            <a:extLst>
              <a:ext uri="{FF2B5EF4-FFF2-40B4-BE49-F238E27FC236}">
                <a16:creationId xmlns:a16="http://schemas.microsoft.com/office/drawing/2014/main" id="{00000000-0008-0000-0900-000017000000}"/>
              </a:ext>
            </a:extLst>
          </xdr:cNvPr>
          <xdr:cNvSpPr txBox="1"/>
        </xdr:nvSpPr>
        <xdr:spPr>
          <a:xfrm>
            <a:off x="-14288" y="33972"/>
            <a:ext cx="1752601" cy="160656"/>
          </a:xfrm>
          <a:prstGeom prst="rect">
            <a:avLst/>
          </a:prstGeom>
          <a:noFill/>
          <a:ln w="12700" cap="flat">
            <a:noFill/>
            <a:miter lim="400000"/>
          </a:ln>
          <a:effectLst/>
          <a:extLst>
            <a:ext uri="{C572A759-6A51-4108-AA02-DFA0A04FC94B}">
              <ma14:wrappingTextBoxFlag xmlns:ma14="http://schemas.microsoft.com/office/mac/drawingml/2011/main" xmlns="" val="1"/>
            </a:ext>
          </a:extLst>
        </xdr:spPr>
        <xdr:txBody>
          <a:bodyPr wrap="square" lIns="0" tIns="0" rIns="0" bIns="0" numCol="1" anchor="ctr">
            <a:spAutoFit/>
          </a:bodyPr>
          <a:lstStyle/>
          <a:p>
            <a:pPr marL="0" marR="0" indent="0" algn="ctr" defTabSz="914400" latinLnBrk="0">
              <a:lnSpc>
                <a:spcPct val="100000"/>
              </a:lnSpc>
              <a:spcBef>
                <a:spcPts val="0"/>
              </a:spcBef>
              <a:spcAft>
                <a:spcPts val="0"/>
              </a:spcAft>
              <a:buClrTx/>
              <a:buSzTx/>
              <a:buFontTx/>
              <a:buNone/>
              <a:tabLst/>
              <a:defRPr sz="1000" b="1" i="0" u="none" strike="noStrike" cap="none" spc="0" baseline="0">
                <a:solidFill>
                  <a:srgbClr val="FFFFFF"/>
                </a:solidFill>
                <a:uFillTx/>
                <a:latin typeface="Trebuchet MS"/>
                <a:ea typeface="Trebuchet MS"/>
                <a:cs typeface="Trebuchet MS"/>
                <a:sym typeface="Trebuchet MS"/>
              </a:defRPr>
            </a:pPr>
            <a:r>
              <a:rPr sz="1000" b="1" i="0" u="none" strike="noStrike" cap="none" spc="0" baseline="0">
                <a:solidFill>
                  <a:srgbClr val="FFFFFF"/>
                </a:solidFill>
                <a:uFillTx/>
                <a:latin typeface="Trebuchet MS"/>
                <a:ea typeface="Trebuchet MS"/>
                <a:cs typeface="Trebuchet MS"/>
                <a:sym typeface="Trebuchet MS"/>
              </a:rPr>
              <a:t>Regresar a</a:t>
            </a:r>
            <a:r>
              <a:rPr lang="en-US" sz="1000" b="1" i="0" u="none" strike="noStrike" cap="none" spc="0" baseline="0">
                <a:solidFill>
                  <a:srgbClr val="FFFFFF"/>
                </a:solidFill>
                <a:uFillTx/>
                <a:latin typeface="Trebuchet MS"/>
                <a:ea typeface="Trebuchet MS"/>
                <a:cs typeface="Trebuchet MS"/>
                <a:sym typeface="Trebuchet MS"/>
              </a:rPr>
              <a:t>l</a:t>
            </a:r>
            <a:r>
              <a:rPr sz="1000" b="1" i="0" u="none" strike="noStrike" cap="none" spc="0" baseline="0">
                <a:solidFill>
                  <a:srgbClr val="FFFFFF"/>
                </a:solidFill>
                <a:uFillTx/>
                <a:latin typeface="Trebuchet MS"/>
                <a:ea typeface="Trebuchet MS"/>
                <a:cs typeface="Trebuchet MS"/>
                <a:sym typeface="Trebuchet MS"/>
              </a:rPr>
              <a:t> </a:t>
            </a:r>
            <a:r>
              <a:rPr lang="en-US" sz="1000" b="1" i="0" u="none" strike="noStrike" cap="none" spc="0" baseline="0">
                <a:solidFill>
                  <a:srgbClr val="FFFFFF"/>
                </a:solidFill>
                <a:uFillTx/>
                <a:latin typeface="Trebuchet MS"/>
                <a:ea typeface="Trebuchet MS"/>
                <a:cs typeface="Trebuchet MS"/>
                <a:sym typeface="Trebuchet MS"/>
              </a:rPr>
              <a:t>índice</a:t>
            </a:r>
            <a:endParaRPr sz="1000" b="1" i="0" u="none" strike="noStrike" cap="none" spc="0" baseline="0">
              <a:solidFill>
                <a:srgbClr val="FFFFFF"/>
              </a:solidFill>
              <a:uFillTx/>
              <a:latin typeface="Trebuchet MS"/>
              <a:ea typeface="Trebuchet MS"/>
              <a:cs typeface="Trebuchet MS"/>
              <a:sym typeface="Trebuchet MS"/>
            </a:endParaRPr>
          </a:p>
        </xdr:txBody>
      </xdr:sp>
    </xdr:grpSp>
    <xdr:clientData/>
  </xdr:twoCellAnchor>
  <xdr:twoCellAnchor>
    <xdr:from>
      <xdr:col>0</xdr:col>
      <xdr:colOff>185738</xdr:colOff>
      <xdr:row>1</xdr:row>
      <xdr:rowOff>105996</xdr:rowOff>
    </xdr:from>
    <xdr:to>
      <xdr:col>1</xdr:col>
      <xdr:colOff>1733184</xdr:colOff>
      <xdr:row>2</xdr:row>
      <xdr:rowOff>125046</xdr:rowOff>
    </xdr:to>
    <xdr:grpSp>
      <xdr:nvGrpSpPr>
        <xdr:cNvPr id="25" name="Shape 50">
          <a:extLst>
            <a:ext uri="{FF2B5EF4-FFF2-40B4-BE49-F238E27FC236}">
              <a16:creationId xmlns:a16="http://schemas.microsoft.com/office/drawing/2014/main" id="{00000000-0008-0000-0900-000019000000}"/>
            </a:ext>
          </a:extLst>
        </xdr:cNvPr>
        <xdr:cNvGrpSpPr/>
      </xdr:nvGrpSpPr>
      <xdr:grpSpPr>
        <a:xfrm>
          <a:off x="100013" y="848946"/>
          <a:ext cx="1737946" cy="228600"/>
          <a:chOff x="-14287" y="0"/>
          <a:chExt cx="1752600" cy="228600"/>
        </a:xfrm>
      </xdr:grpSpPr>
      <xdr:sp macro="" textlink="">
        <xdr:nvSpPr>
          <xdr:cNvPr id="26" name="Rectangle">
            <a:extLst>
              <a:ext uri="{FF2B5EF4-FFF2-40B4-BE49-F238E27FC236}">
                <a16:creationId xmlns:a16="http://schemas.microsoft.com/office/drawing/2014/main" id="{00000000-0008-0000-0900-00001A000000}"/>
              </a:ext>
            </a:extLst>
          </xdr:cNvPr>
          <xdr:cNvSpPr/>
        </xdr:nvSpPr>
        <xdr:spPr>
          <a:xfrm>
            <a:off x="0" y="0"/>
            <a:ext cx="1724025" cy="228600"/>
          </a:xfrm>
          <a:prstGeom prst="rect">
            <a:avLst/>
          </a:prstGeom>
          <a:solidFill>
            <a:srgbClr val="BF9000"/>
          </a:solidFill>
          <a:ln w="9525" cap="flat">
            <a:solidFill>
              <a:srgbClr val="BF9000"/>
            </a:solidFill>
            <a:prstDash val="solid"/>
            <a:round/>
          </a:ln>
          <a:effectLst/>
        </xdr:spPr>
        <xdr:txBody>
          <a:bodyPr/>
          <a:lstStyle/>
          <a:p>
            <a:endParaRPr/>
          </a:p>
        </xdr:txBody>
      </xdr:sp>
      <xdr:sp macro="" textlink="">
        <xdr:nvSpPr>
          <xdr:cNvPr id="27" name="Regresar a selección">
            <a:extLst>
              <a:ext uri="{FF2B5EF4-FFF2-40B4-BE49-F238E27FC236}">
                <a16:creationId xmlns:a16="http://schemas.microsoft.com/office/drawing/2014/main" id="{00000000-0008-0000-0900-00001B000000}"/>
              </a:ext>
            </a:extLst>
          </xdr:cNvPr>
          <xdr:cNvSpPr txBox="1"/>
        </xdr:nvSpPr>
        <xdr:spPr>
          <a:xfrm>
            <a:off x="-14288" y="33972"/>
            <a:ext cx="1752601" cy="160656"/>
          </a:xfrm>
          <a:prstGeom prst="rect">
            <a:avLst/>
          </a:prstGeom>
          <a:noFill/>
          <a:ln w="12700" cap="flat">
            <a:noFill/>
            <a:miter lim="400000"/>
          </a:ln>
          <a:effectLst/>
          <a:extLst>
            <a:ext uri="{C572A759-6A51-4108-AA02-DFA0A04FC94B}">
              <ma14:wrappingTextBoxFlag xmlns:ma14="http://schemas.microsoft.com/office/mac/drawingml/2011/main" xmlns="" val="1"/>
            </a:ext>
          </a:extLst>
        </xdr:spPr>
        <xdr:txBody>
          <a:bodyPr wrap="square" lIns="0" tIns="0" rIns="0" bIns="0" numCol="1" anchor="ctr">
            <a:spAutoFit/>
          </a:bodyPr>
          <a:lstStyle/>
          <a:p>
            <a:pPr marL="0" marR="0" indent="0" algn="ctr" defTabSz="914400" latinLnBrk="0">
              <a:lnSpc>
                <a:spcPct val="100000"/>
              </a:lnSpc>
              <a:spcBef>
                <a:spcPts val="0"/>
              </a:spcBef>
              <a:spcAft>
                <a:spcPts val="0"/>
              </a:spcAft>
              <a:buClrTx/>
              <a:buSzTx/>
              <a:buFontTx/>
              <a:buNone/>
              <a:tabLst/>
              <a:defRPr sz="1000" b="1" i="0" u="none" strike="noStrike" cap="none" spc="0" baseline="0">
                <a:solidFill>
                  <a:srgbClr val="FFFFFF"/>
                </a:solidFill>
                <a:uFillTx/>
                <a:latin typeface="Trebuchet MS"/>
                <a:ea typeface="Trebuchet MS"/>
                <a:cs typeface="Trebuchet MS"/>
                <a:sym typeface="Trebuchet MS"/>
              </a:defRPr>
            </a:pPr>
            <a:r>
              <a:rPr sz="1000" b="1" i="0" u="none" strike="noStrike" cap="none" spc="0" baseline="0">
                <a:solidFill>
                  <a:srgbClr val="FFFFFF"/>
                </a:solidFill>
                <a:uFillTx/>
                <a:latin typeface="Trebuchet MS"/>
                <a:ea typeface="Trebuchet MS"/>
                <a:cs typeface="Trebuchet MS"/>
                <a:sym typeface="Trebuchet MS"/>
              </a:rPr>
              <a:t>Regresar a selección </a:t>
            </a:r>
          </a:p>
        </xdr:txBody>
      </xdr:sp>
    </xdr:grpSp>
    <xdr:clientData/>
  </xdr:twoCellAnchor>
  <xdr:twoCellAnchor>
    <xdr:from>
      <xdr:col>0</xdr:col>
      <xdr:colOff>185738</xdr:colOff>
      <xdr:row>1</xdr:row>
      <xdr:rowOff>105996</xdr:rowOff>
    </xdr:from>
    <xdr:to>
      <xdr:col>1</xdr:col>
      <xdr:colOff>1733184</xdr:colOff>
      <xdr:row>2</xdr:row>
      <xdr:rowOff>119463</xdr:rowOff>
    </xdr:to>
    <xdr:grpSp>
      <xdr:nvGrpSpPr>
        <xdr:cNvPr id="28" name="Shape 50">
          <a:extLst>
            <a:ext uri="{FF2B5EF4-FFF2-40B4-BE49-F238E27FC236}">
              <a16:creationId xmlns:a16="http://schemas.microsoft.com/office/drawing/2014/main" id="{00000000-0008-0000-0900-00001C000000}"/>
            </a:ext>
          </a:extLst>
        </xdr:cNvPr>
        <xdr:cNvGrpSpPr/>
      </xdr:nvGrpSpPr>
      <xdr:grpSpPr>
        <a:xfrm>
          <a:off x="100013" y="848946"/>
          <a:ext cx="1737946" cy="223017"/>
          <a:chOff x="-14287" y="0"/>
          <a:chExt cx="1752600" cy="228600"/>
        </a:xfrm>
      </xdr:grpSpPr>
      <xdr:sp macro="" textlink="">
        <xdr:nvSpPr>
          <xdr:cNvPr id="29" name="Rectangle">
            <a:extLst>
              <a:ext uri="{FF2B5EF4-FFF2-40B4-BE49-F238E27FC236}">
                <a16:creationId xmlns:a16="http://schemas.microsoft.com/office/drawing/2014/main" id="{00000000-0008-0000-0900-00001D000000}"/>
              </a:ext>
            </a:extLst>
          </xdr:cNvPr>
          <xdr:cNvSpPr/>
        </xdr:nvSpPr>
        <xdr:spPr>
          <a:xfrm>
            <a:off x="0" y="0"/>
            <a:ext cx="1724025" cy="228600"/>
          </a:xfrm>
          <a:prstGeom prst="rect">
            <a:avLst/>
          </a:prstGeom>
          <a:solidFill>
            <a:srgbClr val="BF9000"/>
          </a:solidFill>
          <a:ln w="9525" cap="flat">
            <a:solidFill>
              <a:srgbClr val="BF9000"/>
            </a:solidFill>
            <a:prstDash val="solid"/>
            <a:round/>
          </a:ln>
          <a:effectLst/>
        </xdr:spPr>
        <xdr:txBody>
          <a:bodyPr/>
          <a:lstStyle/>
          <a:p>
            <a:endParaRPr/>
          </a:p>
        </xdr:txBody>
      </xdr:sp>
      <xdr:sp macro="" textlink="">
        <xdr:nvSpPr>
          <xdr:cNvPr id="30" name="Regresar a selección">
            <a:hlinkClick xmlns:r="http://schemas.openxmlformats.org/officeDocument/2006/relationships" r:id="rId2"/>
            <a:extLst>
              <a:ext uri="{FF2B5EF4-FFF2-40B4-BE49-F238E27FC236}">
                <a16:creationId xmlns:a16="http://schemas.microsoft.com/office/drawing/2014/main" id="{00000000-0008-0000-0900-00001E000000}"/>
              </a:ext>
            </a:extLst>
          </xdr:cNvPr>
          <xdr:cNvSpPr txBox="1"/>
        </xdr:nvSpPr>
        <xdr:spPr>
          <a:xfrm>
            <a:off x="-14288" y="33972"/>
            <a:ext cx="1752601" cy="160656"/>
          </a:xfrm>
          <a:prstGeom prst="rect">
            <a:avLst/>
          </a:prstGeom>
          <a:noFill/>
          <a:ln w="12700" cap="flat">
            <a:noFill/>
            <a:miter lim="400000"/>
          </a:ln>
          <a:effectLst/>
          <a:extLst>
            <a:ext uri="{C572A759-6A51-4108-AA02-DFA0A04FC94B}">
              <ma14:wrappingTextBoxFlag xmlns:ma14="http://schemas.microsoft.com/office/mac/drawingml/2011/main" xmlns="" val="1"/>
            </a:ext>
          </a:extLst>
        </xdr:spPr>
        <xdr:txBody>
          <a:bodyPr wrap="square" lIns="0" tIns="0" rIns="0" bIns="0" numCol="1" anchor="ctr">
            <a:spAutoFit/>
          </a:bodyPr>
          <a:lstStyle/>
          <a:p>
            <a:pPr marL="0" marR="0" indent="0" algn="ctr" defTabSz="914400" latinLnBrk="0">
              <a:lnSpc>
                <a:spcPct val="100000"/>
              </a:lnSpc>
              <a:spcBef>
                <a:spcPts val="0"/>
              </a:spcBef>
              <a:spcAft>
                <a:spcPts val="0"/>
              </a:spcAft>
              <a:buClrTx/>
              <a:buSzTx/>
              <a:buFontTx/>
              <a:buNone/>
              <a:tabLst/>
              <a:defRPr sz="1000" b="1" i="0" u="none" strike="noStrike" cap="none" spc="0" baseline="0">
                <a:solidFill>
                  <a:srgbClr val="FFFFFF"/>
                </a:solidFill>
                <a:uFillTx/>
                <a:latin typeface="Trebuchet MS"/>
                <a:ea typeface="Trebuchet MS"/>
                <a:cs typeface="Trebuchet MS"/>
                <a:sym typeface="Trebuchet MS"/>
              </a:defRPr>
            </a:pPr>
            <a:r>
              <a:rPr sz="1000" b="1" i="0" u="none" strike="noStrike" cap="none" spc="0" baseline="0">
                <a:solidFill>
                  <a:srgbClr val="FFFFFF"/>
                </a:solidFill>
                <a:uFillTx/>
                <a:latin typeface="Trebuchet MS"/>
                <a:ea typeface="Trebuchet MS"/>
                <a:cs typeface="Trebuchet MS"/>
                <a:sym typeface="Trebuchet MS"/>
              </a:rPr>
              <a:t>Regresar a</a:t>
            </a:r>
            <a:r>
              <a:rPr lang="en-US" sz="1000" b="1" i="0" u="none" strike="noStrike" cap="none" spc="0" baseline="0">
                <a:solidFill>
                  <a:srgbClr val="FFFFFF"/>
                </a:solidFill>
                <a:uFillTx/>
                <a:latin typeface="Trebuchet MS"/>
                <a:ea typeface="Trebuchet MS"/>
                <a:cs typeface="Trebuchet MS"/>
                <a:sym typeface="Trebuchet MS"/>
              </a:rPr>
              <a:t>l</a:t>
            </a:r>
            <a:r>
              <a:rPr sz="1000" b="1" i="0" u="none" strike="noStrike" cap="none" spc="0" baseline="0">
                <a:solidFill>
                  <a:srgbClr val="FFFFFF"/>
                </a:solidFill>
                <a:uFillTx/>
                <a:latin typeface="Trebuchet MS"/>
                <a:ea typeface="Trebuchet MS"/>
                <a:cs typeface="Trebuchet MS"/>
                <a:sym typeface="Trebuchet MS"/>
              </a:rPr>
              <a:t> </a:t>
            </a:r>
            <a:r>
              <a:rPr lang="en-US" sz="1000" b="1" i="0" u="none" strike="noStrike" cap="none" spc="0" baseline="0">
                <a:solidFill>
                  <a:srgbClr val="FFFFFF"/>
                </a:solidFill>
                <a:uFillTx/>
                <a:latin typeface="Trebuchet MS"/>
                <a:ea typeface="Trebuchet MS"/>
                <a:cs typeface="Trebuchet MS"/>
                <a:sym typeface="Trebuchet MS"/>
              </a:rPr>
              <a:t>índice</a:t>
            </a:r>
            <a:endParaRPr sz="1000" b="1" i="0" u="none" strike="noStrike" cap="none" spc="0" baseline="0">
              <a:solidFill>
                <a:srgbClr val="FFFFFF"/>
              </a:solidFill>
              <a:uFillTx/>
              <a:latin typeface="Trebuchet MS"/>
              <a:ea typeface="Trebuchet MS"/>
              <a:cs typeface="Trebuchet MS"/>
              <a:sym typeface="Trebuchet MS"/>
            </a:endParaRPr>
          </a:p>
        </xdr:txBody>
      </xdr:sp>
    </xdr:grpSp>
    <xdr:clientData/>
  </xdr:twoCellAnchor>
  <xdr:twoCellAnchor>
    <xdr:from>
      <xdr:col>0</xdr:col>
      <xdr:colOff>113164</xdr:colOff>
      <xdr:row>1</xdr:row>
      <xdr:rowOff>89940</xdr:rowOff>
    </xdr:from>
    <xdr:to>
      <xdr:col>1</xdr:col>
      <xdr:colOff>2286000</xdr:colOff>
      <xdr:row>2</xdr:row>
      <xdr:rowOff>266699</xdr:rowOff>
    </xdr:to>
    <xdr:grpSp>
      <xdr:nvGrpSpPr>
        <xdr:cNvPr id="31" name="Shape 50">
          <a:extLst>
            <a:ext uri="{FF2B5EF4-FFF2-40B4-BE49-F238E27FC236}">
              <a16:creationId xmlns:a16="http://schemas.microsoft.com/office/drawing/2014/main" id="{00000000-0008-0000-0900-00001F000000}"/>
            </a:ext>
          </a:extLst>
        </xdr:cNvPr>
        <xdr:cNvGrpSpPr/>
      </xdr:nvGrpSpPr>
      <xdr:grpSpPr>
        <a:xfrm>
          <a:off x="103639" y="832890"/>
          <a:ext cx="2287136" cy="386309"/>
          <a:chOff x="-14288" y="-22255"/>
          <a:chExt cx="1752601" cy="273108"/>
        </a:xfrm>
        <a:solidFill>
          <a:srgbClr val="045FF7"/>
        </a:solidFill>
      </xdr:grpSpPr>
      <xdr:sp macro="" textlink="">
        <xdr:nvSpPr>
          <xdr:cNvPr id="32" name="Rectangle">
            <a:extLst>
              <a:ext uri="{FF2B5EF4-FFF2-40B4-BE49-F238E27FC236}">
                <a16:creationId xmlns:a16="http://schemas.microsoft.com/office/drawing/2014/main" id="{00000000-0008-0000-0900-000020000000}"/>
              </a:ext>
            </a:extLst>
          </xdr:cNvPr>
          <xdr:cNvSpPr/>
        </xdr:nvSpPr>
        <xdr:spPr>
          <a:xfrm>
            <a:off x="0" y="0"/>
            <a:ext cx="1724025" cy="228600"/>
          </a:xfrm>
          <a:prstGeom prst="rect">
            <a:avLst/>
          </a:prstGeom>
          <a:grpFill/>
          <a:ln w="9525" cap="flat">
            <a:solidFill>
              <a:srgbClr val="BF9000"/>
            </a:solidFill>
            <a:prstDash val="solid"/>
            <a:round/>
          </a:ln>
          <a:effectLst/>
        </xdr:spPr>
        <xdr:txBody>
          <a:bodyPr/>
          <a:lstStyle/>
          <a:p>
            <a:endParaRPr/>
          </a:p>
        </xdr:txBody>
      </xdr:sp>
      <xdr:sp macro="" textlink="">
        <xdr:nvSpPr>
          <xdr:cNvPr id="33" name="Regresar a selección">
            <a:hlinkClick xmlns:r="http://schemas.openxmlformats.org/officeDocument/2006/relationships" r:id="rId2"/>
            <a:extLst>
              <a:ext uri="{FF2B5EF4-FFF2-40B4-BE49-F238E27FC236}">
                <a16:creationId xmlns:a16="http://schemas.microsoft.com/office/drawing/2014/main" id="{00000000-0008-0000-0900-000021000000}"/>
              </a:ext>
            </a:extLst>
          </xdr:cNvPr>
          <xdr:cNvSpPr txBox="1"/>
        </xdr:nvSpPr>
        <xdr:spPr>
          <a:xfrm>
            <a:off x="-14288" y="-22255"/>
            <a:ext cx="1752601" cy="273108"/>
          </a:xfrm>
          <a:prstGeom prst="rect">
            <a:avLst/>
          </a:prstGeom>
          <a:grpFill/>
          <a:ln w="12700" cap="flat">
            <a:noFill/>
            <a:miter lim="400000"/>
          </a:ln>
          <a:effectLst/>
          <a:extLst>
            <a:ext uri="{C572A759-6A51-4108-AA02-DFA0A04FC94B}">
              <ma14:wrappingTextBoxFlag xmlns:ma14="http://schemas.microsoft.com/office/mac/drawingml/2011/main" xmlns="" val="1"/>
            </a:ext>
          </a:extLst>
        </xdr:spPr>
        <xdr:txBody>
          <a:bodyPr wrap="square" lIns="0" tIns="0" rIns="0" bIns="0" numCol="1" anchor="ctr">
            <a:spAutoFit/>
          </a:bodyPr>
          <a:lstStyle/>
          <a:p>
            <a:pPr marL="0" marR="0" indent="0" algn="ctr" defTabSz="914400" latinLnBrk="0">
              <a:lnSpc>
                <a:spcPct val="100000"/>
              </a:lnSpc>
              <a:spcBef>
                <a:spcPts val="0"/>
              </a:spcBef>
              <a:spcAft>
                <a:spcPts val="0"/>
              </a:spcAft>
              <a:buClrTx/>
              <a:buSzTx/>
              <a:buFontTx/>
              <a:buNone/>
              <a:tabLst/>
              <a:defRPr sz="1000" b="1" i="0" u="none" strike="noStrike" cap="none" spc="0" baseline="0">
                <a:solidFill>
                  <a:srgbClr val="FFFFFF"/>
                </a:solidFill>
                <a:uFillTx/>
                <a:latin typeface="Trebuchet MS"/>
                <a:ea typeface="Trebuchet MS"/>
                <a:cs typeface="Trebuchet MS"/>
                <a:sym typeface="Trebuchet MS"/>
              </a:defRPr>
            </a:pPr>
            <a:r>
              <a:rPr sz="1800" b="1" i="0" u="none" strike="noStrike" cap="none" spc="0" baseline="0">
                <a:solidFill>
                  <a:srgbClr val="FFFFFF"/>
                </a:solidFill>
                <a:uFillTx/>
                <a:latin typeface="Abadi MT Condensed Extra Bold" charset="0"/>
                <a:ea typeface="Abadi MT Condensed Extra Bold" charset="0"/>
                <a:cs typeface="Abadi MT Condensed Extra Bold" charset="0"/>
                <a:sym typeface="Trebuchet MS"/>
              </a:rPr>
              <a:t>Regresar a</a:t>
            </a:r>
            <a:r>
              <a:rPr lang="en-US" sz="1800" b="1" i="0" u="none" strike="noStrike" cap="none" spc="0" baseline="0">
                <a:solidFill>
                  <a:srgbClr val="FFFFFF"/>
                </a:solidFill>
                <a:uFillTx/>
                <a:latin typeface="Abadi MT Condensed Extra Bold" charset="0"/>
                <a:ea typeface="Abadi MT Condensed Extra Bold" charset="0"/>
                <a:cs typeface="Abadi MT Condensed Extra Bold" charset="0"/>
                <a:sym typeface="Trebuchet MS"/>
              </a:rPr>
              <a:t>l</a:t>
            </a:r>
            <a:r>
              <a:rPr sz="1800" b="1" i="0" u="none" strike="noStrike" cap="none" spc="0" baseline="0">
                <a:solidFill>
                  <a:srgbClr val="FFFFFF"/>
                </a:solidFill>
                <a:uFillTx/>
                <a:latin typeface="Abadi MT Condensed Extra Bold" charset="0"/>
                <a:ea typeface="Abadi MT Condensed Extra Bold" charset="0"/>
                <a:cs typeface="Abadi MT Condensed Extra Bold" charset="0"/>
                <a:sym typeface="Trebuchet MS"/>
              </a:rPr>
              <a:t> </a:t>
            </a:r>
            <a:r>
              <a:rPr lang="en-US" sz="1800" b="1" i="0" u="none" strike="noStrike" cap="none" spc="0" baseline="0">
                <a:solidFill>
                  <a:srgbClr val="FFFFFF"/>
                </a:solidFill>
                <a:uFillTx/>
                <a:latin typeface="Abadi MT Condensed Extra Bold" charset="0"/>
                <a:ea typeface="Abadi MT Condensed Extra Bold" charset="0"/>
                <a:cs typeface="Abadi MT Condensed Extra Bold" charset="0"/>
                <a:sym typeface="Trebuchet MS"/>
              </a:rPr>
              <a:t>índice</a:t>
            </a:r>
            <a:endParaRPr sz="1800" b="1" i="0" u="none" strike="noStrike" cap="none" spc="0" baseline="0">
              <a:solidFill>
                <a:srgbClr val="FFFFFF"/>
              </a:solidFill>
              <a:uFillTx/>
              <a:latin typeface="Abadi MT Condensed Extra Bold" charset="0"/>
              <a:ea typeface="Abadi MT Condensed Extra Bold" charset="0"/>
              <a:cs typeface="Abadi MT Condensed Extra Bold" charset="0"/>
              <a:sym typeface="Trebuchet MS"/>
            </a:endParaRPr>
          </a:p>
        </xdr:txBody>
      </xdr:sp>
    </xdr:grpSp>
    <xdr:clientData/>
  </xdr:twoCellAnchor>
  <xdr:twoCellAnchor>
    <xdr:from>
      <xdr:col>1</xdr:col>
      <xdr:colOff>2516867</xdr:colOff>
      <xdr:row>1</xdr:row>
      <xdr:rowOff>93219</xdr:rowOff>
    </xdr:from>
    <xdr:to>
      <xdr:col>1</xdr:col>
      <xdr:colOff>4866722</xdr:colOff>
      <xdr:row>2</xdr:row>
      <xdr:rowOff>266699</xdr:rowOff>
    </xdr:to>
    <xdr:grpSp>
      <xdr:nvGrpSpPr>
        <xdr:cNvPr id="34" name="Shape 50">
          <a:extLst>
            <a:ext uri="{FF2B5EF4-FFF2-40B4-BE49-F238E27FC236}">
              <a16:creationId xmlns:a16="http://schemas.microsoft.com/office/drawing/2014/main" id="{00000000-0008-0000-0900-000022000000}"/>
            </a:ext>
          </a:extLst>
        </xdr:cNvPr>
        <xdr:cNvGrpSpPr/>
      </xdr:nvGrpSpPr>
      <xdr:grpSpPr>
        <a:xfrm>
          <a:off x="2621642" y="836169"/>
          <a:ext cx="2349855" cy="383030"/>
          <a:chOff x="0" y="0"/>
          <a:chExt cx="1724025" cy="199287"/>
        </a:xfrm>
      </xdr:grpSpPr>
      <xdr:sp macro="" textlink="">
        <xdr:nvSpPr>
          <xdr:cNvPr id="35" name="Rectangle">
            <a:extLst>
              <a:ext uri="{FF2B5EF4-FFF2-40B4-BE49-F238E27FC236}">
                <a16:creationId xmlns:a16="http://schemas.microsoft.com/office/drawing/2014/main" id="{00000000-0008-0000-0900-000023000000}"/>
              </a:ext>
            </a:extLst>
          </xdr:cNvPr>
          <xdr:cNvSpPr/>
        </xdr:nvSpPr>
        <xdr:spPr>
          <a:xfrm>
            <a:off x="0" y="0"/>
            <a:ext cx="1724025" cy="199287"/>
          </a:xfrm>
          <a:prstGeom prst="rect">
            <a:avLst/>
          </a:prstGeom>
          <a:solidFill>
            <a:srgbClr val="045FF7"/>
          </a:solidFill>
          <a:ln w="9525" cap="flat">
            <a:noFill/>
            <a:prstDash val="solid"/>
            <a:round/>
          </a:ln>
          <a:effectLst/>
        </xdr:spPr>
        <xdr:txBody>
          <a:bodyPr/>
          <a:lstStyle/>
          <a:p>
            <a:endParaRPr/>
          </a:p>
        </xdr:txBody>
      </xdr:sp>
      <xdr:sp macro="" textlink="">
        <xdr:nvSpPr>
          <xdr:cNvPr id="36" name="Regresar a selección">
            <a:hlinkClick xmlns:r="http://schemas.openxmlformats.org/officeDocument/2006/relationships" r:id="rId3"/>
            <a:extLst>
              <a:ext uri="{FF2B5EF4-FFF2-40B4-BE49-F238E27FC236}">
                <a16:creationId xmlns:a16="http://schemas.microsoft.com/office/drawing/2014/main" id="{00000000-0008-0000-0900-000024000000}"/>
              </a:ext>
            </a:extLst>
          </xdr:cNvPr>
          <xdr:cNvSpPr txBox="1"/>
        </xdr:nvSpPr>
        <xdr:spPr>
          <a:xfrm>
            <a:off x="138101" y="63124"/>
            <a:ext cx="1546729" cy="76227"/>
          </a:xfrm>
          <a:prstGeom prst="rect">
            <a:avLst/>
          </a:prstGeom>
          <a:noFill/>
          <a:ln w="12700" cap="flat">
            <a:noFill/>
            <a:miter lim="400000"/>
          </a:ln>
          <a:effectLst/>
          <a:extLst>
            <a:ext uri="{C572A759-6A51-4108-AA02-DFA0A04FC94B}">
              <ma14:wrappingTextBoxFlag xmlns:ma14="http://schemas.microsoft.com/office/mac/drawingml/2011/main" xmlns="" val="1"/>
            </a:ext>
          </a:extLst>
        </xdr:spPr>
        <xdr:txBody>
          <a:bodyPr wrap="square" lIns="0" tIns="0" rIns="0" bIns="0" numCol="1" anchor="ctr">
            <a:spAutoFit/>
          </a:bodyPr>
          <a:lstStyle/>
          <a:p>
            <a:pPr marL="0" marR="0" indent="0" algn="ctr" defTabSz="914400" latinLnBrk="0">
              <a:lnSpc>
                <a:spcPct val="100000"/>
              </a:lnSpc>
              <a:spcBef>
                <a:spcPts val="0"/>
              </a:spcBef>
              <a:spcAft>
                <a:spcPts val="0"/>
              </a:spcAft>
              <a:buClrTx/>
              <a:buSzTx/>
              <a:buFontTx/>
              <a:buNone/>
              <a:tabLst/>
              <a:defRPr sz="1000" b="1" i="0" u="none" strike="noStrike" cap="none" spc="0" baseline="0">
                <a:solidFill>
                  <a:srgbClr val="FFFFFF"/>
                </a:solidFill>
                <a:uFillTx/>
                <a:latin typeface="Trebuchet MS"/>
                <a:ea typeface="Trebuchet MS"/>
                <a:cs typeface="Trebuchet MS"/>
                <a:sym typeface="Trebuchet MS"/>
              </a:defRPr>
            </a:pPr>
            <a:r>
              <a:rPr sz="1800" b="1" i="0" u="none" strike="noStrike" cap="none" spc="0" baseline="0">
                <a:solidFill>
                  <a:srgbClr val="FFFFFF"/>
                </a:solidFill>
                <a:uFillTx/>
                <a:latin typeface="Abadi MT Condensed Extra Bold" charset="0"/>
                <a:ea typeface="Abadi MT Condensed Extra Bold" charset="0"/>
                <a:cs typeface="Abadi MT Condensed Extra Bold" charset="0"/>
                <a:sym typeface="Trebuchet MS"/>
              </a:rPr>
              <a:t>Regresar </a:t>
            </a:r>
            <a:r>
              <a:rPr lang="en-US" sz="1800" b="1" i="0" u="none" strike="noStrike" cap="none" spc="0" baseline="0">
                <a:solidFill>
                  <a:srgbClr val="FFFFFF"/>
                </a:solidFill>
                <a:uFillTx/>
                <a:latin typeface="Abadi MT Condensed Extra Bold" charset="0"/>
                <a:ea typeface="Abadi MT Condensed Extra Bold" charset="0"/>
                <a:cs typeface="Abadi MT Condensed Extra Bold" charset="0"/>
                <a:sym typeface="Trebuchet MS"/>
              </a:rPr>
              <a:t>a sectores</a:t>
            </a:r>
            <a:endParaRPr sz="1800" b="1" i="0" u="none" strike="noStrike" cap="none" spc="0" baseline="0">
              <a:solidFill>
                <a:srgbClr val="FFFFFF"/>
              </a:solidFill>
              <a:uFillTx/>
              <a:latin typeface="Abadi MT Condensed Extra Bold" charset="0"/>
              <a:ea typeface="Abadi MT Condensed Extra Bold" charset="0"/>
              <a:cs typeface="Abadi MT Condensed Extra Bold" charset="0"/>
              <a:sym typeface="Trebuchet MS"/>
            </a:endParaRP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176738</xdr:colOff>
      <xdr:row>3</xdr:row>
      <xdr:rowOff>35982</xdr:rowOff>
    </xdr:from>
    <xdr:to>
      <xdr:col>15</xdr:col>
      <xdr:colOff>456142</xdr:colOff>
      <xdr:row>32</xdr:row>
      <xdr:rowOff>55032</xdr:rowOff>
    </xdr:to>
    <xdr:grpSp>
      <xdr:nvGrpSpPr>
        <xdr:cNvPr id="45" name="DrawingShape 2">
          <a:extLst>
            <a:ext uri="{FF2B5EF4-FFF2-40B4-BE49-F238E27FC236}">
              <a16:creationId xmlns:a16="http://schemas.microsoft.com/office/drawing/2014/main" id="{00000000-0008-0000-0A00-00002D000000}"/>
            </a:ext>
          </a:extLst>
        </xdr:cNvPr>
        <xdr:cNvGrpSpPr/>
      </xdr:nvGrpSpPr>
      <xdr:grpSpPr>
        <a:xfrm>
          <a:off x="710138" y="664632"/>
          <a:ext cx="8823329" cy="6096000"/>
          <a:chOff x="63238" y="-27941"/>
          <a:chExt cx="8864604" cy="6096000"/>
        </a:xfrm>
      </xdr:grpSpPr>
      <xdr:sp macro="" textlink="">
        <xdr:nvSpPr>
          <xdr:cNvPr id="2" name="Shape 4">
            <a:extLst>
              <a:ext uri="{FF2B5EF4-FFF2-40B4-BE49-F238E27FC236}">
                <a16:creationId xmlns:a16="http://schemas.microsoft.com/office/drawing/2014/main" id="{00000000-0008-0000-0A00-000002000000}"/>
              </a:ext>
            </a:extLst>
          </xdr:cNvPr>
          <xdr:cNvSpPr/>
        </xdr:nvSpPr>
        <xdr:spPr>
          <a:xfrm>
            <a:off x="63238" y="-27941"/>
            <a:ext cx="8864604" cy="6096000"/>
          </a:xfrm>
          <a:prstGeom prst="rect">
            <a:avLst/>
          </a:prstGeom>
          <a:solidFill>
            <a:srgbClr val="CFE2F3"/>
          </a:solidFill>
          <a:ln w="12700" cap="flat">
            <a:noFill/>
            <a:miter lim="400000"/>
          </a:ln>
          <a:effectLst/>
        </xdr:spPr>
        <xdr:txBody>
          <a:bodyPr/>
          <a:lstStyle/>
          <a:p>
            <a:endParaRPr/>
          </a:p>
        </xdr:txBody>
      </xdr:sp>
      <xdr:grpSp>
        <xdr:nvGrpSpPr>
          <xdr:cNvPr id="5" name="Shape 5">
            <a:extLst>
              <a:ext uri="{FF2B5EF4-FFF2-40B4-BE49-F238E27FC236}">
                <a16:creationId xmlns:a16="http://schemas.microsoft.com/office/drawing/2014/main" id="{00000000-0008-0000-0A00-000005000000}"/>
              </a:ext>
            </a:extLst>
          </xdr:cNvPr>
          <xdr:cNvGrpSpPr/>
        </xdr:nvGrpSpPr>
        <xdr:grpSpPr>
          <a:xfrm>
            <a:off x="3429800" y="3112335"/>
            <a:ext cx="1409700" cy="1519903"/>
            <a:chOff x="18800" y="-1"/>
            <a:chExt cx="1409698" cy="1519902"/>
          </a:xfrm>
        </xdr:grpSpPr>
        <xdr:sp macro="" textlink="">
          <xdr:nvSpPr>
            <xdr:cNvPr id="3" name="Ovale">
              <a:extLst>
                <a:ext uri="{FF2B5EF4-FFF2-40B4-BE49-F238E27FC236}">
                  <a16:creationId xmlns:a16="http://schemas.microsoft.com/office/drawing/2014/main" id="{00000000-0008-0000-0A00-000003000000}"/>
                </a:ext>
              </a:extLst>
            </xdr:cNvPr>
            <xdr:cNvSpPr/>
          </xdr:nvSpPr>
          <xdr:spPr>
            <a:xfrm>
              <a:off x="18800" y="-1"/>
              <a:ext cx="1409698" cy="1519902"/>
            </a:xfrm>
            <a:prstGeom prst="ellipse">
              <a:avLst/>
            </a:prstGeom>
            <a:solidFill>
              <a:srgbClr val="FFFFFF"/>
            </a:solidFill>
            <a:ln w="12700" cap="flat">
              <a:noFill/>
              <a:miter lim="400000"/>
            </a:ln>
            <a:effectLst>
              <a:outerShdw blurRad="50800" dist="38100" dir="5400000" rotWithShape="0">
                <a:srgbClr val="000000">
                  <a:alpha val="34901"/>
                </a:srgbClr>
              </a:outerShdw>
            </a:effectLst>
          </xdr:spPr>
          <xdr:txBody>
            <a:bodyPr/>
            <a:lstStyle/>
            <a:p>
              <a:endParaRPr/>
            </a:p>
          </xdr:txBody>
        </xdr:sp>
        <xdr:sp macro="" textlink="">
          <xdr:nvSpPr>
            <xdr:cNvPr id="4" name="Barometro">
              <a:extLst>
                <a:ext uri="{FF2B5EF4-FFF2-40B4-BE49-F238E27FC236}">
                  <a16:creationId xmlns:a16="http://schemas.microsoft.com/office/drawing/2014/main" id="{00000000-0008-0000-0A00-000004000000}"/>
                </a:ext>
              </a:extLst>
            </xdr:cNvPr>
            <xdr:cNvSpPr txBox="1"/>
          </xdr:nvSpPr>
          <xdr:spPr>
            <a:xfrm>
              <a:off x="196401" y="297133"/>
              <a:ext cx="1029722" cy="1126355"/>
            </a:xfrm>
            <a:prstGeom prst="rect">
              <a:avLst/>
            </a:prstGeom>
            <a:noFill/>
            <a:ln w="12700" cap="flat">
              <a:noFill/>
              <a:miter lim="400000"/>
            </a:ln>
            <a:effectLst/>
            <a:extLst>
              <a:ext uri="{C572A759-6A51-4108-AA02-DFA0A04FC94B}">
                <ma14:wrappingTextBoxFlag xmlns:ma14="http://schemas.microsoft.com/office/mac/drawingml/2011/main" xmlns="" val="1"/>
              </a:ext>
            </a:extLst>
          </xdr:spPr>
          <xdr:txBody>
            <a:bodyPr wrap="square" lIns="0" tIns="0" rIns="0" bIns="0" numCol="1" anchor="t">
              <a:spAutoFit/>
            </a:bodyPr>
            <a:lstStyle/>
            <a:p>
              <a:pPr marL="0" marR="0" indent="0" algn="ctr" defTabSz="914400" latinLnBrk="0">
                <a:lnSpc>
                  <a:spcPct val="100000"/>
                </a:lnSpc>
                <a:spcBef>
                  <a:spcPts val="0"/>
                </a:spcBef>
                <a:spcAft>
                  <a:spcPts val="0"/>
                </a:spcAft>
                <a:buClrTx/>
                <a:buSzTx/>
                <a:buFontTx/>
                <a:buNone/>
                <a:tabLst/>
                <a:defRPr sz="1400" b="1" i="0" u="none" strike="noStrike" cap="none" spc="0" baseline="0">
                  <a:solidFill>
                    <a:srgbClr val="536D7C"/>
                  </a:solidFill>
                  <a:uFillTx/>
                  <a:latin typeface="Trebuchet MS"/>
                  <a:ea typeface="Trebuchet MS"/>
                  <a:cs typeface="Trebuchet MS"/>
                  <a:sym typeface="Trebuchet MS"/>
                </a:defRPr>
              </a:pPr>
              <a:r>
                <a:rPr lang="en-US" sz="1800" b="1" i="0" u="none" strike="noStrike" cap="none" spc="0" baseline="0">
                  <a:solidFill>
                    <a:srgbClr val="536D7C"/>
                  </a:solidFill>
                  <a:uFillTx/>
                  <a:latin typeface="Abadi MT Condensed Extra Bold" charset="0"/>
                  <a:ea typeface="Abadi MT Condensed Extra Bold" charset="0"/>
                  <a:cs typeface="Abadi MT Condensed Extra Bold" charset="0"/>
                  <a:sym typeface="Trebuchet MS"/>
                </a:rPr>
                <a:t>Género y Cambio climático</a:t>
              </a:r>
            </a:p>
            <a:p>
              <a:pPr marL="0" marR="0" indent="0" algn="ctr" defTabSz="914400" latinLnBrk="0">
                <a:lnSpc>
                  <a:spcPct val="100000"/>
                </a:lnSpc>
                <a:spcBef>
                  <a:spcPts val="0"/>
                </a:spcBef>
                <a:spcAft>
                  <a:spcPts val="0"/>
                </a:spcAft>
                <a:buClrTx/>
                <a:buSzTx/>
                <a:buFontTx/>
                <a:buNone/>
                <a:tabLst/>
                <a:defRPr sz="1400" b="1" i="0" u="none" strike="noStrike" cap="none" spc="0" baseline="0">
                  <a:solidFill>
                    <a:srgbClr val="536D7C"/>
                  </a:solidFill>
                  <a:uFillTx/>
                  <a:latin typeface="Trebuchet MS"/>
                  <a:ea typeface="Trebuchet MS"/>
                  <a:cs typeface="Trebuchet MS"/>
                  <a:sym typeface="Trebuchet MS"/>
                </a:defRPr>
              </a:pPr>
              <a:r>
                <a:rPr lang="en-US" sz="1800" b="1" i="0" u="none" strike="noStrike" cap="none" spc="0" baseline="0">
                  <a:solidFill>
                    <a:srgbClr val="536D7C"/>
                  </a:solidFill>
                  <a:uFillTx/>
                  <a:latin typeface="Abadi MT Condensed Extra Bold" charset="0"/>
                  <a:ea typeface="Abadi MT Condensed Extra Bold" charset="0"/>
                  <a:cs typeface="Abadi MT Condensed Extra Bold" charset="0"/>
                  <a:sym typeface="Trebuchet MS"/>
                </a:rPr>
                <a:t>GCF</a:t>
              </a:r>
              <a:endParaRPr sz="1800" b="1" i="0" u="none" strike="noStrike" cap="none" spc="0" baseline="0">
                <a:solidFill>
                  <a:srgbClr val="536D7C"/>
                </a:solidFill>
                <a:uFillTx/>
                <a:latin typeface="Abadi MT Condensed Extra Bold" charset="0"/>
                <a:ea typeface="Abadi MT Condensed Extra Bold" charset="0"/>
                <a:cs typeface="Abadi MT Condensed Extra Bold" charset="0"/>
                <a:sym typeface="Trebuchet MS"/>
              </a:endParaRPr>
            </a:p>
          </xdr:txBody>
        </xdr:sp>
      </xdr:grpSp>
      <xdr:sp macro="" textlink="">
        <xdr:nvSpPr>
          <xdr:cNvPr id="6" name="Shape 6">
            <a:extLst>
              <a:ext uri="{FF2B5EF4-FFF2-40B4-BE49-F238E27FC236}">
                <a16:creationId xmlns:a16="http://schemas.microsoft.com/office/drawing/2014/main" id="{00000000-0008-0000-0A00-000006000000}"/>
              </a:ext>
            </a:extLst>
          </xdr:cNvPr>
          <xdr:cNvSpPr/>
        </xdr:nvSpPr>
        <xdr:spPr>
          <a:xfrm>
            <a:off x="3505126" y="2989089"/>
            <a:ext cx="1392678" cy="1766547"/>
          </a:xfrm>
          <a:custGeom>
            <a:avLst/>
            <a:gdLst/>
            <a:ahLst/>
            <a:cxnLst>
              <a:cxn ang="0">
                <a:pos x="wd2" y="hd2"/>
              </a:cxn>
              <a:cxn ang="5400000">
                <a:pos x="wd2" y="hd2"/>
              </a:cxn>
              <a:cxn ang="10800000">
                <a:pos x="wd2" y="hd2"/>
              </a:cxn>
              <a:cxn ang="16200000">
                <a:pos x="wd2" y="hd2"/>
              </a:cxn>
            </a:cxnLst>
            <a:rect l="0" t="0" r="r" b="b"/>
            <a:pathLst>
              <a:path w="21600" h="21600" extrusionOk="0">
                <a:moveTo>
                  <a:pt x="9205" y="0"/>
                </a:moveTo>
                <a:cubicBezTo>
                  <a:pt x="16051" y="0"/>
                  <a:pt x="21600" y="4835"/>
                  <a:pt x="21600" y="10800"/>
                </a:cubicBezTo>
                <a:cubicBezTo>
                  <a:pt x="21600" y="16765"/>
                  <a:pt x="16051" y="21600"/>
                  <a:pt x="9205" y="21600"/>
                </a:cubicBezTo>
                <a:cubicBezTo>
                  <a:pt x="5696" y="21600"/>
                  <a:pt x="2350" y="20303"/>
                  <a:pt x="0" y="18032"/>
                </a:cubicBezTo>
              </a:path>
            </a:pathLst>
          </a:custGeom>
          <a:noFill/>
          <a:ln w="19050" cap="rnd">
            <a:solidFill>
              <a:srgbClr val="44CCF6"/>
            </a:solidFill>
            <a:prstDash val="solid"/>
            <a:round/>
          </a:ln>
          <a:effectLst/>
        </xdr:spPr>
        <xdr:txBody>
          <a:bodyPr/>
          <a:lstStyle/>
          <a:p>
            <a:endParaRPr/>
          </a:p>
        </xdr:txBody>
      </xdr:sp>
      <xdr:sp macro="" textlink="">
        <xdr:nvSpPr>
          <xdr:cNvPr id="7" name="Shape 7">
            <a:extLst>
              <a:ext uri="{FF2B5EF4-FFF2-40B4-BE49-F238E27FC236}">
                <a16:creationId xmlns:a16="http://schemas.microsoft.com/office/drawing/2014/main" id="{00000000-0008-0000-0A00-000007000000}"/>
              </a:ext>
            </a:extLst>
          </xdr:cNvPr>
          <xdr:cNvSpPr/>
        </xdr:nvSpPr>
        <xdr:spPr>
          <a:xfrm flipH="1" flipV="1">
            <a:off x="798691" y="2990359"/>
            <a:ext cx="3299999" cy="1"/>
          </a:xfrm>
          <a:prstGeom prst="line">
            <a:avLst/>
          </a:prstGeom>
          <a:noFill/>
          <a:ln w="19050" cap="rnd">
            <a:solidFill>
              <a:srgbClr val="44CCF6"/>
            </a:solidFill>
            <a:prstDash val="solid"/>
            <a:round/>
          </a:ln>
          <a:effectLst/>
        </xdr:spPr>
        <xdr:txBody>
          <a:bodyPr/>
          <a:lstStyle/>
          <a:p>
            <a:endParaRPr/>
          </a:p>
        </xdr:txBody>
      </xdr:sp>
      <xdr:sp macro="" textlink="">
        <xdr:nvSpPr>
          <xdr:cNvPr id="8" name="Shape 8">
            <a:extLst>
              <a:ext uri="{FF2B5EF4-FFF2-40B4-BE49-F238E27FC236}">
                <a16:creationId xmlns:a16="http://schemas.microsoft.com/office/drawing/2014/main" id="{00000000-0008-0000-0A00-000008000000}"/>
              </a:ext>
            </a:extLst>
          </xdr:cNvPr>
          <xdr:cNvSpPr txBox="1"/>
        </xdr:nvSpPr>
        <xdr:spPr>
          <a:xfrm>
            <a:off x="6189277" y="2260442"/>
            <a:ext cx="2122023" cy="563178"/>
          </a:xfrm>
          <a:prstGeom prst="rect">
            <a:avLst/>
          </a:prstGeom>
          <a:noFill/>
          <a:ln w="12700" cap="flat">
            <a:noFill/>
            <a:miter lim="400000"/>
          </a:ln>
          <a:effectLst/>
          <a:extLst>
            <a:ext uri="{C572A759-6A51-4108-AA02-DFA0A04FC94B}">
              <ma14:wrappingTextBoxFlag xmlns:ma14="http://schemas.microsoft.com/office/mac/drawingml/2011/main" xmlns="" val="1"/>
            </a:ext>
          </a:extLst>
        </xdr:spPr>
        <xdr:txBody>
          <a:bodyPr wrap="square" lIns="0" tIns="0" rIns="0" bIns="0" numCol="1" anchor="t">
            <a:spAutoFit/>
          </a:bodyPr>
          <a:lstStyle/>
          <a:p>
            <a:pPr marL="0" marR="0" indent="0" algn="ctr" defTabSz="914400" latinLnBrk="0">
              <a:lnSpc>
                <a:spcPct val="100000"/>
              </a:lnSpc>
              <a:spcBef>
                <a:spcPts val="0"/>
              </a:spcBef>
              <a:spcAft>
                <a:spcPts val="0"/>
              </a:spcAft>
              <a:buClrTx/>
              <a:buSzTx/>
              <a:buFontTx/>
              <a:buNone/>
              <a:tabLst/>
              <a:defRPr sz="1400" b="0" i="0" u="none" strike="noStrike" cap="none" spc="0" baseline="0">
                <a:solidFill>
                  <a:srgbClr val="536D7C"/>
                </a:solidFill>
                <a:uFillTx/>
                <a:latin typeface="Trebuchet MS"/>
                <a:ea typeface="Trebuchet MS"/>
                <a:cs typeface="Trebuchet MS"/>
                <a:sym typeface="Trebuchet MS"/>
              </a:defRPr>
            </a:pPr>
            <a:r>
              <a:rPr lang="x-none" sz="1800" b="1" i="0" u="none" strike="noStrike" cap="none" spc="0" baseline="0">
                <a:solidFill>
                  <a:srgbClr val="536D7C"/>
                </a:solidFill>
                <a:uFillTx/>
                <a:latin typeface="Abadi MT Condensed Light" charset="0"/>
                <a:ea typeface="Abadi MT Condensed Light" charset="0"/>
                <a:cs typeface="Abadi MT Condensed Light" charset="0"/>
                <a:sym typeface="Trebuchet MS"/>
              </a:rPr>
              <a:t>E</a:t>
            </a:r>
            <a:r>
              <a:rPr sz="1800" b="1" i="0" u="none" strike="noStrike" cap="none" spc="0" baseline="0">
                <a:solidFill>
                  <a:srgbClr val="536D7C"/>
                </a:solidFill>
                <a:uFillTx/>
                <a:latin typeface="Abadi MT Condensed Light" charset="0"/>
                <a:ea typeface="Abadi MT Condensed Light" charset="0"/>
                <a:cs typeface="Abadi MT Condensed Light" charset="0"/>
                <a:sym typeface="Trebuchet MS"/>
              </a:rPr>
              <a:t>ntidades en proceso de acreditación</a:t>
            </a:r>
            <a:r>
              <a:rPr lang="x-none" sz="1800" b="1" i="0" u="none" strike="noStrike" cap="none" spc="0" baseline="0">
                <a:solidFill>
                  <a:srgbClr val="536D7C"/>
                </a:solidFill>
                <a:uFillTx/>
                <a:latin typeface="Abadi MT Condensed Light" charset="0"/>
                <a:ea typeface="Abadi MT Condensed Light" charset="0"/>
                <a:cs typeface="Abadi MT Condensed Light" charset="0"/>
                <a:sym typeface="Trebuchet MS"/>
              </a:rPr>
              <a:t> </a:t>
            </a:r>
            <a:r>
              <a:rPr lang="en-US" sz="1800" b="1" i="0" u="none" strike="noStrike" cap="none" spc="0" baseline="0">
                <a:solidFill>
                  <a:srgbClr val="536D7C"/>
                </a:solidFill>
                <a:uFillTx/>
                <a:latin typeface="Abadi MT Condensed Light" charset="0"/>
                <a:ea typeface="Abadi MT Condensed Light" charset="0"/>
                <a:cs typeface="Abadi MT Condensed Light" charset="0"/>
                <a:sym typeface="Trebuchet MS"/>
              </a:rPr>
              <a:t>ante el GCF</a:t>
            </a:r>
            <a:endParaRPr sz="1800" b="1" i="0" u="none" strike="noStrike" cap="none" spc="0" baseline="0">
              <a:solidFill>
                <a:srgbClr val="536D7C"/>
              </a:solidFill>
              <a:uFillTx/>
              <a:latin typeface="Abadi MT Condensed Light" charset="0"/>
              <a:ea typeface="Abadi MT Condensed Light" charset="0"/>
              <a:cs typeface="Abadi MT Condensed Light" charset="0"/>
              <a:sym typeface="Trebuchet MS"/>
            </a:endParaRPr>
          </a:p>
        </xdr:txBody>
      </xdr:sp>
      <xdr:sp macro="" textlink="">
        <xdr:nvSpPr>
          <xdr:cNvPr id="9" name="Shape 9">
            <a:extLst>
              <a:ext uri="{FF2B5EF4-FFF2-40B4-BE49-F238E27FC236}">
                <a16:creationId xmlns:a16="http://schemas.microsoft.com/office/drawing/2014/main" id="{00000000-0008-0000-0A00-000009000000}"/>
              </a:ext>
            </a:extLst>
          </xdr:cNvPr>
          <xdr:cNvSpPr txBox="1"/>
        </xdr:nvSpPr>
        <xdr:spPr>
          <a:xfrm>
            <a:off x="119103" y="4371072"/>
            <a:ext cx="1697024" cy="563178"/>
          </a:xfrm>
          <a:prstGeom prst="rect">
            <a:avLst/>
          </a:prstGeom>
          <a:noFill/>
          <a:ln w="12700" cap="flat">
            <a:noFill/>
            <a:miter lim="400000"/>
          </a:ln>
          <a:effectLst/>
          <a:extLst>
            <a:ext uri="{C572A759-6A51-4108-AA02-DFA0A04FC94B}">
              <ma14:wrappingTextBoxFlag xmlns:ma14="http://schemas.microsoft.com/office/mac/drawingml/2011/main" xmlns="" val="1"/>
            </a:ext>
          </a:extLst>
        </xdr:spPr>
        <xdr:txBody>
          <a:bodyPr wrap="square" lIns="0" tIns="0" rIns="0" bIns="0" numCol="1" anchor="t">
            <a:spAutoFit/>
          </a:bodyPr>
          <a:lstStyle/>
          <a:p>
            <a:pPr marL="0" marR="0" indent="0" algn="ctr" defTabSz="914400" latinLnBrk="0">
              <a:lnSpc>
                <a:spcPct val="100000"/>
              </a:lnSpc>
              <a:spcBef>
                <a:spcPts val="0"/>
              </a:spcBef>
              <a:spcAft>
                <a:spcPts val="0"/>
              </a:spcAft>
              <a:buClrTx/>
              <a:buSzTx/>
              <a:buFontTx/>
              <a:buNone/>
              <a:tabLst/>
              <a:defRPr sz="1400" b="0" i="0" u="none" strike="noStrike" cap="none" spc="0" baseline="0">
                <a:solidFill>
                  <a:srgbClr val="536D7C"/>
                </a:solidFill>
                <a:uFillTx/>
                <a:latin typeface="Trebuchet MS"/>
                <a:ea typeface="Trebuchet MS"/>
                <a:cs typeface="Trebuchet MS"/>
                <a:sym typeface="Trebuchet MS"/>
              </a:defRPr>
            </a:pPr>
            <a:r>
              <a:rPr lang="x-none" sz="1800" b="1" i="0" u="none" strike="noStrike" cap="none" spc="0" baseline="0">
                <a:solidFill>
                  <a:srgbClr val="536D7C"/>
                </a:solidFill>
                <a:uFillTx/>
                <a:latin typeface="Abadi MT Condensed Light" charset="0"/>
                <a:ea typeface="Abadi MT Condensed Light" charset="0"/>
                <a:cs typeface="Abadi MT Condensed Light" charset="0"/>
                <a:sym typeface="Trebuchet MS"/>
              </a:rPr>
              <a:t>Caja de Herramientas de Género de</a:t>
            </a:r>
            <a:r>
              <a:rPr lang="en-US" sz="1800" b="1" i="0" u="none" strike="noStrike" cap="none" spc="0" baseline="0">
                <a:solidFill>
                  <a:srgbClr val="536D7C"/>
                </a:solidFill>
                <a:uFillTx/>
                <a:latin typeface="Abadi MT Condensed Light" charset="0"/>
                <a:ea typeface="Abadi MT Condensed Light" charset="0"/>
                <a:cs typeface="Abadi MT Condensed Light" charset="0"/>
                <a:sym typeface="Trebuchet MS"/>
              </a:rPr>
              <a:t>l GCF</a:t>
            </a:r>
            <a:endParaRPr sz="1800" b="1" i="0" u="none" strike="noStrike" cap="none" spc="0" baseline="0">
              <a:solidFill>
                <a:srgbClr val="536D7C"/>
              </a:solidFill>
              <a:uFillTx/>
              <a:latin typeface="Abadi MT Condensed Light" charset="0"/>
              <a:ea typeface="Abadi MT Condensed Light" charset="0"/>
              <a:cs typeface="Abadi MT Condensed Light" charset="0"/>
              <a:sym typeface="Trebuchet MS"/>
            </a:endParaRPr>
          </a:p>
        </xdr:txBody>
      </xdr:sp>
      <xdr:sp macro="" textlink="">
        <xdr:nvSpPr>
          <xdr:cNvPr id="11" name="Shape 11">
            <a:extLst>
              <a:ext uri="{FF2B5EF4-FFF2-40B4-BE49-F238E27FC236}">
                <a16:creationId xmlns:a16="http://schemas.microsoft.com/office/drawing/2014/main" id="{00000000-0008-0000-0A00-00000B000000}"/>
              </a:ext>
            </a:extLst>
          </xdr:cNvPr>
          <xdr:cNvSpPr txBox="1"/>
        </xdr:nvSpPr>
        <xdr:spPr>
          <a:xfrm>
            <a:off x="3966324" y="1042185"/>
            <a:ext cx="589344" cy="162194"/>
          </a:xfrm>
          <a:prstGeom prst="rect">
            <a:avLst/>
          </a:prstGeom>
          <a:noFill/>
          <a:ln w="12700" cap="flat">
            <a:noFill/>
            <a:miter lim="400000"/>
          </a:ln>
          <a:effectLst/>
          <a:extLst>
            <a:ext uri="{C572A759-6A51-4108-AA02-DFA0A04FC94B}">
              <ma14:wrappingTextBoxFlag xmlns:ma14="http://schemas.microsoft.com/office/mac/drawingml/2011/main" xmlns="" val="1"/>
            </a:ext>
          </a:extLst>
        </xdr:spPr>
        <xdr:txBody>
          <a:bodyPr wrap="square" lIns="0" tIns="0" rIns="0" bIns="0" numCol="1" anchor="t">
            <a:spAutoFit/>
          </a:bodyPr>
          <a:lstStyle/>
          <a:p>
            <a:pPr marL="0" marR="0" indent="0" algn="r" defTabSz="914400" latinLnBrk="0">
              <a:lnSpc>
                <a:spcPct val="100000"/>
              </a:lnSpc>
              <a:spcBef>
                <a:spcPts val="0"/>
              </a:spcBef>
              <a:spcAft>
                <a:spcPts val="0"/>
              </a:spcAft>
              <a:buClrTx/>
              <a:buSzTx/>
              <a:buFontTx/>
              <a:buNone/>
              <a:tabLst/>
              <a:defRPr sz="1100" b="1" i="0" u="none" strike="noStrike" cap="none" spc="0" baseline="0">
                <a:solidFill>
                  <a:srgbClr val="536D7C"/>
                </a:solidFill>
                <a:uFillTx/>
                <a:latin typeface="Trebuchet MS"/>
                <a:ea typeface="Trebuchet MS"/>
                <a:cs typeface="Trebuchet MS"/>
                <a:sym typeface="Trebuchet MS"/>
              </a:defRPr>
            </a:pPr>
            <a:endParaRPr sz="1100" b="1" i="0" u="none" strike="noStrike" cap="none" spc="0" baseline="0">
              <a:solidFill>
                <a:srgbClr val="536D7C"/>
              </a:solidFill>
              <a:uFillTx/>
              <a:latin typeface="Trebuchet MS"/>
              <a:ea typeface="Trebuchet MS"/>
              <a:cs typeface="Trebuchet MS"/>
              <a:sym typeface="Trebuchet MS"/>
            </a:endParaRPr>
          </a:p>
        </xdr:txBody>
      </xdr:sp>
      <xdr:sp macro="" textlink="">
        <xdr:nvSpPr>
          <xdr:cNvPr id="15" name="Shape 15">
            <a:extLst>
              <a:ext uri="{FF2B5EF4-FFF2-40B4-BE49-F238E27FC236}">
                <a16:creationId xmlns:a16="http://schemas.microsoft.com/office/drawing/2014/main" id="{00000000-0008-0000-0A00-00000F000000}"/>
              </a:ext>
            </a:extLst>
          </xdr:cNvPr>
          <xdr:cNvSpPr txBox="1"/>
        </xdr:nvSpPr>
        <xdr:spPr>
          <a:xfrm>
            <a:off x="5601625" y="2431838"/>
            <a:ext cx="437465" cy="162194"/>
          </a:xfrm>
          <a:prstGeom prst="rect">
            <a:avLst/>
          </a:prstGeom>
          <a:noFill/>
          <a:ln w="12700" cap="flat">
            <a:noFill/>
            <a:miter lim="400000"/>
          </a:ln>
          <a:effectLst/>
          <a:extLst>
            <a:ext uri="{C572A759-6A51-4108-AA02-DFA0A04FC94B}">
              <ma14:wrappingTextBoxFlag xmlns:ma14="http://schemas.microsoft.com/office/mac/drawingml/2011/main" xmlns="" val="1"/>
            </a:ext>
          </a:extLst>
        </xdr:spPr>
        <xdr:txBody>
          <a:bodyPr wrap="square" lIns="0" tIns="0" rIns="0" bIns="0" numCol="1" anchor="t">
            <a:spAutoFit/>
          </a:bodyPr>
          <a:lstStyle/>
          <a:p>
            <a:pPr marL="0" marR="0" indent="0" algn="r" defTabSz="914400" latinLnBrk="0">
              <a:lnSpc>
                <a:spcPct val="100000"/>
              </a:lnSpc>
              <a:spcBef>
                <a:spcPts val="0"/>
              </a:spcBef>
              <a:spcAft>
                <a:spcPts val="0"/>
              </a:spcAft>
              <a:buClrTx/>
              <a:buSzTx/>
              <a:buFontTx/>
              <a:buNone/>
              <a:tabLst/>
              <a:defRPr sz="1100" b="1" i="0" u="none" strike="noStrike" cap="none" spc="0" baseline="0">
                <a:solidFill>
                  <a:srgbClr val="536D7C"/>
                </a:solidFill>
                <a:uFillTx/>
                <a:latin typeface="Trebuchet MS"/>
                <a:ea typeface="Trebuchet MS"/>
                <a:cs typeface="Trebuchet MS"/>
                <a:sym typeface="Trebuchet MS"/>
              </a:defRPr>
            </a:pPr>
            <a:r>
              <a:rPr sz="1100" b="1" i="0" u="none" strike="noStrike" cap="none" spc="0" baseline="0">
                <a:solidFill>
                  <a:srgbClr val="536D7C"/>
                </a:solidFill>
                <a:uFillTx/>
                <a:latin typeface="Trebuchet MS"/>
                <a:ea typeface="Trebuchet MS"/>
                <a:cs typeface="Trebuchet MS"/>
                <a:sym typeface="Trebuchet MS"/>
              </a:rPr>
              <a:t>0</a:t>
            </a:r>
            <a:r>
              <a:rPr lang="x-none" sz="1100" b="1" i="0" u="none" strike="noStrike" cap="none" spc="0" baseline="0">
                <a:solidFill>
                  <a:srgbClr val="536D7C"/>
                </a:solidFill>
                <a:uFillTx/>
                <a:latin typeface="Trebuchet MS"/>
                <a:ea typeface="Trebuchet MS"/>
                <a:cs typeface="Trebuchet MS"/>
                <a:sym typeface="Trebuchet MS"/>
              </a:rPr>
              <a:t>1</a:t>
            </a:r>
            <a:endParaRPr sz="1100" b="1" i="0" u="none" strike="noStrike" cap="none" spc="0" baseline="0">
              <a:solidFill>
                <a:srgbClr val="536D7C"/>
              </a:solidFill>
              <a:uFillTx/>
              <a:latin typeface="Trebuchet MS"/>
              <a:ea typeface="Trebuchet MS"/>
              <a:cs typeface="Trebuchet MS"/>
              <a:sym typeface="Trebuchet MS"/>
            </a:endParaRPr>
          </a:p>
        </xdr:txBody>
      </xdr:sp>
      <xdr:sp macro="" textlink="">
        <xdr:nvSpPr>
          <xdr:cNvPr id="16" name="Shape 17">
            <a:extLst>
              <a:ext uri="{FF2B5EF4-FFF2-40B4-BE49-F238E27FC236}">
                <a16:creationId xmlns:a16="http://schemas.microsoft.com/office/drawing/2014/main" id="{00000000-0008-0000-0A00-000010000000}"/>
              </a:ext>
            </a:extLst>
          </xdr:cNvPr>
          <xdr:cNvSpPr/>
        </xdr:nvSpPr>
        <xdr:spPr>
          <a:xfrm flipV="1">
            <a:off x="6161643" y="2192242"/>
            <a:ext cx="1" cy="646020"/>
          </a:xfrm>
          <a:prstGeom prst="line">
            <a:avLst/>
          </a:prstGeom>
          <a:noFill/>
          <a:ln w="19050" cap="rnd">
            <a:solidFill>
              <a:srgbClr val="44CCF6"/>
            </a:solidFill>
            <a:prstDash val="solid"/>
            <a:round/>
          </a:ln>
          <a:effectLst/>
        </xdr:spPr>
        <xdr:txBody>
          <a:bodyPr/>
          <a:lstStyle/>
          <a:p>
            <a:endParaRPr/>
          </a:p>
        </xdr:txBody>
      </xdr:sp>
      <xdr:sp macro="" textlink="">
        <xdr:nvSpPr>
          <xdr:cNvPr id="23" name="Shape 23">
            <a:extLst>
              <a:ext uri="{FF2B5EF4-FFF2-40B4-BE49-F238E27FC236}">
                <a16:creationId xmlns:a16="http://schemas.microsoft.com/office/drawing/2014/main" id="{00000000-0008-0000-0A00-000017000000}"/>
              </a:ext>
            </a:extLst>
          </xdr:cNvPr>
          <xdr:cNvSpPr txBox="1"/>
        </xdr:nvSpPr>
        <xdr:spPr>
          <a:xfrm>
            <a:off x="6015540" y="4463991"/>
            <a:ext cx="472205" cy="162194"/>
          </a:xfrm>
          <a:prstGeom prst="rect">
            <a:avLst/>
          </a:prstGeom>
          <a:noFill/>
          <a:ln w="12700" cap="flat">
            <a:noFill/>
            <a:miter lim="400000"/>
          </a:ln>
          <a:effectLst/>
          <a:extLst>
            <a:ext uri="{C572A759-6A51-4108-AA02-DFA0A04FC94B}">
              <ma14:wrappingTextBoxFlag xmlns:ma14="http://schemas.microsoft.com/office/mac/drawingml/2011/main" xmlns="" val="1"/>
            </a:ext>
          </a:extLst>
        </xdr:spPr>
        <xdr:txBody>
          <a:bodyPr wrap="square" lIns="0" tIns="0" rIns="0" bIns="0" numCol="1" anchor="t">
            <a:spAutoFit/>
          </a:bodyPr>
          <a:lstStyle/>
          <a:p>
            <a:pPr marL="0" marR="0" indent="0" algn="r" defTabSz="914400" latinLnBrk="0">
              <a:lnSpc>
                <a:spcPct val="100000"/>
              </a:lnSpc>
              <a:spcBef>
                <a:spcPts val="0"/>
              </a:spcBef>
              <a:spcAft>
                <a:spcPts val="0"/>
              </a:spcAft>
              <a:buClrTx/>
              <a:buSzTx/>
              <a:buFontTx/>
              <a:buNone/>
              <a:tabLst/>
              <a:defRPr sz="1100" b="1" i="0" u="none" strike="noStrike" cap="none" spc="0" baseline="0">
                <a:solidFill>
                  <a:srgbClr val="536D7C"/>
                </a:solidFill>
                <a:uFillTx/>
                <a:latin typeface="Trebuchet MS"/>
                <a:ea typeface="Trebuchet MS"/>
                <a:cs typeface="Trebuchet MS"/>
                <a:sym typeface="Trebuchet MS"/>
              </a:defRPr>
            </a:pPr>
            <a:r>
              <a:rPr sz="1100" b="1" i="0" u="none" strike="noStrike" cap="none" spc="0" baseline="0">
                <a:solidFill>
                  <a:srgbClr val="536D7C"/>
                </a:solidFill>
                <a:uFillTx/>
                <a:latin typeface="Trebuchet MS"/>
                <a:ea typeface="Trebuchet MS"/>
                <a:cs typeface="Trebuchet MS"/>
                <a:sym typeface="Trebuchet MS"/>
              </a:rPr>
              <a:t>0</a:t>
            </a:r>
            <a:r>
              <a:rPr lang="x-none" sz="1100" b="1" i="0" u="none" strike="noStrike" cap="none" spc="0" baseline="0">
                <a:solidFill>
                  <a:srgbClr val="536D7C"/>
                </a:solidFill>
                <a:uFillTx/>
                <a:latin typeface="Trebuchet MS"/>
                <a:ea typeface="Trebuchet MS"/>
                <a:cs typeface="Trebuchet MS"/>
                <a:sym typeface="Trebuchet MS"/>
              </a:rPr>
              <a:t>2</a:t>
            </a:r>
            <a:endParaRPr sz="1100" b="1" i="0" u="none" strike="noStrike" cap="none" spc="0" baseline="0">
              <a:solidFill>
                <a:srgbClr val="536D7C"/>
              </a:solidFill>
              <a:uFillTx/>
              <a:latin typeface="Trebuchet MS"/>
              <a:ea typeface="Trebuchet MS"/>
              <a:cs typeface="Trebuchet MS"/>
              <a:sym typeface="Trebuchet MS"/>
            </a:endParaRPr>
          </a:p>
        </xdr:txBody>
      </xdr:sp>
      <xdr:sp macro="" textlink="">
        <xdr:nvSpPr>
          <xdr:cNvPr id="24" name="Shape 25">
            <a:extLst>
              <a:ext uri="{FF2B5EF4-FFF2-40B4-BE49-F238E27FC236}">
                <a16:creationId xmlns:a16="http://schemas.microsoft.com/office/drawing/2014/main" id="{00000000-0008-0000-0A00-000018000000}"/>
              </a:ext>
            </a:extLst>
          </xdr:cNvPr>
          <xdr:cNvSpPr/>
        </xdr:nvSpPr>
        <xdr:spPr>
          <a:xfrm flipV="1">
            <a:off x="6631951" y="4229465"/>
            <a:ext cx="1" cy="646020"/>
          </a:xfrm>
          <a:prstGeom prst="line">
            <a:avLst/>
          </a:prstGeom>
          <a:noFill/>
          <a:ln w="19050" cap="rnd">
            <a:solidFill>
              <a:srgbClr val="44CCF6"/>
            </a:solidFill>
            <a:prstDash val="solid"/>
            <a:round/>
          </a:ln>
          <a:effectLst/>
        </xdr:spPr>
        <xdr:txBody>
          <a:bodyPr/>
          <a:lstStyle/>
          <a:p>
            <a:endParaRPr/>
          </a:p>
        </xdr:txBody>
      </xdr:sp>
      <xdr:sp macro="" textlink="">
        <xdr:nvSpPr>
          <xdr:cNvPr id="28" name="Shape 28">
            <a:extLst>
              <a:ext uri="{FF2B5EF4-FFF2-40B4-BE49-F238E27FC236}">
                <a16:creationId xmlns:a16="http://schemas.microsoft.com/office/drawing/2014/main" id="{00000000-0008-0000-0A00-00001C000000}"/>
              </a:ext>
            </a:extLst>
          </xdr:cNvPr>
          <xdr:cNvSpPr txBox="1"/>
        </xdr:nvSpPr>
        <xdr:spPr>
          <a:xfrm>
            <a:off x="307971" y="1461250"/>
            <a:ext cx="4258889" cy="1349351"/>
          </a:xfrm>
          <a:prstGeom prst="rect">
            <a:avLst/>
          </a:prstGeom>
          <a:noFill/>
          <a:ln w="12700" cap="flat">
            <a:noFill/>
            <a:miter lim="400000"/>
          </a:ln>
          <a:effectLst/>
          <a:extLst>
            <a:ext uri="{C572A759-6A51-4108-AA02-DFA0A04FC94B}">
              <ma14:wrappingTextBoxFlag xmlns:ma14="http://schemas.microsoft.com/office/mac/drawingml/2011/main" xmlns="" val="1"/>
            </a:ext>
          </a:extLst>
        </xdr:spPr>
        <xdr:txBody>
          <a:bodyPr wrap="square" lIns="45699" tIns="45699" rIns="45699" bIns="45699" numCol="1" anchor="t">
            <a:spAutoFit/>
          </a:bodyPr>
          <a:lstStyle/>
          <a:p>
            <a:pPr algn="ctr" latinLnBrk="0"/>
            <a:r>
              <a:rPr lang="fr-CA" sz="2000" b="1" i="0" u="none" strike="noStrike" cap="none" spc="0" baseline="0">
                <a:solidFill>
                  <a:srgbClr val="536D7C"/>
                </a:solidFill>
                <a:uFillTx/>
                <a:latin typeface="Abadi MT Condensed Extra Bold" charset="0"/>
                <a:ea typeface="Abadi MT Condensed Extra Bold" charset="0"/>
                <a:cs typeface="Abadi MT Condensed Extra Bold" charset="0"/>
              </a:rPr>
              <a:t>Incorporación del enfoque de género en proyectos climáticos para el Fondo Verde para el Clima </a:t>
            </a:r>
          </a:p>
          <a:p>
            <a:pPr algn="ctr" latinLnBrk="0"/>
            <a:r>
              <a:rPr lang="x-none" sz="2000" b="1" i="0" u="none" strike="noStrike" cap="none" spc="0" baseline="0">
                <a:solidFill>
                  <a:srgbClr val="536D7C"/>
                </a:solidFill>
                <a:uFillTx/>
                <a:latin typeface="Abadi MT Condensed Extra Bold" charset="0"/>
                <a:ea typeface="Abadi MT Condensed Extra Bold" charset="0"/>
                <a:cs typeface="Abadi MT Condensed Extra Bold" charset="0"/>
              </a:rPr>
              <a:t>(</a:t>
            </a:r>
            <a:r>
              <a:rPr lang="en-US" sz="2000" b="1" i="0" u="none" strike="noStrike" cap="none" spc="0" baseline="0">
                <a:solidFill>
                  <a:srgbClr val="536D7C"/>
                </a:solidFill>
                <a:uFillTx/>
                <a:latin typeface="Abadi MT Condensed Extra Bold" charset="0"/>
                <a:ea typeface="Abadi MT Condensed Extra Bold" charset="0"/>
                <a:cs typeface="Abadi MT Condensed Extra Bold" charset="0"/>
              </a:rPr>
              <a:t>GCF</a:t>
            </a:r>
            <a:r>
              <a:rPr lang="x-none" sz="2000" b="1" i="0" u="none" strike="noStrike" cap="none" spc="0" baseline="0">
                <a:solidFill>
                  <a:srgbClr val="536D7C"/>
                </a:solidFill>
                <a:uFillTx/>
                <a:latin typeface="Abadi MT Condensed Extra Bold" charset="0"/>
                <a:ea typeface="Abadi MT Condensed Extra Bold" charset="0"/>
                <a:cs typeface="Abadi MT Condensed Extra Bold" charset="0"/>
              </a:rPr>
              <a:t>)</a:t>
            </a:r>
            <a:endParaRPr lang="fr-CA" sz="2000" b="1" i="0" u="none" strike="noStrike" cap="none" spc="0" baseline="0">
              <a:solidFill>
                <a:srgbClr val="536D7C"/>
              </a:solidFill>
              <a:uFillTx/>
              <a:latin typeface="Abadi MT Condensed Extra Bold" charset="0"/>
              <a:ea typeface="Abadi MT Condensed Extra Bold" charset="0"/>
              <a:cs typeface="Abadi MT Condensed Extra Bold" charset="0"/>
            </a:endParaRPr>
          </a:p>
        </xdr:txBody>
      </xdr:sp>
      <xdr:grpSp>
        <xdr:nvGrpSpPr>
          <xdr:cNvPr id="31" name="Shape 29">
            <a:extLst>
              <a:ext uri="{FF2B5EF4-FFF2-40B4-BE49-F238E27FC236}">
                <a16:creationId xmlns:a16="http://schemas.microsoft.com/office/drawing/2014/main" id="{00000000-0008-0000-0A00-00001F000000}"/>
              </a:ext>
            </a:extLst>
          </xdr:cNvPr>
          <xdr:cNvGrpSpPr/>
        </xdr:nvGrpSpPr>
        <xdr:grpSpPr>
          <a:xfrm>
            <a:off x="96424" y="149584"/>
            <a:ext cx="2488368" cy="504433"/>
            <a:chOff x="0" y="-20958"/>
            <a:chExt cx="2488367" cy="504430"/>
          </a:xfrm>
        </xdr:grpSpPr>
        <xdr:sp macro="" textlink="">
          <xdr:nvSpPr>
            <xdr:cNvPr id="29" name="Rectangle">
              <a:extLst>
                <a:ext uri="{FF2B5EF4-FFF2-40B4-BE49-F238E27FC236}">
                  <a16:creationId xmlns:a16="http://schemas.microsoft.com/office/drawing/2014/main" id="{00000000-0008-0000-0A00-00001D000000}"/>
                </a:ext>
              </a:extLst>
            </xdr:cNvPr>
            <xdr:cNvSpPr/>
          </xdr:nvSpPr>
          <xdr:spPr>
            <a:xfrm>
              <a:off x="0" y="-20958"/>
              <a:ext cx="2453839" cy="504430"/>
            </a:xfrm>
            <a:prstGeom prst="rect">
              <a:avLst/>
            </a:prstGeom>
            <a:solidFill>
              <a:srgbClr val="045FF7"/>
            </a:solidFill>
            <a:ln w="9525" cap="flat">
              <a:noFill/>
              <a:prstDash val="solid"/>
              <a:round/>
            </a:ln>
            <a:effectLst/>
          </xdr:spPr>
          <xdr:txBody>
            <a:bodyPr/>
            <a:lstStyle/>
            <a:p>
              <a:endParaRPr/>
            </a:p>
          </xdr:txBody>
        </xdr:sp>
        <xdr:sp macro="" textlink="">
          <xdr:nvSpPr>
            <xdr:cNvPr id="30" name="Seleccione un ícono">
              <a:extLst>
                <a:ext uri="{FF2B5EF4-FFF2-40B4-BE49-F238E27FC236}">
                  <a16:creationId xmlns:a16="http://schemas.microsoft.com/office/drawing/2014/main" id="{00000000-0008-0000-0A00-00001E000000}"/>
                </a:ext>
              </a:extLst>
            </xdr:cNvPr>
            <xdr:cNvSpPr txBox="1"/>
          </xdr:nvSpPr>
          <xdr:spPr>
            <a:xfrm>
              <a:off x="134184" y="31378"/>
              <a:ext cx="2354183" cy="401347"/>
            </a:xfrm>
            <a:prstGeom prst="rect">
              <a:avLst/>
            </a:prstGeom>
            <a:noFill/>
            <a:ln w="12700" cap="flat">
              <a:noFill/>
              <a:miter lim="400000"/>
            </a:ln>
            <a:effectLst/>
            <a:extLst>
              <a:ext uri="{C572A759-6A51-4108-AA02-DFA0A04FC94B}">
                <ma14:wrappingTextBoxFlag xmlns:ma14="http://schemas.microsoft.com/office/mac/drawingml/2011/main" xmlns="" val="1"/>
              </a:ext>
            </a:extLst>
          </xdr:spPr>
          <xdr:txBody>
            <a:bodyPr wrap="square" lIns="45699" tIns="45699" rIns="45699" bIns="45699" numCol="1" anchor="t">
              <a:spAutoFit/>
            </a:bodyPr>
            <a:lstStyle/>
            <a:p>
              <a:pPr marL="0" marR="0" indent="0" algn="ctr" defTabSz="914400" latinLnBrk="0">
                <a:lnSpc>
                  <a:spcPct val="100000"/>
                </a:lnSpc>
                <a:spcBef>
                  <a:spcPts val="0"/>
                </a:spcBef>
                <a:spcAft>
                  <a:spcPts val="0"/>
                </a:spcAft>
                <a:buClrTx/>
                <a:buSzTx/>
                <a:buFontTx/>
                <a:buNone/>
                <a:tabLst/>
                <a:defRPr sz="1100" b="1" i="0" u="none" strike="noStrike" cap="none" spc="0" baseline="0">
                  <a:solidFill>
                    <a:srgbClr val="FFFFFF"/>
                  </a:solidFill>
                  <a:uFillTx/>
                  <a:latin typeface="Trebuchet MS"/>
                  <a:ea typeface="Trebuchet MS"/>
                  <a:cs typeface="Trebuchet MS"/>
                  <a:sym typeface="Trebuchet MS"/>
                </a:defRPr>
              </a:pPr>
              <a:r>
                <a:rPr sz="2000" b="1" i="0" u="none" strike="noStrike" cap="none" spc="0" baseline="0">
                  <a:solidFill>
                    <a:srgbClr val="FFFFFF"/>
                  </a:solidFill>
                  <a:uFillTx/>
                  <a:latin typeface="Abadi MT Condensed Extra Bold" charset="0"/>
                  <a:ea typeface="Abadi MT Condensed Extra Bold" charset="0"/>
                  <a:cs typeface="Abadi MT Condensed Extra Bold" charset="0"/>
                  <a:sym typeface="Trebuchet MS"/>
                </a:rPr>
                <a:t>Seleccione un ícono</a:t>
              </a:r>
            </a:p>
          </xdr:txBody>
        </xdr:sp>
      </xdr:grpSp>
      <xdr:pic>
        <xdr:nvPicPr>
          <xdr:cNvPr id="33" name="Shape 31">
            <a:hlinkClick xmlns:r="http://schemas.openxmlformats.org/officeDocument/2006/relationships" r:id="rId1"/>
            <a:extLst>
              <a:ext uri="{FF2B5EF4-FFF2-40B4-BE49-F238E27FC236}">
                <a16:creationId xmlns:a16="http://schemas.microsoft.com/office/drawing/2014/main" id="{00000000-0008-0000-0A00-00002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155143" y="4150583"/>
            <a:ext cx="1127184" cy="871612"/>
          </a:xfrm>
          <a:prstGeom prst="rect">
            <a:avLst/>
          </a:prstGeom>
          <a:ln w="12700" cap="flat">
            <a:noFill/>
            <a:miter lim="400000"/>
          </a:ln>
          <a:effectLst/>
        </xdr:spPr>
      </xdr:pic>
      <xdr:pic>
        <xdr:nvPicPr>
          <xdr:cNvPr id="35" name="Shape 33">
            <a:hlinkClick xmlns:r="http://schemas.openxmlformats.org/officeDocument/2006/relationships" r:id="rId3"/>
            <a:extLst>
              <a:ext uri="{FF2B5EF4-FFF2-40B4-BE49-F238E27FC236}">
                <a16:creationId xmlns:a16="http://schemas.microsoft.com/office/drawing/2014/main" id="{00000000-0008-0000-0A00-000023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774353" y="2130674"/>
            <a:ext cx="1120885" cy="866741"/>
          </a:xfrm>
          <a:prstGeom prst="rect">
            <a:avLst/>
          </a:prstGeom>
          <a:ln w="12700" cap="flat">
            <a:noFill/>
            <a:miter lim="400000"/>
          </a:ln>
          <a:effectLst/>
        </xdr:spPr>
      </xdr:pic>
      <xdr:grpSp>
        <xdr:nvGrpSpPr>
          <xdr:cNvPr id="39" name="Shape 35">
            <a:extLst>
              <a:ext uri="{FF2B5EF4-FFF2-40B4-BE49-F238E27FC236}">
                <a16:creationId xmlns:a16="http://schemas.microsoft.com/office/drawing/2014/main" id="{00000000-0008-0000-0A00-000027000000}"/>
              </a:ext>
            </a:extLst>
          </xdr:cNvPr>
          <xdr:cNvGrpSpPr/>
        </xdr:nvGrpSpPr>
        <xdr:grpSpPr>
          <a:xfrm>
            <a:off x="6685689" y="3966317"/>
            <a:ext cx="1990705" cy="1082535"/>
            <a:chOff x="437677" y="1906693"/>
            <a:chExt cx="1990704" cy="1082534"/>
          </a:xfrm>
        </xdr:grpSpPr>
        <xdr:sp macro="" textlink="">
          <xdr:nvSpPr>
            <xdr:cNvPr id="37" name="Shape 36">
              <a:extLst>
                <a:ext uri="{FF2B5EF4-FFF2-40B4-BE49-F238E27FC236}">
                  <a16:creationId xmlns:a16="http://schemas.microsoft.com/office/drawing/2014/main" id="{00000000-0008-0000-0A00-000025000000}"/>
                </a:ext>
              </a:extLst>
            </xdr:cNvPr>
            <xdr:cNvSpPr/>
          </xdr:nvSpPr>
          <xdr:spPr>
            <a:xfrm>
              <a:off x="437677" y="2144461"/>
              <a:ext cx="1990704" cy="844766"/>
            </a:xfrm>
            <a:custGeom>
              <a:avLst/>
              <a:gdLst/>
              <a:ahLst/>
              <a:cxnLst>
                <a:cxn ang="0">
                  <a:pos x="wd2" y="hd2"/>
                </a:cxn>
                <a:cxn ang="5400000">
                  <a:pos x="wd2" y="hd2"/>
                </a:cxn>
                <a:cxn ang="10800000">
                  <a:pos x="wd2" y="hd2"/>
                </a:cxn>
                <a:cxn ang="16200000">
                  <a:pos x="wd2" y="hd2"/>
                </a:cxn>
              </a:cxnLst>
              <a:rect l="0" t="0" r="r" b="b"/>
              <a:pathLst>
                <a:path w="21600" extrusionOk="0">
                  <a:moveTo>
                    <a:pt x="0" y="0"/>
                  </a:moveTo>
                  <a:lnTo>
                    <a:pt x="21600" y="0"/>
                  </a:lnTo>
                  <a:lnTo>
                    <a:pt x="21600" y="0"/>
                  </a:lnTo>
                  <a:lnTo>
                    <a:pt x="0" y="0"/>
                  </a:lnTo>
                  <a:close/>
                </a:path>
              </a:pathLst>
            </a:custGeom>
            <a:noFill/>
            <a:ln w="12700" cap="flat">
              <a:noFill/>
              <a:miter lim="400000"/>
            </a:ln>
            <a:effectLst/>
            <a:extLst>
              <a:ext uri="{C572A759-6A51-4108-AA02-DFA0A04FC94B}">
                <ma14:wrappingTextBoxFlag xmlns:ma14="http://schemas.microsoft.com/office/mac/drawingml/2011/main" xmlns="" val="1"/>
              </a:ext>
            </a:extLst>
          </xdr:spPr>
          <xdr:txBody>
            <a:bodyPr wrap="square" lIns="0" tIns="0" rIns="0" bIns="0" numCol="1" anchor="t">
              <a:spAutoFit/>
            </a:bodyPr>
            <a:lstStyle/>
            <a:p>
              <a:pPr marL="0" marR="0" indent="0" algn="ctr" defTabSz="914400" latinLnBrk="0">
                <a:lnSpc>
                  <a:spcPct val="100000"/>
                </a:lnSpc>
                <a:spcBef>
                  <a:spcPts val="0"/>
                </a:spcBef>
                <a:spcAft>
                  <a:spcPts val="0"/>
                </a:spcAft>
                <a:buClrTx/>
                <a:buSzTx/>
                <a:buFontTx/>
                <a:buNone/>
                <a:tabLst/>
                <a:defRPr sz="1400" b="0" i="0" u="none" strike="noStrike" cap="none" spc="0" baseline="0">
                  <a:solidFill>
                    <a:srgbClr val="536D7C"/>
                  </a:solidFill>
                  <a:uFillTx/>
                  <a:latin typeface="Trebuchet MS"/>
                  <a:ea typeface="Trebuchet MS"/>
                  <a:cs typeface="Trebuchet MS"/>
                  <a:sym typeface="Trebuchet MS"/>
                </a:defRPr>
              </a:pPr>
              <a:r>
                <a:rPr lang="x-none" sz="1800" b="1" i="0" u="none" strike="noStrike" cap="none" spc="0" baseline="0">
                  <a:solidFill>
                    <a:srgbClr val="536D7C"/>
                  </a:solidFill>
                  <a:uFillTx/>
                  <a:latin typeface="Abadi MT Condensed Light" charset="0"/>
                  <a:ea typeface="Abadi MT Condensed Light" charset="0"/>
                  <a:cs typeface="Abadi MT Condensed Light" charset="0"/>
                  <a:sym typeface="Trebuchet MS"/>
                </a:rPr>
                <a:t>Compromisos Entidades Acreditadas de Acceso Directo ante GCF</a:t>
              </a:r>
              <a:endParaRPr sz="1800" b="1" i="0" u="none" strike="noStrike" cap="none" spc="0" baseline="0">
                <a:solidFill>
                  <a:srgbClr val="536D7C"/>
                </a:solidFill>
                <a:uFillTx/>
                <a:latin typeface="Abadi MT Condensed Light" charset="0"/>
                <a:ea typeface="Abadi MT Condensed Light" charset="0"/>
                <a:cs typeface="Abadi MT Condensed Light" charset="0"/>
                <a:sym typeface="Trebuchet MS"/>
              </a:endParaRPr>
            </a:p>
          </xdr:txBody>
        </xdr:sp>
        <xdr:sp macro="" textlink="">
          <xdr:nvSpPr>
            <xdr:cNvPr id="38" name="Shape 37">
              <a:extLst>
                <a:ext uri="{FF2B5EF4-FFF2-40B4-BE49-F238E27FC236}">
                  <a16:creationId xmlns:a16="http://schemas.microsoft.com/office/drawing/2014/main" id="{00000000-0008-0000-0A00-000026000000}"/>
                </a:ext>
              </a:extLst>
            </xdr:cNvPr>
            <xdr:cNvSpPr/>
          </xdr:nvSpPr>
          <xdr:spPr>
            <a:xfrm>
              <a:off x="549909" y="1906693"/>
              <a:ext cx="1859502" cy="123978"/>
            </a:xfrm>
            <a:custGeom>
              <a:avLst/>
              <a:gdLst/>
              <a:ahLst/>
              <a:cxnLst>
                <a:cxn ang="0">
                  <a:pos x="wd2" y="hd2"/>
                </a:cxn>
                <a:cxn ang="5400000">
                  <a:pos x="wd2" y="hd2"/>
                </a:cxn>
                <a:cxn ang="10800000">
                  <a:pos x="wd2" y="hd2"/>
                </a:cxn>
                <a:cxn ang="16200000">
                  <a:pos x="wd2" y="hd2"/>
                </a:cxn>
              </a:cxnLst>
              <a:rect l="0" t="0" r="r" b="b"/>
              <a:pathLst>
                <a:path w="21600" extrusionOk="0">
                  <a:moveTo>
                    <a:pt x="0" y="0"/>
                  </a:moveTo>
                  <a:lnTo>
                    <a:pt x="21600" y="0"/>
                  </a:lnTo>
                  <a:lnTo>
                    <a:pt x="21600" y="0"/>
                  </a:lnTo>
                  <a:lnTo>
                    <a:pt x="0" y="0"/>
                  </a:lnTo>
                  <a:close/>
                </a:path>
              </a:pathLst>
            </a:custGeom>
            <a:noFill/>
            <a:ln w="12700" cap="flat">
              <a:noFill/>
              <a:miter lim="400000"/>
            </a:ln>
            <a:effectLst/>
            <a:extLst>
              <a:ext uri="{C572A759-6A51-4108-AA02-DFA0A04FC94B}">
                <ma14:wrappingTextBoxFlag xmlns:ma14="http://schemas.microsoft.com/office/mac/drawingml/2011/main" xmlns="" val="1"/>
              </a:ext>
            </a:extLst>
          </xdr:spPr>
          <xdr:txBody>
            <a:bodyPr wrap="square" lIns="0" tIns="0" rIns="0" bIns="0" numCol="1" anchor="t">
              <a:spAutoFit/>
            </a:bodyPr>
            <a:lstStyle/>
            <a:p>
              <a:pPr marL="0" marR="0" indent="0" algn="l" defTabSz="914400" latinLnBrk="0">
                <a:lnSpc>
                  <a:spcPct val="100000"/>
                </a:lnSpc>
                <a:spcBef>
                  <a:spcPts val="0"/>
                </a:spcBef>
                <a:spcAft>
                  <a:spcPts val="0"/>
                </a:spcAft>
                <a:buClrTx/>
                <a:buSzTx/>
                <a:buFontTx/>
                <a:buNone/>
                <a:tabLst/>
                <a:defRPr sz="800" b="0" i="0" u="none" strike="noStrike" cap="none" spc="0" baseline="0">
                  <a:solidFill>
                    <a:srgbClr val="536D7C"/>
                  </a:solidFill>
                  <a:uFillTx/>
                  <a:latin typeface="Avenir"/>
                  <a:ea typeface="Avenir"/>
                  <a:cs typeface="Avenir"/>
                  <a:sym typeface="Avenir Roman"/>
                </a:defRPr>
              </a:pPr>
              <a:endParaRPr sz="800" b="0" i="0" u="none" strike="noStrike" cap="none" spc="0" baseline="0">
                <a:solidFill>
                  <a:srgbClr val="536D7C"/>
                </a:solidFill>
                <a:uFillTx/>
                <a:latin typeface="Avenir"/>
                <a:ea typeface="Avenir"/>
                <a:cs typeface="Avenir"/>
                <a:sym typeface="Avenir Roman"/>
              </a:endParaRPr>
            </a:p>
          </xdr:txBody>
        </xdr:sp>
      </xdr:grpSp>
    </xdr:grpSp>
    <xdr:clientData/>
  </xdr:twoCellAnchor>
  <xdr:twoCellAnchor>
    <xdr:from>
      <xdr:col>5</xdr:col>
      <xdr:colOff>302668</xdr:colOff>
      <xdr:row>23</xdr:row>
      <xdr:rowOff>44449</xdr:rowOff>
    </xdr:from>
    <xdr:to>
      <xdr:col>7</xdr:col>
      <xdr:colOff>68803</xdr:colOff>
      <xdr:row>27</xdr:row>
      <xdr:rowOff>46749</xdr:rowOff>
    </xdr:to>
    <xdr:pic>
      <xdr:nvPicPr>
        <xdr:cNvPr id="47" name="Shape 32">
          <a:hlinkClick xmlns:r="http://schemas.openxmlformats.org/officeDocument/2006/relationships" r:id="rId5"/>
          <a:extLst>
            <a:ext uri="{FF2B5EF4-FFF2-40B4-BE49-F238E27FC236}">
              <a16:creationId xmlns:a16="http://schemas.microsoft.com/office/drawing/2014/main" id="{00000000-0008-0000-0A00-00002F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flipH="1">
          <a:off x="2817268" y="4718049"/>
          <a:ext cx="1086935" cy="815100"/>
        </a:xfrm>
        <a:prstGeom prst="rect">
          <a:avLst/>
        </a:prstGeom>
        <a:ln w="12700" cap="flat">
          <a:noFill/>
          <a:miter lim="400000"/>
        </a:ln>
        <a:effectLst/>
      </xdr:spPr>
    </xdr:pic>
    <xdr:clientData/>
  </xdr:twoCellAnchor>
  <xdr:twoCellAnchor>
    <xdr:from>
      <xdr:col>4</xdr:col>
      <xdr:colOff>523871</xdr:colOff>
      <xdr:row>24</xdr:row>
      <xdr:rowOff>120517</xdr:rowOff>
    </xdr:from>
    <xdr:to>
      <xdr:col>5</xdr:col>
      <xdr:colOff>338835</xdr:colOff>
      <xdr:row>25</xdr:row>
      <xdr:rowOff>87284</xdr:rowOff>
    </xdr:to>
    <xdr:sp macro="" textlink="">
      <xdr:nvSpPr>
        <xdr:cNvPr id="49" name="Shape 19">
          <a:extLst>
            <a:ext uri="{FF2B5EF4-FFF2-40B4-BE49-F238E27FC236}">
              <a16:creationId xmlns:a16="http://schemas.microsoft.com/office/drawing/2014/main" id="{00000000-0008-0000-0A00-000031000000}"/>
            </a:ext>
          </a:extLst>
        </xdr:cNvPr>
        <xdr:cNvSpPr txBox="1"/>
      </xdr:nvSpPr>
      <xdr:spPr>
        <a:xfrm>
          <a:off x="2378071" y="4997317"/>
          <a:ext cx="475364" cy="169967"/>
        </a:xfrm>
        <a:prstGeom prst="rect">
          <a:avLst/>
        </a:prstGeom>
        <a:noFill/>
        <a:ln w="12700" cap="flat">
          <a:noFill/>
          <a:miter lim="400000"/>
        </a:ln>
        <a:effectLst/>
        <a:extLst>
          <a:ext uri="{C572A759-6A51-4108-AA02-DFA0A04FC94B}">
            <ma14:wrappingTextBoxFlag xmlns:ma14="http://schemas.microsoft.com/office/mac/drawingml/2011/main" xmlns="" val="1"/>
          </a:ext>
        </a:extLst>
      </xdr:spPr>
      <xdr:txBody>
        <a:bodyPr wrap="square" lIns="0" tIns="0" rIns="0" bIns="0" numCol="1" anchor="t">
          <a:noAutofit/>
        </a:bodyPr>
        <a:lstStyle/>
        <a:p>
          <a:pPr marL="0" marR="0" indent="0" algn="r" defTabSz="914400" latinLnBrk="0">
            <a:lnSpc>
              <a:spcPct val="100000"/>
            </a:lnSpc>
            <a:spcBef>
              <a:spcPts val="0"/>
            </a:spcBef>
            <a:spcAft>
              <a:spcPts val="0"/>
            </a:spcAft>
            <a:buClrTx/>
            <a:buSzTx/>
            <a:buFontTx/>
            <a:buNone/>
            <a:tabLst/>
            <a:defRPr sz="1100" b="1" i="0" u="none" strike="noStrike" cap="none" spc="0" baseline="0">
              <a:solidFill>
                <a:srgbClr val="536D7C"/>
              </a:solidFill>
              <a:uFillTx/>
              <a:latin typeface="Trebuchet MS"/>
              <a:ea typeface="Trebuchet MS"/>
              <a:cs typeface="Trebuchet MS"/>
              <a:sym typeface="Trebuchet MS"/>
            </a:defRPr>
          </a:pPr>
          <a:r>
            <a:rPr lang="en-US" sz="1100" b="1" i="0" u="none" strike="noStrike" cap="none" spc="0" baseline="0">
              <a:solidFill>
                <a:srgbClr val="536D7C"/>
              </a:solidFill>
              <a:uFillTx/>
              <a:latin typeface="Trebuchet MS"/>
              <a:ea typeface="Trebuchet MS"/>
              <a:cs typeface="Trebuchet MS"/>
              <a:sym typeface="Trebuchet MS"/>
            </a:rPr>
            <a:t>03</a:t>
          </a:r>
          <a:endParaRPr sz="1100" b="1" i="0" u="none" strike="noStrike" cap="none" spc="0" baseline="0">
            <a:solidFill>
              <a:srgbClr val="536D7C"/>
            </a:solidFill>
            <a:uFillTx/>
            <a:latin typeface="Trebuchet MS"/>
            <a:ea typeface="Trebuchet MS"/>
            <a:cs typeface="Trebuchet MS"/>
            <a:sym typeface="Trebuchet MS"/>
          </a:endParaRPr>
        </a:p>
      </xdr:txBody>
    </xdr:sp>
    <xdr:clientData/>
  </xdr:twoCellAnchor>
  <xdr:twoCellAnchor>
    <xdr:from>
      <xdr:col>5</xdr:col>
      <xdr:colOff>48696</xdr:colOff>
      <xdr:row>23</xdr:row>
      <xdr:rowOff>95249</xdr:rowOff>
    </xdr:from>
    <xdr:to>
      <xdr:col>5</xdr:col>
      <xdr:colOff>48697</xdr:colOff>
      <xdr:row>26</xdr:row>
      <xdr:rowOff>112237</xdr:rowOff>
    </xdr:to>
    <xdr:sp macro="" textlink="">
      <xdr:nvSpPr>
        <xdr:cNvPr id="51" name="Shape 39">
          <a:extLst>
            <a:ext uri="{FF2B5EF4-FFF2-40B4-BE49-F238E27FC236}">
              <a16:creationId xmlns:a16="http://schemas.microsoft.com/office/drawing/2014/main" id="{00000000-0008-0000-0A00-000033000000}"/>
            </a:ext>
          </a:extLst>
        </xdr:cNvPr>
        <xdr:cNvSpPr/>
      </xdr:nvSpPr>
      <xdr:spPr>
        <a:xfrm flipV="1">
          <a:off x="2570290" y="4751916"/>
          <a:ext cx="1" cy="624379"/>
        </a:xfrm>
        <a:prstGeom prst="line">
          <a:avLst/>
        </a:prstGeom>
        <a:noFill/>
        <a:ln w="19050" cap="rnd">
          <a:solidFill>
            <a:srgbClr val="44CCF6"/>
          </a:solidFill>
          <a:prstDash val="solid"/>
          <a:round/>
        </a:ln>
        <a:effectLst/>
      </xdr:spPr>
      <xdr:txBody>
        <a:bodyPr/>
        <a:lstStyle/>
        <a:p>
          <a:endParaRPr/>
        </a:p>
      </xdr:txBody>
    </xdr:sp>
    <xdr:clientData/>
  </xdr:twoCellAnchor>
  <xdr:twoCellAnchor>
    <xdr:from>
      <xdr:col>6</xdr:col>
      <xdr:colOff>214838</xdr:colOff>
      <xdr:row>4</xdr:row>
      <xdr:rowOff>0</xdr:rowOff>
    </xdr:from>
    <xdr:to>
      <xdr:col>10</xdr:col>
      <xdr:colOff>111752</xdr:colOff>
      <xdr:row>6</xdr:row>
      <xdr:rowOff>98778</xdr:rowOff>
    </xdr:to>
    <xdr:sp macro="" textlink="">
      <xdr:nvSpPr>
        <xdr:cNvPr id="34" name="Rectangle">
          <a:hlinkClick xmlns:r="http://schemas.openxmlformats.org/officeDocument/2006/relationships" r:id="rId7"/>
          <a:extLst>
            <a:ext uri="{FF2B5EF4-FFF2-40B4-BE49-F238E27FC236}">
              <a16:creationId xmlns:a16="http://schemas.microsoft.com/office/drawing/2014/main" id="{00000000-0008-0000-0A00-000022000000}"/>
            </a:ext>
          </a:extLst>
        </xdr:cNvPr>
        <xdr:cNvSpPr/>
      </xdr:nvSpPr>
      <xdr:spPr>
        <a:xfrm>
          <a:off x="3403949" y="790222"/>
          <a:ext cx="2549803" cy="493889"/>
        </a:xfrm>
        <a:prstGeom prst="rect">
          <a:avLst/>
        </a:prstGeom>
        <a:solidFill>
          <a:srgbClr val="045FF7"/>
        </a:solidFill>
        <a:ln w="9525" cap="flat">
          <a:noFill/>
          <a:prstDash val="solid"/>
          <a:round/>
        </a:ln>
        <a:effec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a:p>
      </xdr:txBody>
    </xdr:sp>
    <xdr:clientData/>
  </xdr:twoCellAnchor>
  <xdr:twoCellAnchor>
    <xdr:from>
      <xdr:col>6</xdr:col>
      <xdr:colOff>414863</xdr:colOff>
      <xdr:row>4</xdr:row>
      <xdr:rowOff>64204</xdr:rowOff>
    </xdr:from>
    <xdr:to>
      <xdr:col>9</xdr:col>
      <xdr:colOff>504624</xdr:colOff>
      <xdr:row>5</xdr:row>
      <xdr:rowOff>116534</xdr:rowOff>
    </xdr:to>
    <xdr:sp macro="" textlink="">
      <xdr:nvSpPr>
        <xdr:cNvPr id="36" name="Seleccione un ícono">
          <a:hlinkClick xmlns:r="http://schemas.openxmlformats.org/officeDocument/2006/relationships" r:id="rId7"/>
          <a:extLst>
            <a:ext uri="{FF2B5EF4-FFF2-40B4-BE49-F238E27FC236}">
              <a16:creationId xmlns:a16="http://schemas.microsoft.com/office/drawing/2014/main" id="{00000000-0008-0000-0A00-000024000000}"/>
            </a:ext>
          </a:extLst>
        </xdr:cNvPr>
        <xdr:cNvSpPr txBox="1"/>
      </xdr:nvSpPr>
      <xdr:spPr>
        <a:xfrm>
          <a:off x="3603974" y="854426"/>
          <a:ext cx="2079428" cy="249886"/>
        </a:xfrm>
        <a:prstGeom prst="rect">
          <a:avLst/>
        </a:prstGeom>
        <a:noFill/>
        <a:ln w="12700" cap="flat">
          <a:noFill/>
          <a:miter lim="400000"/>
        </a:ln>
        <a:effectLst/>
        <a:extLst>
          <a:ext uri="{C572A759-6A51-4108-AA02-DFA0A04FC94B}">
            <ma14:wrappingTextBoxFlag xmlns:ma14="http://schemas.microsoft.com/office/mac/drawingml/2011/main" xmlns="" val="1"/>
          </a:ext>
        </a:extLst>
      </xdr:spPr>
      <xdr:txBody>
        <a:bodyPr wrap="square" lIns="45699" tIns="45699" rIns="45699" bIns="45699" numCol="1" anchor="t">
          <a:noAutofit/>
        </a:bodyPr>
        <a:lstStyle/>
        <a:p>
          <a:pPr marL="0" marR="0" indent="0" algn="ctr" defTabSz="914400" latinLnBrk="0">
            <a:lnSpc>
              <a:spcPct val="100000"/>
            </a:lnSpc>
            <a:spcBef>
              <a:spcPts val="0"/>
            </a:spcBef>
            <a:spcAft>
              <a:spcPts val="0"/>
            </a:spcAft>
            <a:buClrTx/>
            <a:buSzTx/>
            <a:buFontTx/>
            <a:buNone/>
            <a:tabLst/>
            <a:defRPr sz="1100" b="1" i="0" u="none" strike="noStrike" cap="none" spc="0" baseline="0">
              <a:solidFill>
                <a:srgbClr val="FFFFFF"/>
              </a:solidFill>
              <a:uFillTx/>
              <a:latin typeface="Trebuchet MS"/>
              <a:ea typeface="Trebuchet MS"/>
              <a:cs typeface="Trebuchet MS"/>
              <a:sym typeface="Trebuchet MS"/>
            </a:defRPr>
          </a:pPr>
          <a:r>
            <a:rPr lang="es-CO" sz="2000" b="1" i="0" u="none" strike="noStrike" cap="none" spc="0" baseline="0">
              <a:solidFill>
                <a:srgbClr val="FFFFFF"/>
              </a:solidFill>
              <a:uFillTx/>
              <a:latin typeface="Abadi MT Condensed Extra Bold" charset="0"/>
              <a:ea typeface="Abadi MT Condensed Extra Bold" charset="0"/>
              <a:cs typeface="Abadi MT Condensed Extra Bold" charset="0"/>
              <a:sym typeface="Trebuchet MS"/>
            </a:rPr>
            <a:t>Regresar al indice</a:t>
          </a:r>
          <a:endParaRPr sz="2000" b="1" i="0" u="none" strike="noStrike" cap="none" spc="0" baseline="0">
            <a:solidFill>
              <a:srgbClr val="FFFFFF"/>
            </a:solidFill>
            <a:uFillTx/>
            <a:latin typeface="Abadi MT Condensed Extra Bold" charset="0"/>
            <a:ea typeface="Abadi MT Condensed Extra Bold" charset="0"/>
            <a:cs typeface="Abadi MT Condensed Extra Bold" charset="0"/>
            <a:sym typeface="Trebuchet MS"/>
          </a:endParaRPr>
        </a:p>
      </xdr:txBody>
    </xdr:sp>
    <xdr:clientData/>
  </xdr:twoCellAnchor>
  <xdr:twoCellAnchor>
    <xdr:from>
      <xdr:col>11</xdr:col>
      <xdr:colOff>262632</xdr:colOff>
      <xdr:row>14</xdr:row>
      <xdr:rowOff>195498</xdr:rowOff>
    </xdr:from>
    <xdr:to>
      <xdr:col>11</xdr:col>
      <xdr:colOff>403642</xdr:colOff>
      <xdr:row>15</xdr:row>
      <xdr:rowOff>130728</xdr:rowOff>
    </xdr:to>
    <xdr:sp macro="" textlink="">
      <xdr:nvSpPr>
        <xdr:cNvPr id="40" name="Shape 43">
          <a:extLst>
            <a:ext uri="{FF2B5EF4-FFF2-40B4-BE49-F238E27FC236}">
              <a16:creationId xmlns:a16="http://schemas.microsoft.com/office/drawing/2014/main" id="{00000000-0008-0000-0A00-000028000000}"/>
            </a:ext>
          </a:extLst>
        </xdr:cNvPr>
        <xdr:cNvSpPr/>
      </xdr:nvSpPr>
      <xdr:spPr>
        <a:xfrm flipH="1">
          <a:off x="6759878" y="3029991"/>
          <a:ext cx="141010" cy="137694"/>
        </a:xfrm>
        <a:prstGeom prst="ellipse">
          <a:avLst/>
        </a:prstGeom>
        <a:solidFill>
          <a:srgbClr val="0070C0"/>
        </a:solidFill>
        <a:ln w="12700" cap="flat">
          <a:noFill/>
          <a:miter lim="400000"/>
        </a:ln>
        <a:effec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a:p>
      </xdr:txBody>
    </xdr:sp>
    <xdr:clientData/>
  </xdr:twoCellAnchor>
  <xdr:twoCellAnchor>
    <xdr:from>
      <xdr:col>12</xdr:col>
      <xdr:colOff>65322</xdr:colOff>
      <xdr:row>24</xdr:row>
      <xdr:rowOff>133164</xdr:rowOff>
    </xdr:from>
    <xdr:to>
      <xdr:col>12</xdr:col>
      <xdr:colOff>206332</xdr:colOff>
      <xdr:row>25</xdr:row>
      <xdr:rowOff>68394</xdr:rowOff>
    </xdr:to>
    <xdr:sp macro="" textlink="">
      <xdr:nvSpPr>
        <xdr:cNvPr id="41" name="Shape 43">
          <a:extLst>
            <a:ext uri="{FF2B5EF4-FFF2-40B4-BE49-F238E27FC236}">
              <a16:creationId xmlns:a16="http://schemas.microsoft.com/office/drawing/2014/main" id="{00000000-0008-0000-0A00-000029000000}"/>
            </a:ext>
          </a:extLst>
        </xdr:cNvPr>
        <xdr:cNvSpPr/>
      </xdr:nvSpPr>
      <xdr:spPr>
        <a:xfrm flipH="1">
          <a:off x="7225177" y="4992294"/>
          <a:ext cx="141010" cy="137694"/>
        </a:xfrm>
        <a:prstGeom prst="ellipse">
          <a:avLst/>
        </a:prstGeom>
        <a:solidFill>
          <a:srgbClr val="0070C0"/>
        </a:solidFill>
        <a:ln w="12700" cap="flat">
          <a:noFill/>
          <a:miter lim="400000"/>
        </a:ln>
        <a:effec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a:p>
      </xdr:txBody>
    </xdr:sp>
    <xdr:clientData/>
  </xdr:twoCellAnchor>
  <xdr:twoCellAnchor>
    <xdr:from>
      <xdr:col>4</xdr:col>
      <xdr:colOff>638068</xdr:colOff>
      <xdr:row>24</xdr:row>
      <xdr:rowOff>147247</xdr:rowOff>
    </xdr:from>
    <xdr:to>
      <xdr:col>5</xdr:col>
      <xdr:colOff>116470</xdr:colOff>
      <xdr:row>25</xdr:row>
      <xdr:rowOff>82477</xdr:rowOff>
    </xdr:to>
    <xdr:sp macro="" textlink="">
      <xdr:nvSpPr>
        <xdr:cNvPr id="42" name="Shape 43">
          <a:extLst>
            <a:ext uri="{FF2B5EF4-FFF2-40B4-BE49-F238E27FC236}">
              <a16:creationId xmlns:a16="http://schemas.microsoft.com/office/drawing/2014/main" id="{00000000-0008-0000-0A00-00002A000000}"/>
            </a:ext>
          </a:extLst>
        </xdr:cNvPr>
        <xdr:cNvSpPr/>
      </xdr:nvSpPr>
      <xdr:spPr>
        <a:xfrm flipH="1">
          <a:off x="2497054" y="5006377"/>
          <a:ext cx="141010" cy="137694"/>
        </a:xfrm>
        <a:prstGeom prst="ellipse">
          <a:avLst/>
        </a:prstGeom>
        <a:solidFill>
          <a:srgbClr val="0070C0"/>
        </a:solidFill>
        <a:ln w="12700" cap="flat">
          <a:noFill/>
          <a:miter lim="400000"/>
        </a:ln>
        <a:effec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a:p>
      </xdr:txBody>
    </xdr:sp>
    <xdr:clientData/>
  </xdr:twoCellAnchor>
  <xdr:twoCellAnchor>
    <xdr:from>
      <xdr:col>6</xdr:col>
      <xdr:colOff>544669</xdr:colOff>
      <xdr:row>25</xdr:row>
      <xdr:rowOff>24541</xdr:rowOff>
    </xdr:from>
    <xdr:to>
      <xdr:col>7</xdr:col>
      <xdr:colOff>423332</xdr:colOff>
      <xdr:row>25</xdr:row>
      <xdr:rowOff>26780</xdr:rowOff>
    </xdr:to>
    <xdr:sp macro="" textlink="">
      <xdr:nvSpPr>
        <xdr:cNvPr id="43" name="Shape 39">
          <a:extLst>
            <a:ext uri="{FF2B5EF4-FFF2-40B4-BE49-F238E27FC236}">
              <a16:creationId xmlns:a16="http://schemas.microsoft.com/office/drawing/2014/main" id="{00000000-0008-0000-0A00-00002B000000}"/>
            </a:ext>
          </a:extLst>
        </xdr:cNvPr>
        <xdr:cNvSpPr/>
      </xdr:nvSpPr>
      <xdr:spPr>
        <a:xfrm flipH="1">
          <a:off x="3728872" y="5086135"/>
          <a:ext cx="541272" cy="2239"/>
        </a:xfrm>
        <a:prstGeom prst="line">
          <a:avLst/>
        </a:prstGeom>
        <a:noFill/>
        <a:ln w="19050" cap="rnd">
          <a:solidFill>
            <a:srgbClr val="44CCF6"/>
          </a:solidFill>
          <a:prstDash val="solid"/>
          <a:round/>
        </a:ln>
        <a:effectLst/>
      </xdr:spPr>
      <xdr:txBody>
        <a:bodyPr/>
        <a:lstStyle/>
        <a:p>
          <a:endParaRPr/>
        </a:p>
      </xdr:txBody>
    </xdr:sp>
    <xdr:clientData/>
  </xdr:twoCellAnchor>
  <xdr:twoCellAnchor>
    <xdr:from>
      <xdr:col>7</xdr:col>
      <xdr:colOff>348729</xdr:colOff>
      <xdr:row>24</xdr:row>
      <xdr:rowOff>164671</xdr:rowOff>
    </xdr:from>
    <xdr:to>
      <xdr:col>7</xdr:col>
      <xdr:colOff>489739</xdr:colOff>
      <xdr:row>25</xdr:row>
      <xdr:rowOff>99901</xdr:rowOff>
    </xdr:to>
    <xdr:sp macro="" textlink="">
      <xdr:nvSpPr>
        <xdr:cNvPr id="44" name="Shape 43">
          <a:extLst>
            <a:ext uri="{FF2B5EF4-FFF2-40B4-BE49-F238E27FC236}">
              <a16:creationId xmlns:a16="http://schemas.microsoft.com/office/drawing/2014/main" id="{00000000-0008-0000-0A00-00002C000000}"/>
            </a:ext>
          </a:extLst>
        </xdr:cNvPr>
        <xdr:cNvSpPr/>
      </xdr:nvSpPr>
      <xdr:spPr>
        <a:xfrm flipH="1">
          <a:off x="4195541" y="5023801"/>
          <a:ext cx="141010" cy="137694"/>
        </a:xfrm>
        <a:prstGeom prst="ellipse">
          <a:avLst/>
        </a:prstGeom>
        <a:solidFill>
          <a:srgbClr val="0070C0"/>
        </a:solidFill>
        <a:ln w="12700" cap="flat">
          <a:noFill/>
          <a:miter lim="400000"/>
        </a:ln>
        <a:effec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a:p>
      </xdr:txBody>
    </xdr:sp>
    <xdr:clientData/>
  </xdr:twoCellAnchor>
  <xdr:twoCellAnchor>
    <xdr:from>
      <xdr:col>9</xdr:col>
      <xdr:colOff>267599</xdr:colOff>
      <xdr:row>24</xdr:row>
      <xdr:rowOff>7393</xdr:rowOff>
    </xdr:from>
    <xdr:to>
      <xdr:col>10</xdr:col>
      <xdr:colOff>196327</xdr:colOff>
      <xdr:row>25</xdr:row>
      <xdr:rowOff>42947</xdr:rowOff>
    </xdr:to>
    <xdr:sp macro="" textlink="">
      <xdr:nvSpPr>
        <xdr:cNvPr id="46" name="Shape 39">
          <a:extLst>
            <a:ext uri="{FF2B5EF4-FFF2-40B4-BE49-F238E27FC236}">
              <a16:creationId xmlns:a16="http://schemas.microsoft.com/office/drawing/2014/main" id="{00000000-0008-0000-0A00-00002E000000}"/>
            </a:ext>
          </a:extLst>
        </xdr:cNvPr>
        <xdr:cNvSpPr/>
      </xdr:nvSpPr>
      <xdr:spPr>
        <a:xfrm flipH="1" flipV="1">
          <a:off x="5439628" y="4866523"/>
          <a:ext cx="591337" cy="238018"/>
        </a:xfrm>
        <a:prstGeom prst="line">
          <a:avLst/>
        </a:prstGeom>
        <a:noFill/>
        <a:ln w="19050" cap="rnd">
          <a:solidFill>
            <a:srgbClr val="44CCF6"/>
          </a:solidFill>
          <a:prstDash val="solid"/>
          <a:round/>
        </a:ln>
        <a:effectLst/>
      </xdr:spPr>
      <xdr:txBody>
        <a:bodyPr/>
        <a:lstStyle/>
        <a:p>
          <a:endParaRPr/>
        </a:p>
      </xdr:txBody>
    </xdr:sp>
    <xdr:clientData/>
  </xdr:twoCellAnchor>
  <xdr:twoCellAnchor>
    <xdr:from>
      <xdr:col>9</xdr:col>
      <xdr:colOff>218907</xdr:colOff>
      <xdr:row>23</xdr:row>
      <xdr:rowOff>145283</xdr:rowOff>
    </xdr:from>
    <xdr:to>
      <xdr:col>9</xdr:col>
      <xdr:colOff>359917</xdr:colOff>
      <xdr:row>24</xdr:row>
      <xdr:rowOff>80514</xdr:rowOff>
    </xdr:to>
    <xdr:sp macro="" textlink="">
      <xdr:nvSpPr>
        <xdr:cNvPr id="48" name="Shape 43">
          <a:extLst>
            <a:ext uri="{FF2B5EF4-FFF2-40B4-BE49-F238E27FC236}">
              <a16:creationId xmlns:a16="http://schemas.microsoft.com/office/drawing/2014/main" id="{00000000-0008-0000-0A00-000030000000}"/>
            </a:ext>
          </a:extLst>
        </xdr:cNvPr>
        <xdr:cNvSpPr/>
      </xdr:nvSpPr>
      <xdr:spPr>
        <a:xfrm flipH="1">
          <a:off x="5390936" y="4801950"/>
          <a:ext cx="141010" cy="137694"/>
        </a:xfrm>
        <a:prstGeom prst="ellipse">
          <a:avLst/>
        </a:prstGeom>
        <a:solidFill>
          <a:srgbClr val="0070C0"/>
        </a:solidFill>
        <a:ln w="12700" cap="flat">
          <a:noFill/>
          <a:miter lim="400000"/>
        </a:ln>
        <a:effec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a:p>
      </xdr:txBody>
    </xdr:sp>
    <xdr:clientData/>
  </xdr:twoCellAnchor>
  <xdr:twoCellAnchor>
    <xdr:from>
      <xdr:col>8</xdr:col>
      <xdr:colOff>638067</xdr:colOff>
      <xdr:row>15</xdr:row>
      <xdr:rowOff>92029</xdr:rowOff>
    </xdr:from>
    <xdr:to>
      <xdr:col>9</xdr:col>
      <xdr:colOff>466278</xdr:colOff>
      <xdr:row>18</xdr:row>
      <xdr:rowOff>24542</xdr:rowOff>
    </xdr:to>
    <xdr:sp macro="" textlink="">
      <xdr:nvSpPr>
        <xdr:cNvPr id="50" name="Shape 39">
          <a:extLst>
            <a:ext uri="{FF2B5EF4-FFF2-40B4-BE49-F238E27FC236}">
              <a16:creationId xmlns:a16="http://schemas.microsoft.com/office/drawing/2014/main" id="{00000000-0008-0000-0A00-000032000000}"/>
            </a:ext>
          </a:extLst>
        </xdr:cNvPr>
        <xdr:cNvSpPr/>
      </xdr:nvSpPr>
      <xdr:spPr>
        <a:xfrm flipH="1">
          <a:off x="5147487" y="3128986"/>
          <a:ext cx="490820" cy="539904"/>
        </a:xfrm>
        <a:prstGeom prst="line">
          <a:avLst/>
        </a:prstGeom>
        <a:noFill/>
        <a:ln w="19050" cap="rnd">
          <a:solidFill>
            <a:srgbClr val="44CCF6"/>
          </a:solidFill>
          <a:prstDash val="solid"/>
          <a:round/>
        </a:ln>
        <a:effectLst/>
      </xdr:spPr>
      <xdr:txBody>
        <a:bodyPr/>
        <a:lstStyle/>
        <a:p>
          <a:endParaRPr/>
        </a:p>
      </xdr:txBody>
    </xdr:sp>
    <xdr:clientData/>
  </xdr:twoCellAnchor>
  <xdr:twoCellAnchor>
    <xdr:from>
      <xdr:col>8</xdr:col>
      <xdr:colOff>579906</xdr:colOff>
      <xdr:row>17</xdr:row>
      <xdr:rowOff>156573</xdr:rowOff>
    </xdr:from>
    <xdr:to>
      <xdr:col>9</xdr:col>
      <xdr:colOff>58307</xdr:colOff>
      <xdr:row>18</xdr:row>
      <xdr:rowOff>91803</xdr:rowOff>
    </xdr:to>
    <xdr:sp macro="" textlink="">
      <xdr:nvSpPr>
        <xdr:cNvPr id="53" name="Shape 43">
          <a:extLst>
            <a:ext uri="{FF2B5EF4-FFF2-40B4-BE49-F238E27FC236}">
              <a16:creationId xmlns:a16="http://schemas.microsoft.com/office/drawing/2014/main" id="{00000000-0008-0000-0A00-000035000000}"/>
            </a:ext>
          </a:extLst>
        </xdr:cNvPr>
        <xdr:cNvSpPr/>
      </xdr:nvSpPr>
      <xdr:spPr>
        <a:xfrm flipH="1">
          <a:off x="5089326" y="3598457"/>
          <a:ext cx="141010" cy="137694"/>
        </a:xfrm>
        <a:prstGeom prst="ellipse">
          <a:avLst/>
        </a:prstGeom>
        <a:solidFill>
          <a:srgbClr val="0070C0"/>
        </a:solidFill>
        <a:ln w="12700" cap="flat">
          <a:noFill/>
          <a:miter lim="400000"/>
        </a:ln>
        <a:effec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a:p>
      </xdr:txBody>
    </xdr:sp>
    <xdr:clientData/>
  </xdr:twoCellAnchor>
  <xdr:twoCellAnchor editAs="oneCell">
    <xdr:from>
      <xdr:col>8</xdr:col>
      <xdr:colOff>42332</xdr:colOff>
      <xdr:row>34</xdr:row>
      <xdr:rowOff>42333</xdr:rowOff>
    </xdr:from>
    <xdr:to>
      <xdr:col>16</xdr:col>
      <xdr:colOff>202846</xdr:colOff>
      <xdr:row>38</xdr:row>
      <xdr:rowOff>88864</xdr:rowOff>
    </xdr:to>
    <xdr:pic>
      <xdr:nvPicPr>
        <xdr:cNvPr id="55" name="Picture 54">
          <a:extLst>
            <a:ext uri="{FF2B5EF4-FFF2-40B4-BE49-F238E27FC236}">
              <a16:creationId xmlns:a16="http://schemas.microsoft.com/office/drawing/2014/main" id="{00000000-0008-0000-0A00-000037000000}"/>
            </a:ext>
          </a:extLst>
        </xdr:cNvPr>
        <xdr:cNvPicPr>
          <a:picLocks noChangeAspect="1"/>
        </xdr:cNvPicPr>
      </xdr:nvPicPr>
      <xdr:blipFill rotWithShape="1">
        <a:blip xmlns:r="http://schemas.openxmlformats.org/officeDocument/2006/relationships" r:embed="rId8">
          <a:extLst>
            <a:ext uri="{28A0092B-C50C-407E-A947-70E740481C1C}">
              <a14:useLocalDpi xmlns:a14="http://schemas.microsoft.com/office/drawing/2010/main" val="0"/>
            </a:ext>
          </a:extLst>
        </a:blip>
        <a:srcRect l="8996" t="47222" r="8617" b="37121"/>
        <a:stretch/>
      </xdr:blipFill>
      <xdr:spPr>
        <a:xfrm>
          <a:off x="4557888" y="6759222"/>
          <a:ext cx="5381625" cy="639198"/>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238186</xdr:colOff>
      <xdr:row>1</xdr:row>
      <xdr:rowOff>165086</xdr:rowOff>
    </xdr:from>
    <xdr:to>
      <xdr:col>1</xdr:col>
      <xdr:colOff>1997363</xdr:colOff>
      <xdr:row>2</xdr:row>
      <xdr:rowOff>577274</xdr:rowOff>
    </xdr:to>
    <xdr:grpSp>
      <xdr:nvGrpSpPr>
        <xdr:cNvPr id="18" name="Shape 50">
          <a:extLst>
            <a:ext uri="{FF2B5EF4-FFF2-40B4-BE49-F238E27FC236}">
              <a16:creationId xmlns:a16="http://schemas.microsoft.com/office/drawing/2014/main" id="{00000000-0008-0000-0B00-000012000000}"/>
            </a:ext>
          </a:extLst>
        </xdr:cNvPr>
        <xdr:cNvGrpSpPr/>
      </xdr:nvGrpSpPr>
      <xdr:grpSpPr>
        <a:xfrm>
          <a:off x="238186" y="669911"/>
          <a:ext cx="1997302" cy="621738"/>
          <a:chOff x="0" y="-1"/>
          <a:chExt cx="2001632" cy="390452"/>
        </a:xfrm>
        <a:solidFill>
          <a:srgbClr val="00B050"/>
        </a:solidFill>
      </xdr:grpSpPr>
      <xdr:sp macro="" textlink="">
        <xdr:nvSpPr>
          <xdr:cNvPr id="19" name="Rectangle">
            <a:extLst>
              <a:ext uri="{FF2B5EF4-FFF2-40B4-BE49-F238E27FC236}">
                <a16:creationId xmlns:a16="http://schemas.microsoft.com/office/drawing/2014/main" id="{00000000-0008-0000-0B00-000013000000}"/>
              </a:ext>
            </a:extLst>
          </xdr:cNvPr>
          <xdr:cNvSpPr/>
        </xdr:nvSpPr>
        <xdr:spPr>
          <a:xfrm>
            <a:off x="0" y="-1"/>
            <a:ext cx="2001632" cy="390452"/>
          </a:xfrm>
          <a:prstGeom prst="rect">
            <a:avLst/>
          </a:prstGeom>
          <a:grpFill/>
          <a:ln w="9525" cap="flat">
            <a:noFill/>
            <a:prstDash val="solid"/>
            <a:round/>
          </a:ln>
          <a:effectLst/>
        </xdr:spPr>
        <xdr:txBody>
          <a:bodyPr/>
          <a:lstStyle/>
          <a:p>
            <a:endParaRPr/>
          </a:p>
        </xdr:txBody>
      </xdr:sp>
      <xdr:sp macro="" textlink="">
        <xdr:nvSpPr>
          <xdr:cNvPr id="20" name="Regresar a selección">
            <a:hlinkClick xmlns:r="http://schemas.openxmlformats.org/officeDocument/2006/relationships" r:id="rId1"/>
            <a:extLst>
              <a:ext uri="{FF2B5EF4-FFF2-40B4-BE49-F238E27FC236}">
                <a16:creationId xmlns:a16="http://schemas.microsoft.com/office/drawing/2014/main" id="{00000000-0008-0000-0B00-000014000000}"/>
              </a:ext>
            </a:extLst>
          </xdr:cNvPr>
          <xdr:cNvSpPr txBox="1"/>
        </xdr:nvSpPr>
        <xdr:spPr>
          <a:xfrm>
            <a:off x="61996" y="122304"/>
            <a:ext cx="1870363" cy="150409"/>
          </a:xfrm>
          <a:prstGeom prst="rect">
            <a:avLst/>
          </a:prstGeom>
          <a:grpFill/>
          <a:ln w="12700" cap="flat">
            <a:noFill/>
            <a:miter lim="400000"/>
          </a:ln>
          <a:effectLst/>
          <a:extLst>
            <a:ext uri="{C572A759-6A51-4108-AA02-DFA0A04FC94B}">
              <ma14:wrappingTextBoxFlag xmlns:ma14="http://schemas.microsoft.com/office/mac/drawingml/2011/main" xmlns="" val="1"/>
            </a:ext>
          </a:extLst>
        </xdr:spPr>
        <xdr:txBody>
          <a:bodyPr wrap="square" lIns="0" tIns="0" rIns="0" bIns="0" numCol="1" anchor="ctr">
            <a:spAutoFit/>
          </a:bodyPr>
          <a:lstStyle/>
          <a:p>
            <a:pPr marL="0" marR="0" indent="0" algn="ctr" defTabSz="914400" latinLnBrk="0">
              <a:lnSpc>
                <a:spcPct val="100000"/>
              </a:lnSpc>
              <a:spcBef>
                <a:spcPts val="0"/>
              </a:spcBef>
              <a:spcAft>
                <a:spcPts val="0"/>
              </a:spcAft>
              <a:buClrTx/>
              <a:buSzTx/>
              <a:buFontTx/>
              <a:buNone/>
              <a:tabLst/>
              <a:defRPr sz="1000" b="1" i="0" u="none" strike="noStrike" cap="none" spc="0" baseline="0">
                <a:solidFill>
                  <a:srgbClr val="FFFFFF"/>
                </a:solidFill>
                <a:uFillTx/>
                <a:latin typeface="Trebuchet MS"/>
                <a:ea typeface="Trebuchet MS"/>
                <a:cs typeface="Trebuchet MS"/>
                <a:sym typeface="Trebuchet MS"/>
              </a:defRPr>
            </a:pPr>
            <a:r>
              <a:rPr sz="1800" b="1" i="0" u="none" strike="noStrike" cap="none" spc="0" baseline="0">
                <a:solidFill>
                  <a:srgbClr val="FFFFFF"/>
                </a:solidFill>
                <a:uFillTx/>
                <a:latin typeface="Abadi MT Condensed Extra Bold" charset="0"/>
                <a:ea typeface="Abadi MT Condensed Extra Bold" charset="0"/>
                <a:cs typeface="Abadi MT Condensed Extra Bold" charset="0"/>
                <a:sym typeface="Trebuchet MS"/>
              </a:rPr>
              <a:t>Regresar a</a:t>
            </a:r>
            <a:r>
              <a:rPr lang="en-US" sz="1800" b="1" i="0" u="none" strike="noStrike" cap="none" spc="0" baseline="0">
                <a:solidFill>
                  <a:srgbClr val="FFFFFF"/>
                </a:solidFill>
                <a:uFillTx/>
                <a:latin typeface="Abadi MT Condensed Extra Bold" charset="0"/>
                <a:ea typeface="Abadi MT Condensed Extra Bold" charset="0"/>
                <a:cs typeface="Abadi MT Condensed Extra Bold" charset="0"/>
                <a:sym typeface="Trebuchet MS"/>
              </a:rPr>
              <a:t>l</a:t>
            </a:r>
            <a:r>
              <a:rPr sz="1800" b="1" i="0" u="none" strike="noStrike" cap="none" spc="0" baseline="0">
                <a:solidFill>
                  <a:srgbClr val="FFFFFF"/>
                </a:solidFill>
                <a:uFillTx/>
                <a:latin typeface="Abadi MT Condensed Extra Bold" charset="0"/>
                <a:ea typeface="Abadi MT Condensed Extra Bold" charset="0"/>
                <a:cs typeface="Abadi MT Condensed Extra Bold" charset="0"/>
                <a:sym typeface="Trebuchet MS"/>
              </a:rPr>
              <a:t> </a:t>
            </a:r>
            <a:r>
              <a:rPr lang="en-US" sz="1800" b="1" i="0" u="none" strike="noStrike" cap="none" spc="0" baseline="0">
                <a:solidFill>
                  <a:srgbClr val="FFFFFF"/>
                </a:solidFill>
                <a:uFillTx/>
                <a:latin typeface="Abadi MT Condensed Extra Bold" charset="0"/>
                <a:ea typeface="Abadi MT Condensed Extra Bold" charset="0"/>
                <a:cs typeface="Abadi MT Condensed Extra Bold" charset="0"/>
                <a:sym typeface="Trebuchet MS"/>
              </a:rPr>
              <a:t>índice</a:t>
            </a:r>
            <a:endParaRPr sz="1800" b="1" i="0" u="none" strike="noStrike" cap="none" spc="0" baseline="0">
              <a:solidFill>
                <a:srgbClr val="FFFFFF"/>
              </a:solidFill>
              <a:uFillTx/>
              <a:latin typeface="Abadi MT Condensed Extra Bold" charset="0"/>
              <a:ea typeface="Abadi MT Condensed Extra Bold" charset="0"/>
              <a:cs typeface="Abadi MT Condensed Extra Bold" charset="0"/>
              <a:sym typeface="Trebuchet MS"/>
            </a:endParaRPr>
          </a:p>
        </xdr:txBody>
      </xdr:sp>
    </xdr:grpSp>
    <xdr:clientData/>
  </xdr:twoCellAnchor>
  <xdr:twoCellAnchor>
    <xdr:from>
      <xdr:col>1</xdr:col>
      <xdr:colOff>2214757</xdr:colOff>
      <xdr:row>1</xdr:row>
      <xdr:rowOff>161636</xdr:rowOff>
    </xdr:from>
    <xdr:to>
      <xdr:col>1</xdr:col>
      <xdr:colOff>6511634</xdr:colOff>
      <xdr:row>2</xdr:row>
      <xdr:rowOff>582956</xdr:rowOff>
    </xdr:to>
    <xdr:grpSp>
      <xdr:nvGrpSpPr>
        <xdr:cNvPr id="21" name="Shape 50">
          <a:extLst>
            <a:ext uri="{FF2B5EF4-FFF2-40B4-BE49-F238E27FC236}">
              <a16:creationId xmlns:a16="http://schemas.microsoft.com/office/drawing/2014/main" id="{00000000-0008-0000-0B00-000015000000}"/>
            </a:ext>
          </a:extLst>
        </xdr:cNvPr>
        <xdr:cNvGrpSpPr/>
      </xdr:nvGrpSpPr>
      <xdr:grpSpPr>
        <a:xfrm>
          <a:off x="2452882" y="666461"/>
          <a:ext cx="4296877" cy="630870"/>
          <a:chOff x="91221" y="95029"/>
          <a:chExt cx="2461830" cy="228600"/>
        </a:xfrm>
        <a:solidFill>
          <a:srgbClr val="00B050"/>
        </a:solidFill>
      </xdr:grpSpPr>
      <xdr:sp macro="" textlink="">
        <xdr:nvSpPr>
          <xdr:cNvPr id="22" name="Rectangle">
            <a:extLst>
              <a:ext uri="{FF2B5EF4-FFF2-40B4-BE49-F238E27FC236}">
                <a16:creationId xmlns:a16="http://schemas.microsoft.com/office/drawing/2014/main" id="{00000000-0008-0000-0B00-000016000000}"/>
              </a:ext>
            </a:extLst>
          </xdr:cNvPr>
          <xdr:cNvSpPr/>
        </xdr:nvSpPr>
        <xdr:spPr>
          <a:xfrm>
            <a:off x="91221" y="95029"/>
            <a:ext cx="2461830" cy="228600"/>
          </a:xfrm>
          <a:prstGeom prst="rect">
            <a:avLst/>
          </a:prstGeom>
          <a:grpFill/>
          <a:ln w="9525" cap="flat">
            <a:noFill/>
            <a:prstDash val="solid"/>
            <a:round/>
          </a:ln>
          <a:effectLst/>
        </xdr:spPr>
        <xdr:txBody>
          <a:bodyPr/>
          <a:lstStyle/>
          <a:p>
            <a:endParaRPr/>
          </a:p>
        </xdr:txBody>
      </xdr:sp>
      <xdr:sp macro="" textlink="">
        <xdr:nvSpPr>
          <xdr:cNvPr id="23" name="Regresar a selección">
            <a:hlinkClick xmlns:r="http://schemas.openxmlformats.org/officeDocument/2006/relationships" r:id="rId2"/>
            <a:extLst>
              <a:ext uri="{FF2B5EF4-FFF2-40B4-BE49-F238E27FC236}">
                <a16:creationId xmlns:a16="http://schemas.microsoft.com/office/drawing/2014/main" id="{00000000-0008-0000-0B00-000017000000}"/>
              </a:ext>
            </a:extLst>
          </xdr:cNvPr>
          <xdr:cNvSpPr txBox="1"/>
        </xdr:nvSpPr>
        <xdr:spPr>
          <a:xfrm>
            <a:off x="155108" y="99828"/>
            <a:ext cx="2331796" cy="217541"/>
          </a:xfrm>
          <a:prstGeom prst="rect">
            <a:avLst/>
          </a:prstGeom>
          <a:grpFill/>
          <a:ln w="12700" cap="flat">
            <a:noFill/>
            <a:miter lim="400000"/>
          </a:ln>
          <a:effectLst/>
          <a:extLst>
            <a:ext uri="{C572A759-6A51-4108-AA02-DFA0A04FC94B}">
              <ma14:wrappingTextBoxFlag xmlns:ma14="http://schemas.microsoft.com/office/mac/drawingml/2011/main" xmlns="" val="1"/>
            </a:ext>
          </a:extLst>
        </xdr:spPr>
        <xdr:txBody>
          <a:bodyPr wrap="square" lIns="0" tIns="0" rIns="0" bIns="0" numCol="1" anchor="ctr">
            <a:noAutofit/>
          </a:bodyPr>
          <a:lstStyle/>
          <a:p>
            <a:pPr marL="0" marR="0" indent="0" algn="ctr" defTabSz="914400" latinLnBrk="0">
              <a:lnSpc>
                <a:spcPct val="100000"/>
              </a:lnSpc>
              <a:spcBef>
                <a:spcPts val="0"/>
              </a:spcBef>
              <a:spcAft>
                <a:spcPts val="0"/>
              </a:spcAft>
              <a:buClrTx/>
              <a:buSzTx/>
              <a:buFontTx/>
              <a:buNone/>
              <a:tabLst/>
              <a:defRPr sz="1000" b="1" i="0" u="none" strike="noStrike" cap="none" spc="0" baseline="0">
                <a:solidFill>
                  <a:srgbClr val="FFFFFF"/>
                </a:solidFill>
                <a:uFillTx/>
                <a:latin typeface="Trebuchet MS"/>
                <a:ea typeface="Trebuchet MS"/>
                <a:cs typeface="Trebuchet MS"/>
                <a:sym typeface="Trebuchet MS"/>
              </a:defRPr>
            </a:pPr>
            <a:r>
              <a:rPr sz="1800" b="1" i="0" u="none" strike="noStrike" cap="none" spc="0" baseline="0">
                <a:solidFill>
                  <a:srgbClr val="FFFFFF"/>
                </a:solidFill>
                <a:uFillTx/>
                <a:latin typeface="Abadi MT Condensed Extra Bold" charset="0"/>
                <a:ea typeface="Abadi MT Condensed Extra Bold" charset="0"/>
                <a:cs typeface="Abadi MT Condensed Extra Bold" charset="0"/>
                <a:sym typeface="Trebuchet MS"/>
              </a:rPr>
              <a:t>Regresar </a:t>
            </a:r>
            <a:r>
              <a:rPr lang="en-US" sz="1800" b="1" i="0" u="none" strike="noStrike" cap="none" spc="0" baseline="0">
                <a:solidFill>
                  <a:srgbClr val="FFFFFF"/>
                </a:solidFill>
                <a:uFillTx/>
                <a:latin typeface="Abadi MT Condensed Extra Bold" charset="0"/>
                <a:ea typeface="Abadi MT Condensed Extra Bold" charset="0"/>
                <a:cs typeface="Abadi MT Condensed Extra Bold" charset="0"/>
                <a:sym typeface="Trebuchet MS"/>
              </a:rPr>
              <a:t>a Género y Cambio Climático GCF</a:t>
            </a:r>
            <a:endParaRPr sz="1800" b="1" i="0" u="none" strike="noStrike" cap="none" spc="0" baseline="0">
              <a:solidFill>
                <a:srgbClr val="FFFFFF"/>
              </a:solidFill>
              <a:uFillTx/>
              <a:latin typeface="Abadi MT Condensed Extra Bold" charset="0"/>
              <a:ea typeface="Abadi MT Condensed Extra Bold" charset="0"/>
              <a:cs typeface="Abadi MT Condensed Extra Bold" charset="0"/>
              <a:sym typeface="Trebuchet MS"/>
            </a:endParaRPr>
          </a:p>
        </xdr:txBody>
      </xdr:sp>
    </xdr:grpSp>
    <xdr:clientData/>
  </xdr:twoCellAnchor>
  <xdr:twoCellAnchor>
    <xdr:from>
      <xdr:col>2</xdr:col>
      <xdr:colOff>890154</xdr:colOff>
      <xdr:row>8</xdr:row>
      <xdr:rowOff>277090</xdr:rowOff>
    </xdr:from>
    <xdr:to>
      <xdr:col>8</xdr:col>
      <xdr:colOff>325005</xdr:colOff>
      <xdr:row>12</xdr:row>
      <xdr:rowOff>545522</xdr:rowOff>
    </xdr:to>
    <xdr:graphicFrame macro="">
      <xdr:nvGraphicFramePr>
        <xdr:cNvPr id="24" name="Gráfico 23">
          <a:extLst>
            <a:ext uri="{FF2B5EF4-FFF2-40B4-BE49-F238E27FC236}">
              <a16:creationId xmlns:a16="http://schemas.microsoft.com/office/drawing/2014/main" id="{00000000-0008-0000-0B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5</xdr:col>
      <xdr:colOff>77065</xdr:colOff>
      <xdr:row>10</xdr:row>
      <xdr:rowOff>218209</xdr:rowOff>
    </xdr:from>
    <xdr:ext cx="823913" cy="530656"/>
    <xdr:sp macro="" textlink="$C$6">
      <xdr:nvSpPr>
        <xdr:cNvPr id="25" name="CuadroTexto 24">
          <a:extLst>
            <a:ext uri="{FF2B5EF4-FFF2-40B4-BE49-F238E27FC236}">
              <a16:creationId xmlns:a16="http://schemas.microsoft.com/office/drawing/2014/main" id="{00000000-0008-0000-0B00-000019000000}"/>
            </a:ext>
          </a:extLst>
        </xdr:cNvPr>
        <xdr:cNvSpPr txBox="1"/>
      </xdr:nvSpPr>
      <xdr:spPr>
        <a:xfrm>
          <a:off x="10872065" y="6894780"/>
          <a:ext cx="823913" cy="530656"/>
        </a:xfrm>
        <a:prstGeom prst="rect">
          <a:avLst/>
        </a:prstGeom>
        <a:noFill/>
        <a:ln w="12700" cap="flat">
          <a:noFill/>
          <a:miter lim="400000"/>
        </a:ln>
        <a:effectLst/>
        <a:sp3d/>
      </xdr:spPr>
      <xdr:style>
        <a:lnRef idx="0">
          <a:scrgbClr r="0" g="0" b="0"/>
        </a:lnRef>
        <a:fillRef idx="0">
          <a:scrgbClr r="0" g="0" b="0"/>
        </a:fillRef>
        <a:effectRef idx="0">
          <a:scrgbClr r="0" g="0" b="0"/>
        </a:effectRef>
        <a:fontRef idx="none"/>
      </xdr:style>
      <xdr:txBody>
        <a:bodyPr rot="0" spcFirstLastPara="1" vertOverflow="clip" horzOverflow="clip" vert="horz" wrap="square" lIns="45719" tIns="45719" rIns="45719" bIns="45719" numCol="1" spcCol="38100" rtlCol="0" anchor="t">
          <a:spAutoFit/>
        </a:bodyPr>
        <a:lstStyle/>
        <a:p>
          <a:pPr marL="0" marR="0" indent="0" algn="ctr" defTabSz="914400" rtl="0" fontAlgn="auto" latinLnBrk="0" hangingPunct="0">
            <a:lnSpc>
              <a:spcPct val="100000"/>
            </a:lnSpc>
            <a:spcBef>
              <a:spcPts val="0"/>
            </a:spcBef>
            <a:spcAft>
              <a:spcPts val="0"/>
            </a:spcAft>
            <a:buClrTx/>
            <a:buSzTx/>
            <a:buFontTx/>
            <a:buNone/>
            <a:tabLst/>
          </a:pPr>
          <a:fld id="{4CEA8AE6-0EBC-40BD-91D6-A1C70D94DF90}" type="TxLink">
            <a:rPr kumimoji="0" lang="en-US" sz="2800" b="1" i="0" u="none" strike="noStrike" cap="none" spc="0" normalizeH="0" baseline="0">
              <a:ln>
                <a:noFill/>
              </a:ln>
              <a:solidFill>
                <a:schemeClr val="tx1"/>
              </a:solidFill>
              <a:effectLst/>
              <a:uFillTx/>
              <a:latin typeface="Abadi MT Condensed Extra Bold" charset="0"/>
              <a:ea typeface="Abadi MT Condensed Extra Bold" charset="0"/>
              <a:cs typeface="Abadi MT Condensed Extra Bold" charset="0"/>
              <a:sym typeface="Trebuchet MS"/>
            </a:rPr>
            <a:pPr marL="0" marR="0" indent="0" algn="ctr" defTabSz="914400" rtl="0" fontAlgn="auto" latinLnBrk="0" hangingPunct="0">
              <a:lnSpc>
                <a:spcPct val="100000"/>
              </a:lnSpc>
              <a:spcBef>
                <a:spcPts val="0"/>
              </a:spcBef>
              <a:spcAft>
                <a:spcPts val="0"/>
              </a:spcAft>
              <a:buClrTx/>
              <a:buSzTx/>
              <a:buFontTx/>
              <a:buNone/>
              <a:tabLst/>
            </a:pPr>
            <a:t>33%</a:t>
          </a:fld>
          <a:endParaRPr kumimoji="0" lang="es-CO" sz="2800" b="1" i="0" u="none" strike="noStrike" cap="none" spc="0" normalizeH="0" baseline="0">
            <a:ln>
              <a:noFill/>
            </a:ln>
            <a:solidFill>
              <a:schemeClr val="tx1"/>
            </a:solidFill>
            <a:effectLst/>
            <a:uFillTx/>
            <a:latin typeface="Abadi MT Condensed Extra Bold" charset="0"/>
            <a:ea typeface="Abadi MT Condensed Extra Bold" charset="0"/>
            <a:cs typeface="Abadi MT Condensed Extra Bold" charset="0"/>
            <a:sym typeface="Trebuchet MS"/>
          </a:endParaRPr>
        </a:p>
      </xdr:txBody>
    </xdr:sp>
    <xdr:clientData/>
  </xdr:oneCellAnchor>
  <xdr:oneCellAnchor>
    <xdr:from>
      <xdr:col>4</xdr:col>
      <xdr:colOff>183717</xdr:colOff>
      <xdr:row>6</xdr:row>
      <xdr:rowOff>114301</xdr:rowOff>
    </xdr:from>
    <xdr:ext cx="2216583" cy="918455"/>
    <xdr:sp macro="" textlink="">
      <xdr:nvSpPr>
        <xdr:cNvPr id="26" name="CuadroTexto 25">
          <a:extLst>
            <a:ext uri="{FF2B5EF4-FFF2-40B4-BE49-F238E27FC236}">
              <a16:creationId xmlns:a16="http://schemas.microsoft.com/office/drawing/2014/main" id="{00000000-0008-0000-0B00-00001A000000}"/>
            </a:ext>
          </a:extLst>
        </xdr:cNvPr>
        <xdr:cNvSpPr txBox="1"/>
      </xdr:nvSpPr>
      <xdr:spPr>
        <a:xfrm>
          <a:off x="10305617" y="5295901"/>
          <a:ext cx="2216583" cy="918455"/>
        </a:xfrm>
        <a:prstGeom prst="rect">
          <a:avLst/>
        </a:prstGeom>
        <a:noFill/>
        <a:ln w="12700" cap="flat">
          <a:noFill/>
          <a:miter lim="400000"/>
        </a:ln>
        <a:effectLst/>
        <a:sp3d/>
      </xdr:spPr>
      <xdr:style>
        <a:lnRef idx="0">
          <a:scrgbClr r="0" g="0" b="0"/>
        </a:lnRef>
        <a:fillRef idx="0">
          <a:scrgbClr r="0" g="0" b="0"/>
        </a:fillRef>
        <a:effectRef idx="0">
          <a:scrgbClr r="0" g="0" b="0"/>
        </a:effectRef>
        <a:fontRef idx="none"/>
      </xdr:style>
      <xdr:txBody>
        <a:bodyPr rot="0" spcFirstLastPara="1" vertOverflow="clip" horzOverflow="clip" vert="horz" wrap="square" lIns="45719" tIns="45719" rIns="45719" bIns="45719" numCol="1" spcCol="38100" rtlCol="0" anchor="t">
          <a:spAutoFit/>
        </a:bodyPr>
        <a:lstStyle/>
        <a:p>
          <a:pPr marL="0" marR="0" indent="0" algn="ctr" defTabSz="914400" rtl="0" fontAlgn="auto" latinLnBrk="0" hangingPunct="0">
            <a:lnSpc>
              <a:spcPct val="100000"/>
            </a:lnSpc>
            <a:spcBef>
              <a:spcPts val="0"/>
            </a:spcBef>
            <a:spcAft>
              <a:spcPts val="0"/>
            </a:spcAft>
            <a:buClrTx/>
            <a:buSzTx/>
            <a:buFontTx/>
            <a:buNone/>
            <a:tabLst/>
          </a:pPr>
          <a:r>
            <a:rPr kumimoji="0" lang="en-US" sz="2800" b="1" i="0" u="none" strike="noStrike" cap="none" spc="0" normalizeH="0" baseline="0">
              <a:ln>
                <a:noFill/>
              </a:ln>
              <a:solidFill>
                <a:schemeClr val="tx1"/>
              </a:solidFill>
              <a:effectLst/>
              <a:uFillTx/>
              <a:latin typeface="Abadi MT Condensed Extra Bold" charset="0"/>
              <a:ea typeface="Abadi MT Condensed Extra Bold" charset="0"/>
              <a:cs typeface="Abadi MT Condensed Extra Bold" charset="0"/>
              <a:sym typeface="Trebuchet MS"/>
            </a:rPr>
            <a:t>Grado de cumplimiento</a:t>
          </a:r>
        </a:p>
      </xdr:txBody>
    </xdr:sp>
    <xdr:clientData/>
  </xdr:oneCellAnchor>
  <xdr:twoCellAnchor>
    <xdr:from>
      <xdr:col>3</xdr:col>
      <xdr:colOff>198005</xdr:colOff>
      <xdr:row>15</xdr:row>
      <xdr:rowOff>7071</xdr:rowOff>
    </xdr:from>
    <xdr:to>
      <xdr:col>8</xdr:col>
      <xdr:colOff>226869</xdr:colOff>
      <xdr:row>22</xdr:row>
      <xdr:rowOff>43872</xdr:rowOff>
    </xdr:to>
    <xdr:graphicFrame macro="">
      <xdr:nvGraphicFramePr>
        <xdr:cNvPr id="27" name="Gráfico 26">
          <a:extLst>
            <a:ext uri="{FF2B5EF4-FFF2-40B4-BE49-F238E27FC236}">
              <a16:creationId xmlns:a16="http://schemas.microsoft.com/office/drawing/2014/main" id="{00000000-0008-0000-0B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oneCellAnchor>
    <xdr:from>
      <xdr:col>5</xdr:col>
      <xdr:colOff>180976</xdr:colOff>
      <xdr:row>17</xdr:row>
      <xdr:rowOff>315769</xdr:rowOff>
    </xdr:from>
    <xdr:ext cx="823913" cy="530656"/>
    <xdr:sp macro="" textlink="$C$17">
      <xdr:nvSpPr>
        <xdr:cNvPr id="28" name="CuadroTexto 27">
          <a:extLst>
            <a:ext uri="{FF2B5EF4-FFF2-40B4-BE49-F238E27FC236}">
              <a16:creationId xmlns:a16="http://schemas.microsoft.com/office/drawing/2014/main" id="{00000000-0008-0000-0B00-00001C000000}"/>
            </a:ext>
          </a:extLst>
        </xdr:cNvPr>
        <xdr:cNvSpPr txBox="1"/>
      </xdr:nvSpPr>
      <xdr:spPr>
        <a:xfrm>
          <a:off x="10975976" y="10457626"/>
          <a:ext cx="823913" cy="530656"/>
        </a:xfrm>
        <a:prstGeom prst="rect">
          <a:avLst/>
        </a:prstGeom>
        <a:noFill/>
        <a:ln w="12700" cap="flat">
          <a:noFill/>
          <a:miter lim="400000"/>
        </a:ln>
        <a:effectLst/>
        <a:sp3d/>
      </xdr:spPr>
      <xdr:style>
        <a:lnRef idx="0">
          <a:scrgbClr r="0" g="0" b="0"/>
        </a:lnRef>
        <a:fillRef idx="0">
          <a:scrgbClr r="0" g="0" b="0"/>
        </a:fillRef>
        <a:effectRef idx="0">
          <a:scrgbClr r="0" g="0" b="0"/>
        </a:effectRef>
        <a:fontRef idx="none"/>
      </xdr:style>
      <xdr:txBody>
        <a:bodyPr rot="0" spcFirstLastPara="1" vertOverflow="clip" horzOverflow="clip" vert="horz" wrap="square" lIns="45719" tIns="45719" rIns="45719" bIns="45719" numCol="1" spcCol="38100" rtlCol="0" anchor="t">
          <a:spAutoFit/>
        </a:bodyPr>
        <a:lstStyle/>
        <a:p>
          <a:pPr marL="0" marR="0" indent="0" algn="ctr" defTabSz="914400" rtl="0" fontAlgn="auto" latinLnBrk="0" hangingPunct="0">
            <a:lnSpc>
              <a:spcPct val="100000"/>
            </a:lnSpc>
            <a:spcBef>
              <a:spcPts val="0"/>
            </a:spcBef>
            <a:spcAft>
              <a:spcPts val="0"/>
            </a:spcAft>
            <a:buClrTx/>
            <a:buSzTx/>
            <a:buFontTx/>
            <a:buNone/>
            <a:tabLst/>
          </a:pPr>
          <a:fld id="{53F86F61-7C5F-4FB4-AF00-D79B935469F6}" type="TxLink">
            <a:rPr kumimoji="0" lang="en-US" sz="2800" b="1" i="0" u="none" strike="noStrike" cap="none" spc="0" normalizeH="0" baseline="0">
              <a:ln>
                <a:noFill/>
              </a:ln>
              <a:solidFill>
                <a:schemeClr val="tx1"/>
              </a:solidFill>
              <a:effectLst/>
              <a:uFillTx/>
              <a:latin typeface="Abadi MT Condensed Extra Bold" charset="0"/>
              <a:ea typeface="Abadi MT Condensed Extra Bold" charset="0"/>
              <a:cs typeface="Abadi MT Condensed Extra Bold" charset="0"/>
              <a:sym typeface="Trebuchet MS"/>
            </a:rPr>
            <a:pPr marL="0" marR="0" indent="0" algn="ctr" defTabSz="914400" rtl="0" fontAlgn="auto" latinLnBrk="0" hangingPunct="0">
              <a:lnSpc>
                <a:spcPct val="100000"/>
              </a:lnSpc>
              <a:spcBef>
                <a:spcPts val="0"/>
              </a:spcBef>
              <a:spcAft>
                <a:spcPts val="0"/>
              </a:spcAft>
              <a:buClrTx/>
              <a:buSzTx/>
              <a:buFontTx/>
              <a:buNone/>
              <a:tabLst/>
            </a:pPr>
            <a:t>50%</a:t>
          </a:fld>
          <a:endParaRPr kumimoji="0" lang="es-CO" sz="2800" b="1" i="0" u="none" strike="noStrike" cap="none" spc="0" normalizeH="0" baseline="0">
            <a:ln>
              <a:noFill/>
            </a:ln>
            <a:solidFill>
              <a:schemeClr val="tx1"/>
            </a:solidFill>
            <a:effectLst/>
            <a:uFillTx/>
            <a:latin typeface="Abadi MT Condensed Extra Bold" charset="0"/>
            <a:ea typeface="Abadi MT Condensed Extra Bold" charset="0"/>
            <a:cs typeface="Abadi MT Condensed Extra Bold" charset="0"/>
            <a:sym typeface="Trebuchet MS"/>
          </a:endParaRPr>
        </a:p>
      </xdr:txBody>
    </xdr:sp>
    <xdr:clientData/>
  </xdr:oneCellAnchor>
  <xdr:twoCellAnchor>
    <xdr:from>
      <xdr:col>3</xdr:col>
      <xdr:colOff>245918</xdr:colOff>
      <xdr:row>23</xdr:row>
      <xdr:rowOff>204354</xdr:rowOff>
    </xdr:from>
    <xdr:to>
      <xdr:col>8</xdr:col>
      <xdr:colOff>274782</xdr:colOff>
      <xdr:row>28</xdr:row>
      <xdr:rowOff>93951</xdr:rowOff>
    </xdr:to>
    <xdr:graphicFrame macro="">
      <xdr:nvGraphicFramePr>
        <xdr:cNvPr id="30" name="Gráfico 29">
          <a:extLst>
            <a:ext uri="{FF2B5EF4-FFF2-40B4-BE49-F238E27FC236}">
              <a16:creationId xmlns:a16="http://schemas.microsoft.com/office/drawing/2014/main" id="{00000000-0008-0000-0B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5</xdr:col>
      <xdr:colOff>226579</xdr:colOff>
      <xdr:row>25</xdr:row>
      <xdr:rowOff>207097</xdr:rowOff>
    </xdr:from>
    <xdr:ext cx="823913" cy="530656"/>
    <xdr:sp macro="" textlink="$C$23">
      <xdr:nvSpPr>
        <xdr:cNvPr id="31" name="CuadroTexto 30">
          <a:extLst>
            <a:ext uri="{FF2B5EF4-FFF2-40B4-BE49-F238E27FC236}">
              <a16:creationId xmlns:a16="http://schemas.microsoft.com/office/drawing/2014/main" id="{00000000-0008-0000-0B00-00001F000000}"/>
            </a:ext>
          </a:extLst>
        </xdr:cNvPr>
        <xdr:cNvSpPr txBox="1"/>
      </xdr:nvSpPr>
      <xdr:spPr>
        <a:xfrm>
          <a:off x="11021579" y="13442311"/>
          <a:ext cx="823913" cy="530656"/>
        </a:xfrm>
        <a:prstGeom prst="rect">
          <a:avLst/>
        </a:prstGeom>
        <a:noFill/>
        <a:ln w="12700" cap="flat">
          <a:noFill/>
          <a:miter lim="400000"/>
        </a:ln>
        <a:effectLst/>
        <a:sp3d/>
      </xdr:spPr>
      <xdr:style>
        <a:lnRef idx="0">
          <a:scrgbClr r="0" g="0" b="0"/>
        </a:lnRef>
        <a:fillRef idx="0">
          <a:scrgbClr r="0" g="0" b="0"/>
        </a:fillRef>
        <a:effectRef idx="0">
          <a:scrgbClr r="0" g="0" b="0"/>
        </a:effectRef>
        <a:fontRef idx="none"/>
      </xdr:style>
      <xdr:txBody>
        <a:bodyPr rot="0" spcFirstLastPara="1" vertOverflow="clip" horzOverflow="clip" vert="horz" wrap="square" lIns="45719" tIns="45719" rIns="45719" bIns="45719" numCol="1" spcCol="38100" rtlCol="0" anchor="t">
          <a:spAutoFit/>
        </a:bodyPr>
        <a:lstStyle/>
        <a:p>
          <a:pPr marL="0" marR="0" indent="0" algn="ctr" defTabSz="914400" rtl="0" fontAlgn="auto" latinLnBrk="0" hangingPunct="0">
            <a:lnSpc>
              <a:spcPct val="100000"/>
            </a:lnSpc>
            <a:spcBef>
              <a:spcPts val="0"/>
            </a:spcBef>
            <a:spcAft>
              <a:spcPts val="0"/>
            </a:spcAft>
            <a:buClrTx/>
            <a:buSzTx/>
            <a:buFontTx/>
            <a:buNone/>
            <a:tabLst/>
          </a:pPr>
          <a:fld id="{09252364-8291-417F-82F9-90C1A93E38A2}" type="TxLink">
            <a:rPr kumimoji="0" lang="en-US" sz="2800" b="1" i="0" u="none" strike="noStrike" cap="none" spc="0" normalizeH="0" baseline="0">
              <a:ln>
                <a:noFill/>
              </a:ln>
              <a:solidFill>
                <a:schemeClr val="tx1"/>
              </a:solidFill>
              <a:effectLst/>
              <a:uFillTx/>
              <a:latin typeface="Abadi MT Condensed Extra Bold" charset="0"/>
              <a:ea typeface="Abadi MT Condensed Extra Bold" charset="0"/>
              <a:cs typeface="Abadi MT Condensed Extra Bold" charset="0"/>
              <a:sym typeface="Trebuchet MS"/>
            </a:rPr>
            <a:pPr marL="0" marR="0" indent="0" algn="ctr" defTabSz="914400" rtl="0" fontAlgn="auto" latinLnBrk="0" hangingPunct="0">
              <a:lnSpc>
                <a:spcPct val="100000"/>
              </a:lnSpc>
              <a:spcBef>
                <a:spcPts val="0"/>
              </a:spcBef>
              <a:spcAft>
                <a:spcPts val="0"/>
              </a:spcAft>
              <a:buClrTx/>
              <a:buSzTx/>
              <a:buFontTx/>
              <a:buNone/>
              <a:tabLst/>
            </a:pPr>
            <a:t>89%</a:t>
          </a:fld>
          <a:endParaRPr kumimoji="0" lang="es-CO" sz="2800" b="1" i="0" u="none" strike="noStrike" cap="none" spc="0" normalizeH="0" baseline="0">
            <a:ln>
              <a:noFill/>
            </a:ln>
            <a:solidFill>
              <a:schemeClr val="tx1"/>
            </a:solidFill>
            <a:effectLst/>
            <a:uFillTx/>
            <a:latin typeface="Abadi MT Condensed Extra Bold" charset="0"/>
            <a:ea typeface="Abadi MT Condensed Extra Bold" charset="0"/>
            <a:cs typeface="Abadi MT Condensed Extra Bold" charset="0"/>
            <a:sym typeface="Trebuchet MS"/>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3</xdr:col>
      <xdr:colOff>101600</xdr:colOff>
      <xdr:row>4</xdr:row>
      <xdr:rowOff>786533</xdr:rowOff>
    </xdr:from>
    <xdr:to>
      <xdr:col>6</xdr:col>
      <xdr:colOff>570923</xdr:colOff>
      <xdr:row>10</xdr:row>
      <xdr:rowOff>76200</xdr:rowOff>
    </xdr:to>
    <xdr:graphicFrame macro="">
      <xdr:nvGraphicFramePr>
        <xdr:cNvPr id="24" name="Gráfico 23">
          <a:extLst>
            <a:ext uri="{FF2B5EF4-FFF2-40B4-BE49-F238E27FC236}">
              <a16:creationId xmlns:a16="http://schemas.microsoft.com/office/drawing/2014/main" id="{00000000-0008-0000-0C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1442566</xdr:colOff>
      <xdr:row>3</xdr:row>
      <xdr:rowOff>2969806</xdr:rowOff>
    </xdr:from>
    <xdr:ext cx="2899688" cy="968981"/>
    <xdr:sp macro="" textlink="">
      <xdr:nvSpPr>
        <xdr:cNvPr id="25" name="CuadroTexto 24">
          <a:extLst>
            <a:ext uri="{FF2B5EF4-FFF2-40B4-BE49-F238E27FC236}">
              <a16:creationId xmlns:a16="http://schemas.microsoft.com/office/drawing/2014/main" id="{00000000-0008-0000-0C00-000019000000}"/>
            </a:ext>
          </a:extLst>
        </xdr:cNvPr>
        <xdr:cNvSpPr txBox="1"/>
      </xdr:nvSpPr>
      <xdr:spPr>
        <a:xfrm>
          <a:off x="9577755" y="4575278"/>
          <a:ext cx="2899688" cy="968981"/>
        </a:xfrm>
        <a:prstGeom prst="rect">
          <a:avLst/>
        </a:prstGeom>
        <a:noFill/>
        <a:ln w="12700" cap="flat">
          <a:noFill/>
          <a:miter lim="400000"/>
        </a:ln>
        <a:effectLst/>
        <a:sp3d/>
      </xdr:spPr>
      <xdr:style>
        <a:lnRef idx="0">
          <a:scrgbClr r="0" g="0" b="0"/>
        </a:lnRef>
        <a:fillRef idx="0">
          <a:scrgbClr r="0" g="0" b="0"/>
        </a:fillRef>
        <a:effectRef idx="0">
          <a:scrgbClr r="0" g="0" b="0"/>
        </a:effectRef>
        <a:fontRef idx="none"/>
      </xdr:style>
      <xdr:txBody>
        <a:bodyPr rot="0" spcFirstLastPara="1" vertOverflow="clip" horzOverflow="clip" vert="horz" wrap="square" lIns="45719" tIns="45719" rIns="45719" bIns="45719" numCol="1" spcCol="38100" rtlCol="0" anchor="t">
          <a:spAutoFit/>
        </a:bodyPr>
        <a:lstStyle/>
        <a:p>
          <a:pPr marL="0" marR="0" indent="0" algn="ctr" defTabSz="914400" rtl="0" fontAlgn="auto" latinLnBrk="0" hangingPunct="0">
            <a:lnSpc>
              <a:spcPct val="100000"/>
            </a:lnSpc>
            <a:spcBef>
              <a:spcPts val="0"/>
            </a:spcBef>
            <a:spcAft>
              <a:spcPts val="0"/>
            </a:spcAft>
            <a:buClrTx/>
            <a:buSzTx/>
            <a:buFontTx/>
            <a:buNone/>
            <a:tabLst/>
          </a:pPr>
          <a:r>
            <a:rPr kumimoji="0" lang="en-US" sz="2800" b="1" i="0" u="none" strike="noStrike" cap="none" spc="0" normalizeH="0" baseline="0">
              <a:ln>
                <a:noFill/>
              </a:ln>
              <a:solidFill>
                <a:schemeClr val="tx1"/>
              </a:solidFill>
              <a:effectLst/>
              <a:uFillTx/>
              <a:latin typeface="Abadi MT Condensed Extra Bold" charset="0"/>
              <a:ea typeface="Abadi MT Condensed Extra Bold" charset="0"/>
              <a:cs typeface="Abadi MT Condensed Extra Bold" charset="0"/>
              <a:sym typeface="Trebuchet MS"/>
            </a:rPr>
            <a:t> Grado de cumplimiento</a:t>
          </a:r>
        </a:p>
      </xdr:txBody>
    </xdr:sp>
    <xdr:clientData/>
  </xdr:oneCellAnchor>
  <xdr:twoCellAnchor>
    <xdr:from>
      <xdr:col>3</xdr:col>
      <xdr:colOff>227641</xdr:colOff>
      <xdr:row>11</xdr:row>
      <xdr:rowOff>150534</xdr:rowOff>
    </xdr:from>
    <xdr:to>
      <xdr:col>6</xdr:col>
      <xdr:colOff>485901</xdr:colOff>
      <xdr:row>14</xdr:row>
      <xdr:rowOff>623019</xdr:rowOff>
    </xdr:to>
    <xdr:graphicFrame macro="">
      <xdr:nvGraphicFramePr>
        <xdr:cNvPr id="27" name="Gráfico 26">
          <a:extLst>
            <a:ext uri="{FF2B5EF4-FFF2-40B4-BE49-F238E27FC236}">
              <a16:creationId xmlns:a16="http://schemas.microsoft.com/office/drawing/2014/main" id="{00000000-0008-0000-0C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275360</xdr:colOff>
      <xdr:row>13</xdr:row>
      <xdr:rowOff>133924</xdr:rowOff>
    </xdr:from>
    <xdr:to>
      <xdr:col>5</xdr:col>
      <xdr:colOff>441182</xdr:colOff>
      <xdr:row>13</xdr:row>
      <xdr:rowOff>639317</xdr:rowOff>
    </xdr:to>
    <xdr:sp macro="" textlink="$C$11">
      <xdr:nvSpPr>
        <xdr:cNvPr id="28" name="CuadroTexto 27">
          <a:extLst>
            <a:ext uri="{FF2B5EF4-FFF2-40B4-BE49-F238E27FC236}">
              <a16:creationId xmlns:a16="http://schemas.microsoft.com/office/drawing/2014/main" id="{00000000-0008-0000-0C00-00001C000000}"/>
            </a:ext>
          </a:extLst>
        </xdr:cNvPr>
        <xdr:cNvSpPr txBox="1"/>
      </xdr:nvSpPr>
      <xdr:spPr>
        <a:xfrm>
          <a:off x="10567152" y="9083830"/>
          <a:ext cx="1100351" cy="505393"/>
        </a:xfrm>
        <a:prstGeom prst="rect">
          <a:avLst/>
        </a:prstGeom>
        <a:noFill/>
        <a:ln w="12700" cap="flat">
          <a:noFill/>
          <a:miter lim="400000"/>
        </a:ln>
        <a:effectLst/>
        <a:sp3d/>
      </xdr:spPr>
      <xdr:style>
        <a:lnRef idx="0">
          <a:scrgbClr r="0" g="0" b="0"/>
        </a:lnRef>
        <a:fillRef idx="0">
          <a:scrgbClr r="0" g="0" b="0"/>
        </a:fillRef>
        <a:effectRef idx="0">
          <a:scrgbClr r="0" g="0" b="0"/>
        </a:effectRef>
        <a:fontRef idx="none"/>
      </xdr:style>
      <xdr:txBody>
        <a:bodyPr rot="0" spcFirstLastPara="1" vertOverflow="clip" horzOverflow="clip" vert="horz" wrap="square" lIns="45719" tIns="45719" rIns="45719" bIns="45719" numCol="1" spcCol="38100" rtlCol="0" anchor="t">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indent="0" algn="ctr" defTabSz="914400" rtl="0" fontAlgn="auto" latinLnBrk="0" hangingPunct="0">
            <a:lnSpc>
              <a:spcPct val="100000"/>
            </a:lnSpc>
            <a:spcBef>
              <a:spcPts val="0"/>
            </a:spcBef>
            <a:spcAft>
              <a:spcPts val="0"/>
            </a:spcAft>
            <a:buClrTx/>
            <a:buSzTx/>
            <a:buFontTx/>
            <a:buNone/>
            <a:tabLst/>
          </a:pPr>
          <a:fld id="{1850A833-6410-4E29-B358-F53A335A5893}" type="TxLink">
            <a:rPr kumimoji="0" lang="en-US" sz="2800" b="1" i="0" u="none" strike="noStrike" cap="none" spc="0" normalizeH="0" baseline="0">
              <a:ln>
                <a:noFill/>
              </a:ln>
              <a:solidFill>
                <a:schemeClr val="tx1"/>
              </a:solidFill>
              <a:effectLst/>
              <a:uFillTx/>
              <a:latin typeface="Abadi MT Condensed Extra Bold" charset="0"/>
              <a:ea typeface="Abadi MT Condensed Extra Bold" charset="0"/>
              <a:cs typeface="Abadi MT Condensed Extra Bold" charset="0"/>
              <a:sym typeface="Trebuchet MS"/>
            </a:rPr>
            <a:pPr marL="0" marR="0" indent="0" algn="ctr" defTabSz="914400" rtl="0" fontAlgn="auto" latinLnBrk="0" hangingPunct="0">
              <a:lnSpc>
                <a:spcPct val="100000"/>
              </a:lnSpc>
              <a:spcBef>
                <a:spcPts val="0"/>
              </a:spcBef>
              <a:spcAft>
                <a:spcPts val="0"/>
              </a:spcAft>
              <a:buClrTx/>
              <a:buSzTx/>
              <a:buFontTx/>
              <a:buNone/>
              <a:tabLst/>
            </a:pPr>
            <a:t>75%</a:t>
          </a:fld>
          <a:endParaRPr kumimoji="0" lang="es-CO" sz="2800" b="1" i="0" u="none" strike="noStrike" cap="none" spc="0" normalizeH="0" baseline="0">
            <a:ln>
              <a:noFill/>
            </a:ln>
            <a:solidFill>
              <a:schemeClr val="tx1"/>
            </a:solidFill>
            <a:effectLst/>
            <a:uFillTx/>
            <a:latin typeface="Abadi MT Condensed Extra Bold" charset="0"/>
            <a:ea typeface="Abadi MT Condensed Extra Bold" charset="0"/>
            <a:cs typeface="Abadi MT Condensed Extra Bold" charset="0"/>
            <a:sym typeface="Trebuchet MS"/>
          </a:endParaRPr>
        </a:p>
      </xdr:txBody>
    </xdr:sp>
    <xdr:clientData/>
  </xdr:twoCellAnchor>
  <xdr:twoCellAnchor>
    <xdr:from>
      <xdr:col>1</xdr:col>
      <xdr:colOff>0</xdr:colOff>
      <xdr:row>1</xdr:row>
      <xdr:rowOff>141995</xdr:rowOff>
    </xdr:from>
    <xdr:to>
      <xdr:col>1</xdr:col>
      <xdr:colOff>2001632</xdr:colOff>
      <xdr:row>2</xdr:row>
      <xdr:rowOff>727364</xdr:rowOff>
    </xdr:to>
    <xdr:grpSp>
      <xdr:nvGrpSpPr>
        <xdr:cNvPr id="26" name="Shape 50">
          <a:extLst>
            <a:ext uri="{FF2B5EF4-FFF2-40B4-BE49-F238E27FC236}">
              <a16:creationId xmlns:a16="http://schemas.microsoft.com/office/drawing/2014/main" id="{00000000-0008-0000-0C00-00001A000000}"/>
            </a:ext>
          </a:extLst>
        </xdr:cNvPr>
        <xdr:cNvGrpSpPr/>
      </xdr:nvGrpSpPr>
      <xdr:grpSpPr>
        <a:xfrm>
          <a:off x="238125" y="646820"/>
          <a:ext cx="2001632" cy="785394"/>
          <a:chOff x="0" y="-1"/>
          <a:chExt cx="2001632" cy="390452"/>
        </a:xfrm>
        <a:solidFill>
          <a:srgbClr val="00B050"/>
        </a:solidFill>
      </xdr:grpSpPr>
      <xdr:sp macro="" textlink="">
        <xdr:nvSpPr>
          <xdr:cNvPr id="29" name="Rectangle">
            <a:extLst>
              <a:ext uri="{FF2B5EF4-FFF2-40B4-BE49-F238E27FC236}">
                <a16:creationId xmlns:a16="http://schemas.microsoft.com/office/drawing/2014/main" id="{00000000-0008-0000-0C00-00001D000000}"/>
              </a:ext>
            </a:extLst>
          </xdr:cNvPr>
          <xdr:cNvSpPr/>
        </xdr:nvSpPr>
        <xdr:spPr>
          <a:xfrm>
            <a:off x="0" y="-1"/>
            <a:ext cx="2001632" cy="390452"/>
          </a:xfrm>
          <a:prstGeom prst="rect">
            <a:avLst/>
          </a:prstGeom>
          <a:grpFill/>
          <a:ln w="9525" cap="flat">
            <a:noFill/>
            <a:prstDash val="solid"/>
            <a:round/>
          </a:ln>
          <a:effectLst/>
        </xdr:spPr>
        <xdr:txBody>
          <a:bodyPr/>
          <a:lstStyle/>
          <a:p>
            <a:endParaRPr/>
          </a:p>
        </xdr:txBody>
      </xdr:sp>
      <xdr:sp macro="" textlink="">
        <xdr:nvSpPr>
          <xdr:cNvPr id="30" name="Regresar a selección">
            <a:hlinkClick xmlns:r="http://schemas.openxmlformats.org/officeDocument/2006/relationships" r:id="rId3"/>
            <a:extLst>
              <a:ext uri="{FF2B5EF4-FFF2-40B4-BE49-F238E27FC236}">
                <a16:creationId xmlns:a16="http://schemas.microsoft.com/office/drawing/2014/main" id="{00000000-0008-0000-0C00-00001E000000}"/>
              </a:ext>
            </a:extLst>
          </xdr:cNvPr>
          <xdr:cNvSpPr txBox="1"/>
        </xdr:nvSpPr>
        <xdr:spPr>
          <a:xfrm>
            <a:off x="61996" y="122304"/>
            <a:ext cx="1870363" cy="150409"/>
          </a:xfrm>
          <a:prstGeom prst="rect">
            <a:avLst/>
          </a:prstGeom>
          <a:grpFill/>
          <a:ln w="12700" cap="flat">
            <a:noFill/>
            <a:miter lim="400000"/>
          </a:ln>
          <a:effectLst/>
          <a:extLst>
            <a:ext uri="{C572A759-6A51-4108-AA02-DFA0A04FC94B}">
              <ma14:wrappingTextBoxFlag xmlns:ma14="http://schemas.microsoft.com/office/mac/drawingml/2011/main" xmlns="" val="1"/>
            </a:ext>
          </a:extLst>
        </xdr:spPr>
        <xdr:txBody>
          <a:bodyPr wrap="square" lIns="0" tIns="0" rIns="0" bIns="0" numCol="1" anchor="ctr">
            <a:spAutoFit/>
          </a:bodyPr>
          <a:lstStyle/>
          <a:p>
            <a:pPr marL="0" marR="0" indent="0" algn="ctr" defTabSz="914400" latinLnBrk="0">
              <a:lnSpc>
                <a:spcPct val="100000"/>
              </a:lnSpc>
              <a:spcBef>
                <a:spcPts val="0"/>
              </a:spcBef>
              <a:spcAft>
                <a:spcPts val="0"/>
              </a:spcAft>
              <a:buClrTx/>
              <a:buSzTx/>
              <a:buFontTx/>
              <a:buNone/>
              <a:tabLst/>
              <a:defRPr sz="1000" b="1" i="0" u="none" strike="noStrike" cap="none" spc="0" baseline="0">
                <a:solidFill>
                  <a:srgbClr val="FFFFFF"/>
                </a:solidFill>
                <a:uFillTx/>
                <a:latin typeface="Trebuchet MS"/>
                <a:ea typeface="Trebuchet MS"/>
                <a:cs typeface="Trebuchet MS"/>
                <a:sym typeface="Trebuchet MS"/>
              </a:defRPr>
            </a:pPr>
            <a:r>
              <a:rPr sz="1800" b="1" i="0" u="none" strike="noStrike" cap="none" spc="0" baseline="0">
                <a:solidFill>
                  <a:srgbClr val="FFFFFF"/>
                </a:solidFill>
                <a:uFillTx/>
                <a:latin typeface="Abadi MT Condensed Extra Bold" charset="0"/>
                <a:ea typeface="Abadi MT Condensed Extra Bold" charset="0"/>
                <a:cs typeface="Abadi MT Condensed Extra Bold" charset="0"/>
                <a:sym typeface="Trebuchet MS"/>
              </a:rPr>
              <a:t>Regresar a</a:t>
            </a:r>
            <a:r>
              <a:rPr lang="en-US" sz="1800" b="1" i="0" u="none" strike="noStrike" cap="none" spc="0" baseline="0">
                <a:solidFill>
                  <a:srgbClr val="FFFFFF"/>
                </a:solidFill>
                <a:uFillTx/>
                <a:latin typeface="Abadi MT Condensed Extra Bold" charset="0"/>
                <a:ea typeface="Abadi MT Condensed Extra Bold" charset="0"/>
                <a:cs typeface="Abadi MT Condensed Extra Bold" charset="0"/>
                <a:sym typeface="Trebuchet MS"/>
              </a:rPr>
              <a:t>l</a:t>
            </a:r>
            <a:r>
              <a:rPr sz="1800" b="1" i="0" u="none" strike="noStrike" cap="none" spc="0" baseline="0">
                <a:solidFill>
                  <a:srgbClr val="FFFFFF"/>
                </a:solidFill>
                <a:uFillTx/>
                <a:latin typeface="Abadi MT Condensed Extra Bold" charset="0"/>
                <a:ea typeface="Abadi MT Condensed Extra Bold" charset="0"/>
                <a:cs typeface="Abadi MT Condensed Extra Bold" charset="0"/>
                <a:sym typeface="Trebuchet MS"/>
              </a:rPr>
              <a:t> </a:t>
            </a:r>
            <a:r>
              <a:rPr lang="en-US" sz="1800" b="1" i="0" u="none" strike="noStrike" cap="none" spc="0" baseline="0">
                <a:solidFill>
                  <a:srgbClr val="FFFFFF"/>
                </a:solidFill>
                <a:uFillTx/>
                <a:latin typeface="Abadi MT Condensed Extra Bold" charset="0"/>
                <a:ea typeface="Abadi MT Condensed Extra Bold" charset="0"/>
                <a:cs typeface="Abadi MT Condensed Extra Bold" charset="0"/>
                <a:sym typeface="Trebuchet MS"/>
              </a:rPr>
              <a:t>índice</a:t>
            </a:r>
            <a:endParaRPr sz="1800" b="1" i="0" u="none" strike="noStrike" cap="none" spc="0" baseline="0">
              <a:solidFill>
                <a:srgbClr val="FFFFFF"/>
              </a:solidFill>
              <a:uFillTx/>
              <a:latin typeface="Abadi MT Condensed Extra Bold" charset="0"/>
              <a:ea typeface="Abadi MT Condensed Extra Bold" charset="0"/>
              <a:cs typeface="Abadi MT Condensed Extra Bold" charset="0"/>
              <a:sym typeface="Trebuchet MS"/>
            </a:endParaRPr>
          </a:p>
        </xdr:txBody>
      </xdr:sp>
    </xdr:grpSp>
    <xdr:clientData/>
  </xdr:twoCellAnchor>
  <xdr:twoCellAnchor>
    <xdr:from>
      <xdr:col>1</xdr:col>
      <xdr:colOff>2219026</xdr:colOff>
      <xdr:row>1</xdr:row>
      <xdr:rowOff>138545</xdr:rowOff>
    </xdr:from>
    <xdr:to>
      <xdr:col>1</xdr:col>
      <xdr:colOff>6515903</xdr:colOff>
      <xdr:row>2</xdr:row>
      <xdr:rowOff>715818</xdr:rowOff>
    </xdr:to>
    <xdr:grpSp>
      <xdr:nvGrpSpPr>
        <xdr:cNvPr id="31" name="Shape 50">
          <a:extLst>
            <a:ext uri="{FF2B5EF4-FFF2-40B4-BE49-F238E27FC236}">
              <a16:creationId xmlns:a16="http://schemas.microsoft.com/office/drawing/2014/main" id="{00000000-0008-0000-0C00-00001F000000}"/>
            </a:ext>
          </a:extLst>
        </xdr:cNvPr>
        <xdr:cNvGrpSpPr/>
      </xdr:nvGrpSpPr>
      <xdr:grpSpPr>
        <a:xfrm>
          <a:off x="2457151" y="643370"/>
          <a:ext cx="4296877" cy="777298"/>
          <a:chOff x="91221" y="95029"/>
          <a:chExt cx="2461830" cy="228600"/>
        </a:xfrm>
        <a:solidFill>
          <a:srgbClr val="00B050"/>
        </a:solidFill>
      </xdr:grpSpPr>
      <xdr:sp macro="" textlink="">
        <xdr:nvSpPr>
          <xdr:cNvPr id="32" name="Rectangle">
            <a:extLst>
              <a:ext uri="{FF2B5EF4-FFF2-40B4-BE49-F238E27FC236}">
                <a16:creationId xmlns:a16="http://schemas.microsoft.com/office/drawing/2014/main" id="{00000000-0008-0000-0C00-000020000000}"/>
              </a:ext>
            </a:extLst>
          </xdr:cNvPr>
          <xdr:cNvSpPr/>
        </xdr:nvSpPr>
        <xdr:spPr>
          <a:xfrm>
            <a:off x="91221" y="95029"/>
            <a:ext cx="2461830" cy="228600"/>
          </a:xfrm>
          <a:prstGeom prst="rect">
            <a:avLst/>
          </a:prstGeom>
          <a:grpFill/>
          <a:ln w="9525" cap="flat">
            <a:noFill/>
            <a:prstDash val="solid"/>
            <a:round/>
          </a:ln>
          <a:effectLst/>
        </xdr:spPr>
        <xdr:txBody>
          <a:bodyPr/>
          <a:lstStyle/>
          <a:p>
            <a:endParaRPr/>
          </a:p>
        </xdr:txBody>
      </xdr:sp>
      <xdr:sp macro="" textlink="">
        <xdr:nvSpPr>
          <xdr:cNvPr id="33" name="Regresar a selección">
            <a:hlinkClick xmlns:r="http://schemas.openxmlformats.org/officeDocument/2006/relationships" r:id="rId4"/>
            <a:extLst>
              <a:ext uri="{FF2B5EF4-FFF2-40B4-BE49-F238E27FC236}">
                <a16:creationId xmlns:a16="http://schemas.microsoft.com/office/drawing/2014/main" id="{00000000-0008-0000-0C00-000021000000}"/>
              </a:ext>
            </a:extLst>
          </xdr:cNvPr>
          <xdr:cNvSpPr txBox="1"/>
        </xdr:nvSpPr>
        <xdr:spPr>
          <a:xfrm>
            <a:off x="155108" y="99828"/>
            <a:ext cx="2331796" cy="217541"/>
          </a:xfrm>
          <a:prstGeom prst="rect">
            <a:avLst/>
          </a:prstGeom>
          <a:grpFill/>
          <a:ln w="12700" cap="flat">
            <a:noFill/>
            <a:miter lim="400000"/>
          </a:ln>
          <a:effectLst/>
          <a:extLst>
            <a:ext uri="{C572A759-6A51-4108-AA02-DFA0A04FC94B}">
              <ma14:wrappingTextBoxFlag xmlns:ma14="http://schemas.microsoft.com/office/mac/drawingml/2011/main" xmlns="" val="1"/>
            </a:ext>
          </a:extLst>
        </xdr:spPr>
        <xdr:txBody>
          <a:bodyPr wrap="square" lIns="0" tIns="0" rIns="0" bIns="0" numCol="1" anchor="ctr">
            <a:noAutofit/>
          </a:bodyPr>
          <a:lstStyle/>
          <a:p>
            <a:pPr marL="0" marR="0" indent="0" algn="ctr" defTabSz="914400" latinLnBrk="0">
              <a:lnSpc>
                <a:spcPct val="100000"/>
              </a:lnSpc>
              <a:spcBef>
                <a:spcPts val="0"/>
              </a:spcBef>
              <a:spcAft>
                <a:spcPts val="0"/>
              </a:spcAft>
              <a:buClrTx/>
              <a:buSzTx/>
              <a:buFontTx/>
              <a:buNone/>
              <a:tabLst/>
              <a:defRPr sz="1000" b="1" i="0" u="none" strike="noStrike" cap="none" spc="0" baseline="0">
                <a:solidFill>
                  <a:srgbClr val="FFFFFF"/>
                </a:solidFill>
                <a:uFillTx/>
                <a:latin typeface="Trebuchet MS"/>
                <a:ea typeface="Trebuchet MS"/>
                <a:cs typeface="Trebuchet MS"/>
                <a:sym typeface="Trebuchet MS"/>
              </a:defRPr>
            </a:pPr>
            <a:r>
              <a:rPr sz="1800" b="1" i="0" u="none" strike="noStrike" cap="none" spc="0" baseline="0">
                <a:solidFill>
                  <a:srgbClr val="FFFFFF"/>
                </a:solidFill>
                <a:uFillTx/>
                <a:latin typeface="Abadi MT Condensed Extra Bold" charset="0"/>
                <a:ea typeface="Abadi MT Condensed Extra Bold" charset="0"/>
                <a:cs typeface="Abadi MT Condensed Extra Bold" charset="0"/>
                <a:sym typeface="Trebuchet MS"/>
              </a:rPr>
              <a:t>Regresar </a:t>
            </a:r>
            <a:r>
              <a:rPr lang="en-US" sz="1800" b="1" i="0" u="none" strike="noStrike" cap="none" spc="0" baseline="0">
                <a:solidFill>
                  <a:srgbClr val="FFFFFF"/>
                </a:solidFill>
                <a:uFillTx/>
                <a:latin typeface="Abadi MT Condensed Extra Bold" charset="0"/>
                <a:ea typeface="Abadi MT Condensed Extra Bold" charset="0"/>
                <a:cs typeface="Abadi MT Condensed Extra Bold" charset="0"/>
                <a:sym typeface="Trebuchet MS"/>
              </a:rPr>
              <a:t>a Género y Cambio Climático GCF</a:t>
            </a:r>
            <a:endParaRPr sz="1800" b="1" i="0" u="none" strike="noStrike" cap="none" spc="0" baseline="0">
              <a:solidFill>
                <a:srgbClr val="FFFFFF"/>
              </a:solidFill>
              <a:uFillTx/>
              <a:latin typeface="Abadi MT Condensed Extra Bold" charset="0"/>
              <a:ea typeface="Abadi MT Condensed Extra Bold" charset="0"/>
              <a:cs typeface="Abadi MT Condensed Extra Bold" charset="0"/>
              <a:sym typeface="Trebuchet MS"/>
            </a:endParaRPr>
          </a:p>
        </xdr:txBody>
      </xdr:sp>
    </xdr:grpSp>
    <xdr:clientData/>
  </xdr:twoCellAnchor>
</xdr:wsDr>
</file>

<file path=xl/drawings/drawing14.xml><?xml version="1.0" encoding="utf-8"?>
<c:userShapes xmlns:c="http://schemas.openxmlformats.org/drawingml/2006/chart">
  <cdr:relSizeAnchor xmlns:cdr="http://schemas.openxmlformats.org/drawingml/2006/chartDrawing">
    <cdr:from>
      <cdr:x>0.40142</cdr:x>
      <cdr:y>0.38327</cdr:y>
    </cdr:from>
    <cdr:to>
      <cdr:x>0.60474</cdr:x>
      <cdr:y>0.85204</cdr:y>
    </cdr:to>
    <cdr:sp macro="" textlink="'Compromisos EA'!$C$6">
      <cdr:nvSpPr>
        <cdr:cNvPr id="2" name="CuadroTexto 27">
          <a:extLst xmlns:a="http://schemas.openxmlformats.org/drawingml/2006/main">
            <a:ext uri="{FF2B5EF4-FFF2-40B4-BE49-F238E27FC236}">
              <a16:creationId xmlns:a16="http://schemas.microsoft.com/office/drawing/2014/main" id="{C4AD37DE-AC79-4B2E-9D65-D3568B08905F}"/>
            </a:ext>
          </a:extLst>
        </cdr:cNvPr>
        <cdr:cNvSpPr txBox="1"/>
      </cdr:nvSpPr>
      <cdr:spPr>
        <a:xfrm xmlns:a="http://schemas.openxmlformats.org/drawingml/2006/main">
          <a:off x="1078147" y="750942"/>
          <a:ext cx="546083" cy="918455"/>
        </a:xfrm>
        <a:prstGeom xmlns:a="http://schemas.openxmlformats.org/drawingml/2006/main" prst="rect">
          <a:avLst/>
        </a:prstGeom>
        <a:noFill xmlns:a="http://schemas.openxmlformats.org/drawingml/2006/main"/>
        <a:ln xmlns:a="http://schemas.openxmlformats.org/drawingml/2006/main" w="12700" cap="flat">
          <a:noFill/>
          <a:miter lim="400000"/>
        </a:ln>
        <a:effectLst xmlns:a="http://schemas.openxmlformats.org/drawingml/2006/main"/>
        <a:sp3d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none"/>
      </cdr:style>
      <cdr:txBody>
        <a:bodyPr xmlns:a="http://schemas.openxmlformats.org/drawingml/2006/main" rot="0" spcFirstLastPara="1" vertOverflow="clip" horzOverflow="clip" vert="horz" wrap="square" lIns="45719" tIns="45719" rIns="45719" bIns="45719" numCol="1" spcCol="38100"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algn="ctr" defTabSz="914400" rtl="0" fontAlgn="auto" latinLnBrk="0" hangingPunct="0">
            <a:lnSpc>
              <a:spcPct val="100000"/>
            </a:lnSpc>
            <a:spcBef>
              <a:spcPts val="0"/>
            </a:spcBef>
            <a:spcAft>
              <a:spcPts val="0"/>
            </a:spcAft>
            <a:buClrTx/>
            <a:buSzTx/>
            <a:buFontTx/>
            <a:buNone/>
            <a:tabLst/>
          </a:pPr>
          <a:fld id="{979C8BBE-2158-456B-AD92-AD438EA9DCCF}" type="TxLink">
            <a:rPr kumimoji="0" lang="en-US" sz="2800" b="1" i="0" u="none" strike="noStrike" cap="none" spc="0" normalizeH="0" baseline="0">
              <a:ln>
                <a:noFill/>
              </a:ln>
              <a:solidFill>
                <a:schemeClr val="tx1"/>
              </a:solidFill>
              <a:effectLst/>
              <a:uFillTx/>
              <a:latin typeface="Abadi MT Condensed Extra Bold" charset="0"/>
              <a:ea typeface="Abadi MT Condensed Extra Bold" charset="0"/>
              <a:cs typeface="Abadi MT Condensed Extra Bold" charset="0"/>
              <a:sym typeface="Trebuchet MS"/>
            </a:rPr>
            <a:pPr marL="0" marR="0" indent="0" algn="ctr" defTabSz="914400" rtl="0" fontAlgn="auto" latinLnBrk="0" hangingPunct="0">
              <a:lnSpc>
                <a:spcPct val="100000"/>
              </a:lnSpc>
              <a:spcBef>
                <a:spcPts val="0"/>
              </a:spcBef>
              <a:spcAft>
                <a:spcPts val="0"/>
              </a:spcAft>
              <a:buClrTx/>
              <a:buSzTx/>
              <a:buFontTx/>
              <a:buNone/>
              <a:tabLst/>
            </a:pPr>
            <a:t>78%</a:t>
          </a:fld>
          <a:endParaRPr kumimoji="0" lang="es-CO" sz="2800" b="1" i="0" u="none" strike="noStrike" cap="none" spc="0" normalizeH="0" baseline="0">
            <a:ln>
              <a:noFill/>
            </a:ln>
            <a:solidFill>
              <a:schemeClr val="tx1"/>
            </a:solidFill>
            <a:effectLst/>
            <a:uFillTx/>
            <a:latin typeface="Abadi MT Condensed Extra Bold" charset="0"/>
            <a:ea typeface="Abadi MT Condensed Extra Bold" charset="0"/>
            <a:cs typeface="Abadi MT Condensed Extra Bold" charset="0"/>
            <a:sym typeface="Trebuchet MS"/>
          </a:endParaRPr>
        </a:p>
      </cdr:txBody>
    </cdr:sp>
  </cdr:relSizeAnchor>
</c:userShapes>
</file>

<file path=xl/drawings/drawing15.xml><?xml version="1.0" encoding="utf-8"?>
<xdr:wsDr xmlns:xdr="http://schemas.openxmlformats.org/drawingml/2006/spreadsheetDrawing" xmlns:a="http://schemas.openxmlformats.org/drawingml/2006/main">
  <xdr:twoCellAnchor>
    <xdr:from>
      <xdr:col>3</xdr:col>
      <xdr:colOff>228600</xdr:colOff>
      <xdr:row>8</xdr:row>
      <xdr:rowOff>259484</xdr:rowOff>
    </xdr:from>
    <xdr:to>
      <xdr:col>6</xdr:col>
      <xdr:colOff>957827</xdr:colOff>
      <xdr:row>12</xdr:row>
      <xdr:rowOff>156326</xdr:rowOff>
    </xdr:to>
    <xdr:graphicFrame macro="">
      <xdr:nvGraphicFramePr>
        <xdr:cNvPr id="18" name="Gráfico 17">
          <a:extLst>
            <a:ext uri="{FF2B5EF4-FFF2-40B4-BE49-F238E27FC236}">
              <a16:creationId xmlns:a16="http://schemas.microsoft.com/office/drawing/2014/main" id="{00000000-0008-0000-0D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3</xdr:col>
      <xdr:colOff>716253</xdr:colOff>
      <xdr:row>5</xdr:row>
      <xdr:rowOff>304800</xdr:rowOff>
    </xdr:from>
    <xdr:ext cx="2458747" cy="924805"/>
    <xdr:sp macro="" textlink="">
      <xdr:nvSpPr>
        <xdr:cNvPr id="19" name="CuadroTexto 18">
          <a:extLst>
            <a:ext uri="{FF2B5EF4-FFF2-40B4-BE49-F238E27FC236}">
              <a16:creationId xmlns:a16="http://schemas.microsoft.com/office/drawing/2014/main" id="{00000000-0008-0000-0D00-000013000000}"/>
            </a:ext>
          </a:extLst>
        </xdr:cNvPr>
        <xdr:cNvSpPr txBox="1"/>
      </xdr:nvSpPr>
      <xdr:spPr>
        <a:xfrm>
          <a:off x="11765253" y="8128000"/>
          <a:ext cx="2458747" cy="924805"/>
        </a:xfrm>
        <a:prstGeom prst="rect">
          <a:avLst/>
        </a:prstGeom>
        <a:noFill/>
        <a:ln w="12700" cap="flat">
          <a:noFill/>
          <a:miter lim="400000"/>
        </a:ln>
        <a:effectLst/>
        <a:sp3d/>
      </xdr:spPr>
      <xdr:style>
        <a:lnRef idx="0">
          <a:scrgbClr r="0" g="0" b="0"/>
        </a:lnRef>
        <a:fillRef idx="0">
          <a:scrgbClr r="0" g="0" b="0"/>
        </a:fillRef>
        <a:effectRef idx="0">
          <a:scrgbClr r="0" g="0" b="0"/>
        </a:effectRef>
        <a:fontRef idx="none"/>
      </xdr:style>
      <xdr:txBody>
        <a:bodyPr rot="0" spcFirstLastPara="1" vertOverflow="clip" horzOverflow="clip" vert="horz" wrap="square" lIns="45719" tIns="45719" rIns="45719" bIns="45719" numCol="1" spcCol="38100" rtlCol="0" anchor="t">
          <a:spAutoFit/>
        </a:bodyPr>
        <a:lstStyle/>
        <a:p>
          <a:pPr marL="0" marR="0" indent="0" algn="ctr" defTabSz="914400" rtl="0" fontAlgn="auto" latinLnBrk="0" hangingPunct="0">
            <a:lnSpc>
              <a:spcPct val="100000"/>
            </a:lnSpc>
            <a:spcBef>
              <a:spcPts val="0"/>
            </a:spcBef>
            <a:spcAft>
              <a:spcPts val="0"/>
            </a:spcAft>
            <a:buClrTx/>
            <a:buSzTx/>
            <a:buFontTx/>
            <a:buNone/>
            <a:tabLst/>
          </a:pPr>
          <a:r>
            <a:rPr kumimoji="0" lang="en-US" sz="2800" b="1" i="0" u="none" strike="noStrike" cap="none" spc="0" normalizeH="0" baseline="0">
              <a:ln>
                <a:noFill/>
              </a:ln>
              <a:solidFill>
                <a:schemeClr val="tx1"/>
              </a:solidFill>
              <a:effectLst/>
              <a:uFillTx/>
              <a:latin typeface="Abadi MT Condensed Extra Bold" charset="0"/>
              <a:ea typeface="Abadi MT Condensed Extra Bold" charset="0"/>
              <a:cs typeface="Abadi MT Condensed Extra Bold" charset="0"/>
              <a:sym typeface="Trebuchet MS"/>
            </a:rPr>
            <a:t> Grado de cumplimiento</a:t>
          </a:r>
        </a:p>
      </xdr:txBody>
    </xdr:sp>
    <xdr:clientData/>
  </xdr:oneCellAnchor>
  <xdr:twoCellAnchor>
    <xdr:from>
      <xdr:col>3</xdr:col>
      <xdr:colOff>719667</xdr:colOff>
      <xdr:row>16</xdr:row>
      <xdr:rowOff>351368</xdr:rowOff>
    </xdr:from>
    <xdr:to>
      <xdr:col>6</xdr:col>
      <xdr:colOff>589692</xdr:colOff>
      <xdr:row>21</xdr:row>
      <xdr:rowOff>479561</xdr:rowOff>
    </xdr:to>
    <xdr:graphicFrame macro="">
      <xdr:nvGraphicFramePr>
        <xdr:cNvPr id="23" name="Gráfico 22">
          <a:extLst>
            <a:ext uri="{FF2B5EF4-FFF2-40B4-BE49-F238E27FC236}">
              <a16:creationId xmlns:a16="http://schemas.microsoft.com/office/drawing/2014/main" id="{00000000-0008-0000-0D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846665</xdr:colOff>
      <xdr:row>25</xdr:row>
      <xdr:rowOff>423029</xdr:rowOff>
    </xdr:from>
    <xdr:to>
      <xdr:col>6</xdr:col>
      <xdr:colOff>493562</xdr:colOff>
      <xdr:row>31</xdr:row>
      <xdr:rowOff>122767</xdr:rowOff>
    </xdr:to>
    <xdr:graphicFrame macro="">
      <xdr:nvGraphicFramePr>
        <xdr:cNvPr id="24" name="Gráfico 23">
          <a:extLst>
            <a:ext uri="{FF2B5EF4-FFF2-40B4-BE49-F238E27FC236}">
              <a16:creationId xmlns:a16="http://schemas.microsoft.com/office/drawing/2014/main" id="{00000000-0008-0000-0D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1</xdr:row>
      <xdr:rowOff>257450</xdr:rowOff>
    </xdr:from>
    <xdr:to>
      <xdr:col>1</xdr:col>
      <xdr:colOff>2001632</xdr:colOff>
      <xdr:row>1</xdr:row>
      <xdr:rowOff>877456</xdr:rowOff>
    </xdr:to>
    <xdr:grpSp>
      <xdr:nvGrpSpPr>
        <xdr:cNvPr id="20" name="Shape 50">
          <a:extLst>
            <a:ext uri="{FF2B5EF4-FFF2-40B4-BE49-F238E27FC236}">
              <a16:creationId xmlns:a16="http://schemas.microsoft.com/office/drawing/2014/main" id="{00000000-0008-0000-0D00-000014000000}"/>
            </a:ext>
          </a:extLst>
        </xdr:cNvPr>
        <xdr:cNvGrpSpPr/>
      </xdr:nvGrpSpPr>
      <xdr:grpSpPr>
        <a:xfrm>
          <a:off x="123825" y="1019450"/>
          <a:ext cx="2001632" cy="620006"/>
          <a:chOff x="0" y="-1"/>
          <a:chExt cx="2001632" cy="390452"/>
        </a:xfrm>
        <a:solidFill>
          <a:srgbClr val="00B050"/>
        </a:solidFill>
      </xdr:grpSpPr>
      <xdr:sp macro="" textlink="">
        <xdr:nvSpPr>
          <xdr:cNvPr id="21" name="Rectangle">
            <a:extLst>
              <a:ext uri="{FF2B5EF4-FFF2-40B4-BE49-F238E27FC236}">
                <a16:creationId xmlns:a16="http://schemas.microsoft.com/office/drawing/2014/main" id="{00000000-0008-0000-0D00-000015000000}"/>
              </a:ext>
            </a:extLst>
          </xdr:cNvPr>
          <xdr:cNvSpPr/>
        </xdr:nvSpPr>
        <xdr:spPr>
          <a:xfrm>
            <a:off x="0" y="-1"/>
            <a:ext cx="2001632" cy="390452"/>
          </a:xfrm>
          <a:prstGeom prst="rect">
            <a:avLst/>
          </a:prstGeom>
          <a:grpFill/>
          <a:ln w="9525" cap="flat">
            <a:noFill/>
            <a:prstDash val="solid"/>
            <a:round/>
          </a:ln>
          <a:effectLst/>
        </xdr:spPr>
        <xdr:txBody>
          <a:bodyPr/>
          <a:lstStyle/>
          <a:p>
            <a:endParaRPr/>
          </a:p>
        </xdr:txBody>
      </xdr:sp>
      <xdr:sp macro="" textlink="">
        <xdr:nvSpPr>
          <xdr:cNvPr id="22" name="Regresar a selección">
            <a:hlinkClick xmlns:r="http://schemas.openxmlformats.org/officeDocument/2006/relationships" r:id="rId4"/>
            <a:extLst>
              <a:ext uri="{FF2B5EF4-FFF2-40B4-BE49-F238E27FC236}">
                <a16:creationId xmlns:a16="http://schemas.microsoft.com/office/drawing/2014/main" id="{00000000-0008-0000-0D00-000016000000}"/>
              </a:ext>
            </a:extLst>
          </xdr:cNvPr>
          <xdr:cNvSpPr txBox="1"/>
        </xdr:nvSpPr>
        <xdr:spPr>
          <a:xfrm>
            <a:off x="61996" y="122304"/>
            <a:ext cx="1870363" cy="150409"/>
          </a:xfrm>
          <a:prstGeom prst="rect">
            <a:avLst/>
          </a:prstGeom>
          <a:grpFill/>
          <a:ln w="12700" cap="flat">
            <a:noFill/>
            <a:miter lim="400000"/>
          </a:ln>
          <a:effectLst/>
          <a:extLst>
            <a:ext uri="{C572A759-6A51-4108-AA02-DFA0A04FC94B}">
              <ma14:wrappingTextBoxFlag xmlns:ma14="http://schemas.microsoft.com/office/mac/drawingml/2011/main" xmlns="" val="1"/>
            </a:ext>
          </a:extLst>
        </xdr:spPr>
        <xdr:txBody>
          <a:bodyPr wrap="square" lIns="0" tIns="0" rIns="0" bIns="0" numCol="1" anchor="ctr">
            <a:spAutoFit/>
          </a:bodyPr>
          <a:lstStyle/>
          <a:p>
            <a:pPr marL="0" marR="0" indent="0" algn="ctr" defTabSz="914400" latinLnBrk="0">
              <a:lnSpc>
                <a:spcPct val="100000"/>
              </a:lnSpc>
              <a:spcBef>
                <a:spcPts val="0"/>
              </a:spcBef>
              <a:spcAft>
                <a:spcPts val="0"/>
              </a:spcAft>
              <a:buClrTx/>
              <a:buSzTx/>
              <a:buFontTx/>
              <a:buNone/>
              <a:tabLst/>
              <a:defRPr sz="1000" b="1" i="0" u="none" strike="noStrike" cap="none" spc="0" baseline="0">
                <a:solidFill>
                  <a:srgbClr val="FFFFFF"/>
                </a:solidFill>
                <a:uFillTx/>
                <a:latin typeface="Trebuchet MS"/>
                <a:ea typeface="Trebuchet MS"/>
                <a:cs typeface="Trebuchet MS"/>
                <a:sym typeface="Trebuchet MS"/>
              </a:defRPr>
            </a:pPr>
            <a:r>
              <a:rPr sz="1800" b="1" i="0" u="none" strike="noStrike" cap="none" spc="0" baseline="0">
                <a:solidFill>
                  <a:srgbClr val="FFFFFF"/>
                </a:solidFill>
                <a:uFillTx/>
                <a:latin typeface="Abadi MT Condensed Extra Bold" charset="0"/>
                <a:ea typeface="Abadi MT Condensed Extra Bold" charset="0"/>
                <a:cs typeface="Abadi MT Condensed Extra Bold" charset="0"/>
                <a:sym typeface="Trebuchet MS"/>
              </a:rPr>
              <a:t>Regresar a</a:t>
            </a:r>
            <a:r>
              <a:rPr lang="en-US" sz="1800" b="1" i="0" u="none" strike="noStrike" cap="none" spc="0" baseline="0">
                <a:solidFill>
                  <a:srgbClr val="FFFFFF"/>
                </a:solidFill>
                <a:uFillTx/>
                <a:latin typeface="Abadi MT Condensed Extra Bold" charset="0"/>
                <a:ea typeface="Abadi MT Condensed Extra Bold" charset="0"/>
                <a:cs typeface="Abadi MT Condensed Extra Bold" charset="0"/>
                <a:sym typeface="Trebuchet MS"/>
              </a:rPr>
              <a:t>l</a:t>
            </a:r>
            <a:r>
              <a:rPr sz="1800" b="1" i="0" u="none" strike="noStrike" cap="none" spc="0" baseline="0">
                <a:solidFill>
                  <a:srgbClr val="FFFFFF"/>
                </a:solidFill>
                <a:uFillTx/>
                <a:latin typeface="Abadi MT Condensed Extra Bold" charset="0"/>
                <a:ea typeface="Abadi MT Condensed Extra Bold" charset="0"/>
                <a:cs typeface="Abadi MT Condensed Extra Bold" charset="0"/>
                <a:sym typeface="Trebuchet MS"/>
              </a:rPr>
              <a:t> </a:t>
            </a:r>
            <a:r>
              <a:rPr lang="en-US" sz="1800" b="1" i="0" u="none" strike="noStrike" cap="none" spc="0" baseline="0">
                <a:solidFill>
                  <a:srgbClr val="FFFFFF"/>
                </a:solidFill>
                <a:uFillTx/>
                <a:latin typeface="Abadi MT Condensed Extra Bold" charset="0"/>
                <a:ea typeface="Abadi MT Condensed Extra Bold" charset="0"/>
                <a:cs typeface="Abadi MT Condensed Extra Bold" charset="0"/>
                <a:sym typeface="Trebuchet MS"/>
              </a:rPr>
              <a:t>índice</a:t>
            </a:r>
            <a:endParaRPr sz="1800" b="1" i="0" u="none" strike="noStrike" cap="none" spc="0" baseline="0">
              <a:solidFill>
                <a:srgbClr val="FFFFFF"/>
              </a:solidFill>
              <a:uFillTx/>
              <a:latin typeface="Abadi MT Condensed Extra Bold" charset="0"/>
              <a:ea typeface="Abadi MT Condensed Extra Bold" charset="0"/>
              <a:cs typeface="Abadi MT Condensed Extra Bold" charset="0"/>
              <a:sym typeface="Trebuchet MS"/>
            </a:endParaRPr>
          </a:p>
        </xdr:txBody>
      </xdr:sp>
    </xdr:grpSp>
    <xdr:clientData/>
  </xdr:twoCellAnchor>
  <xdr:twoCellAnchor>
    <xdr:from>
      <xdr:col>1</xdr:col>
      <xdr:colOff>2219026</xdr:colOff>
      <xdr:row>1</xdr:row>
      <xdr:rowOff>254000</xdr:rowOff>
    </xdr:from>
    <xdr:to>
      <xdr:col>1</xdr:col>
      <xdr:colOff>6515903</xdr:colOff>
      <xdr:row>1</xdr:row>
      <xdr:rowOff>883138</xdr:rowOff>
    </xdr:to>
    <xdr:grpSp>
      <xdr:nvGrpSpPr>
        <xdr:cNvPr id="25" name="Shape 50">
          <a:extLst>
            <a:ext uri="{FF2B5EF4-FFF2-40B4-BE49-F238E27FC236}">
              <a16:creationId xmlns:a16="http://schemas.microsoft.com/office/drawing/2014/main" id="{00000000-0008-0000-0D00-000019000000}"/>
            </a:ext>
          </a:extLst>
        </xdr:cNvPr>
        <xdr:cNvGrpSpPr/>
      </xdr:nvGrpSpPr>
      <xdr:grpSpPr>
        <a:xfrm>
          <a:off x="2342851" y="1016000"/>
          <a:ext cx="4296877" cy="629138"/>
          <a:chOff x="91221" y="95029"/>
          <a:chExt cx="2461830" cy="228600"/>
        </a:xfrm>
        <a:solidFill>
          <a:srgbClr val="00B050"/>
        </a:solidFill>
      </xdr:grpSpPr>
      <xdr:sp macro="" textlink="">
        <xdr:nvSpPr>
          <xdr:cNvPr id="26" name="Rectangle">
            <a:extLst>
              <a:ext uri="{FF2B5EF4-FFF2-40B4-BE49-F238E27FC236}">
                <a16:creationId xmlns:a16="http://schemas.microsoft.com/office/drawing/2014/main" id="{00000000-0008-0000-0D00-00001A000000}"/>
              </a:ext>
            </a:extLst>
          </xdr:cNvPr>
          <xdr:cNvSpPr/>
        </xdr:nvSpPr>
        <xdr:spPr>
          <a:xfrm>
            <a:off x="91221" y="95029"/>
            <a:ext cx="2461830" cy="228600"/>
          </a:xfrm>
          <a:prstGeom prst="rect">
            <a:avLst/>
          </a:prstGeom>
          <a:grpFill/>
          <a:ln w="9525" cap="flat">
            <a:noFill/>
            <a:prstDash val="solid"/>
            <a:round/>
          </a:ln>
          <a:effectLst/>
        </xdr:spPr>
        <xdr:txBody>
          <a:bodyPr/>
          <a:lstStyle/>
          <a:p>
            <a:endParaRPr/>
          </a:p>
        </xdr:txBody>
      </xdr:sp>
      <xdr:sp macro="" textlink="">
        <xdr:nvSpPr>
          <xdr:cNvPr id="27" name="Regresar a selección">
            <a:hlinkClick xmlns:r="http://schemas.openxmlformats.org/officeDocument/2006/relationships" r:id="rId5"/>
            <a:extLst>
              <a:ext uri="{FF2B5EF4-FFF2-40B4-BE49-F238E27FC236}">
                <a16:creationId xmlns:a16="http://schemas.microsoft.com/office/drawing/2014/main" id="{00000000-0008-0000-0D00-00001B000000}"/>
              </a:ext>
            </a:extLst>
          </xdr:cNvPr>
          <xdr:cNvSpPr txBox="1"/>
        </xdr:nvSpPr>
        <xdr:spPr>
          <a:xfrm>
            <a:off x="155108" y="99828"/>
            <a:ext cx="2331796" cy="217541"/>
          </a:xfrm>
          <a:prstGeom prst="rect">
            <a:avLst/>
          </a:prstGeom>
          <a:grpFill/>
          <a:ln w="12700" cap="flat">
            <a:noFill/>
            <a:miter lim="400000"/>
          </a:ln>
          <a:effectLst/>
          <a:extLst>
            <a:ext uri="{C572A759-6A51-4108-AA02-DFA0A04FC94B}">
              <ma14:wrappingTextBoxFlag xmlns:ma14="http://schemas.microsoft.com/office/mac/drawingml/2011/main" xmlns="" val="1"/>
            </a:ext>
          </a:extLst>
        </xdr:spPr>
        <xdr:txBody>
          <a:bodyPr wrap="square" lIns="0" tIns="0" rIns="0" bIns="0" numCol="1" anchor="ctr">
            <a:noAutofit/>
          </a:bodyPr>
          <a:lstStyle/>
          <a:p>
            <a:pPr marL="0" marR="0" indent="0" algn="ctr" defTabSz="914400" latinLnBrk="0">
              <a:lnSpc>
                <a:spcPct val="100000"/>
              </a:lnSpc>
              <a:spcBef>
                <a:spcPts val="0"/>
              </a:spcBef>
              <a:spcAft>
                <a:spcPts val="0"/>
              </a:spcAft>
              <a:buClrTx/>
              <a:buSzTx/>
              <a:buFontTx/>
              <a:buNone/>
              <a:tabLst/>
              <a:defRPr sz="1000" b="1" i="0" u="none" strike="noStrike" cap="none" spc="0" baseline="0">
                <a:solidFill>
                  <a:srgbClr val="FFFFFF"/>
                </a:solidFill>
                <a:uFillTx/>
                <a:latin typeface="Trebuchet MS"/>
                <a:ea typeface="Trebuchet MS"/>
                <a:cs typeface="Trebuchet MS"/>
                <a:sym typeface="Trebuchet MS"/>
              </a:defRPr>
            </a:pPr>
            <a:r>
              <a:rPr sz="1800" b="1" i="0" u="none" strike="noStrike" cap="none" spc="0" baseline="0">
                <a:solidFill>
                  <a:srgbClr val="FFFFFF"/>
                </a:solidFill>
                <a:uFillTx/>
                <a:latin typeface="Abadi MT Condensed Extra Bold" charset="0"/>
                <a:ea typeface="Abadi MT Condensed Extra Bold" charset="0"/>
                <a:cs typeface="Abadi MT Condensed Extra Bold" charset="0"/>
                <a:sym typeface="Trebuchet MS"/>
              </a:rPr>
              <a:t>Regresar </a:t>
            </a:r>
            <a:r>
              <a:rPr lang="en-US" sz="1800" b="1" i="0" u="none" strike="noStrike" cap="none" spc="0" baseline="0">
                <a:solidFill>
                  <a:srgbClr val="FFFFFF"/>
                </a:solidFill>
                <a:uFillTx/>
                <a:latin typeface="Abadi MT Condensed Extra Bold" charset="0"/>
                <a:ea typeface="Abadi MT Condensed Extra Bold" charset="0"/>
                <a:cs typeface="Abadi MT Condensed Extra Bold" charset="0"/>
                <a:sym typeface="Trebuchet MS"/>
              </a:rPr>
              <a:t>a Género y Cambio Climático GCF</a:t>
            </a:r>
            <a:endParaRPr sz="1800" b="1" i="0" u="none" strike="noStrike" cap="none" spc="0" baseline="0">
              <a:solidFill>
                <a:srgbClr val="FFFFFF"/>
              </a:solidFill>
              <a:uFillTx/>
              <a:latin typeface="Abadi MT Condensed Extra Bold" charset="0"/>
              <a:ea typeface="Abadi MT Condensed Extra Bold" charset="0"/>
              <a:cs typeface="Abadi MT Condensed Extra Bold" charset="0"/>
              <a:sym typeface="Trebuchet MS"/>
            </a:endParaRPr>
          </a:p>
        </xdr:txBody>
      </xdr:sp>
    </xdr:grpSp>
    <xdr:clientData/>
  </xdr:twoCellAnchor>
</xdr:wsDr>
</file>

<file path=xl/drawings/drawing16.xml><?xml version="1.0" encoding="utf-8"?>
<c:userShapes xmlns:c="http://schemas.openxmlformats.org/drawingml/2006/chart">
  <cdr:relSizeAnchor xmlns:cdr="http://schemas.openxmlformats.org/drawingml/2006/chartDrawing">
    <cdr:from>
      <cdr:x>0.40142</cdr:x>
      <cdr:y>0.3888</cdr:y>
    </cdr:from>
    <cdr:to>
      <cdr:x>0.60474</cdr:x>
      <cdr:y>0.63805</cdr:y>
    </cdr:to>
    <cdr:sp macro="" textlink="'Caja Herramientas Género GCF'!$C$6">
      <cdr:nvSpPr>
        <cdr:cNvPr id="2" name="CuadroTexto 27">
          <a:extLst xmlns:a="http://schemas.openxmlformats.org/drawingml/2006/main">
            <a:ext uri="{FF2B5EF4-FFF2-40B4-BE49-F238E27FC236}">
              <a16:creationId xmlns:a16="http://schemas.microsoft.com/office/drawing/2014/main" id="{C4AD37DE-AC79-4B2E-9D65-D3568B08905F}"/>
            </a:ext>
          </a:extLst>
        </cdr:cNvPr>
        <cdr:cNvSpPr txBox="1"/>
      </cdr:nvSpPr>
      <cdr:spPr>
        <a:xfrm xmlns:a="http://schemas.openxmlformats.org/drawingml/2006/main">
          <a:off x="1657867" y="788339"/>
          <a:ext cx="839712" cy="505393"/>
        </a:xfrm>
        <a:prstGeom xmlns:a="http://schemas.openxmlformats.org/drawingml/2006/main" prst="rect">
          <a:avLst/>
        </a:prstGeom>
        <a:noFill xmlns:a="http://schemas.openxmlformats.org/drawingml/2006/main"/>
        <a:ln xmlns:a="http://schemas.openxmlformats.org/drawingml/2006/main" w="12700" cap="flat">
          <a:noFill/>
          <a:miter lim="400000"/>
        </a:ln>
        <a:effectLst xmlns:a="http://schemas.openxmlformats.org/drawingml/2006/main"/>
        <a:sp3d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none"/>
      </cdr:style>
      <cdr:txBody>
        <a:bodyPr xmlns:a="http://schemas.openxmlformats.org/drawingml/2006/main" rot="0" spcFirstLastPara="1" vertOverflow="clip" horzOverflow="clip" vert="horz" wrap="square" lIns="45719" tIns="45719" rIns="45719" bIns="45719" numCol="1" spcCol="38100"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algn="ctr" defTabSz="914400" rtl="0" fontAlgn="auto" latinLnBrk="0" hangingPunct="0">
            <a:lnSpc>
              <a:spcPct val="100000"/>
            </a:lnSpc>
            <a:spcBef>
              <a:spcPts val="0"/>
            </a:spcBef>
            <a:spcAft>
              <a:spcPts val="0"/>
            </a:spcAft>
            <a:buClrTx/>
            <a:buSzTx/>
            <a:buFontTx/>
            <a:buNone/>
            <a:tabLst/>
          </a:pPr>
          <a:fld id="{C3782F6C-9716-4F5F-9A08-3C9E2F094B31}" type="TxLink">
            <a:rPr kumimoji="0" lang="en-US" sz="2800" b="1" i="0" u="none" strike="noStrike" cap="none" spc="0" normalizeH="0" baseline="0">
              <a:ln>
                <a:noFill/>
              </a:ln>
              <a:solidFill>
                <a:schemeClr val="tx1"/>
              </a:solidFill>
              <a:effectLst/>
              <a:uFillTx/>
              <a:latin typeface="Abadi MT Condensed Extra Bold" charset="0"/>
              <a:ea typeface="Abadi MT Condensed Extra Bold" charset="0"/>
              <a:cs typeface="Abadi MT Condensed Extra Bold" charset="0"/>
              <a:sym typeface="Trebuchet MS"/>
            </a:rPr>
            <a:pPr marL="0" marR="0" indent="0" algn="ctr" defTabSz="914400" rtl="0" fontAlgn="auto" latinLnBrk="0" hangingPunct="0">
              <a:lnSpc>
                <a:spcPct val="100000"/>
              </a:lnSpc>
              <a:spcBef>
                <a:spcPts val="0"/>
              </a:spcBef>
              <a:spcAft>
                <a:spcPts val="0"/>
              </a:spcAft>
              <a:buClrTx/>
              <a:buSzTx/>
              <a:buFontTx/>
              <a:buNone/>
              <a:tabLst/>
            </a:pPr>
            <a:t>58%</a:t>
          </a:fld>
          <a:endParaRPr kumimoji="0" lang="es-CO" sz="2800" b="1" i="0" u="none" strike="noStrike" cap="none" spc="0" normalizeH="0" baseline="0">
            <a:ln>
              <a:noFill/>
            </a:ln>
            <a:solidFill>
              <a:schemeClr val="tx1"/>
            </a:solidFill>
            <a:effectLst/>
            <a:uFillTx/>
            <a:latin typeface="Abadi MT Condensed Extra Bold" charset="0"/>
            <a:ea typeface="Abadi MT Condensed Extra Bold" charset="0"/>
            <a:cs typeface="Abadi MT Condensed Extra Bold" charset="0"/>
            <a:sym typeface="Trebuchet MS"/>
          </a:endParaRPr>
        </a:p>
      </cdr:txBody>
    </cdr:sp>
  </cdr:relSizeAnchor>
</c:userShapes>
</file>

<file path=xl/drawings/drawing17.xml><?xml version="1.0" encoding="utf-8"?>
<c:userShapes xmlns:c="http://schemas.openxmlformats.org/drawingml/2006/chart">
  <cdr:relSizeAnchor xmlns:cdr="http://schemas.openxmlformats.org/drawingml/2006/chartDrawing">
    <cdr:from>
      <cdr:x>0.40142</cdr:x>
      <cdr:y>0.3888</cdr:y>
    </cdr:from>
    <cdr:to>
      <cdr:x>0.60474</cdr:x>
      <cdr:y>0.61826</cdr:y>
    </cdr:to>
    <cdr:sp macro="" textlink="'Caja Herramientas Género GCF'!$C$16">
      <cdr:nvSpPr>
        <cdr:cNvPr id="2" name="CuadroTexto 27">
          <a:extLst xmlns:a="http://schemas.openxmlformats.org/drawingml/2006/main">
            <a:ext uri="{FF2B5EF4-FFF2-40B4-BE49-F238E27FC236}">
              <a16:creationId xmlns:a16="http://schemas.microsoft.com/office/drawing/2014/main" id="{C4AD37DE-AC79-4B2E-9D65-D3568B08905F}"/>
            </a:ext>
          </a:extLst>
        </cdr:cNvPr>
        <cdr:cNvSpPr txBox="1"/>
      </cdr:nvSpPr>
      <cdr:spPr>
        <a:xfrm xmlns:a="http://schemas.openxmlformats.org/drawingml/2006/main">
          <a:off x="1550874" y="856342"/>
          <a:ext cx="785520" cy="505393"/>
        </a:xfrm>
        <a:prstGeom xmlns:a="http://schemas.openxmlformats.org/drawingml/2006/main" prst="rect">
          <a:avLst/>
        </a:prstGeom>
        <a:noFill xmlns:a="http://schemas.openxmlformats.org/drawingml/2006/main"/>
        <a:ln xmlns:a="http://schemas.openxmlformats.org/drawingml/2006/main" w="12700" cap="flat">
          <a:noFill/>
          <a:miter lim="400000"/>
        </a:ln>
        <a:effectLst xmlns:a="http://schemas.openxmlformats.org/drawingml/2006/main"/>
        <a:sp3d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none"/>
      </cdr:style>
      <cdr:txBody>
        <a:bodyPr xmlns:a="http://schemas.openxmlformats.org/drawingml/2006/main" rot="0" spcFirstLastPara="1" vertOverflow="clip" horzOverflow="clip" vert="horz" wrap="square" lIns="45719" tIns="45719" rIns="45719" bIns="45719" numCol="1" spcCol="38100"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algn="ctr" defTabSz="914400" rtl="0" fontAlgn="auto" latinLnBrk="0" hangingPunct="0">
            <a:lnSpc>
              <a:spcPct val="100000"/>
            </a:lnSpc>
            <a:spcBef>
              <a:spcPts val="0"/>
            </a:spcBef>
            <a:spcAft>
              <a:spcPts val="0"/>
            </a:spcAft>
            <a:buClrTx/>
            <a:buSzTx/>
            <a:buFontTx/>
            <a:buNone/>
            <a:tabLst/>
          </a:pPr>
          <a:fld id="{1C6C714E-33CB-4799-B5A9-17CA0E56A28A}" type="TxLink">
            <a:rPr kumimoji="0" lang="en-US" sz="2800" b="1" i="0" u="none" strike="noStrike" cap="none" spc="0" normalizeH="0" baseline="0">
              <a:ln>
                <a:noFill/>
              </a:ln>
              <a:solidFill>
                <a:schemeClr val="tx1"/>
              </a:solidFill>
              <a:effectLst/>
              <a:uFillTx/>
              <a:latin typeface="Abadi MT Condensed Extra Bold" charset="0"/>
              <a:ea typeface="Abadi MT Condensed Extra Bold" charset="0"/>
              <a:cs typeface="Abadi MT Condensed Extra Bold" charset="0"/>
              <a:sym typeface="Trebuchet MS"/>
            </a:rPr>
            <a:pPr marL="0" marR="0" indent="0" algn="ctr" defTabSz="914400" rtl="0" fontAlgn="auto" latinLnBrk="0" hangingPunct="0">
              <a:lnSpc>
                <a:spcPct val="100000"/>
              </a:lnSpc>
              <a:spcBef>
                <a:spcPts val="0"/>
              </a:spcBef>
              <a:spcAft>
                <a:spcPts val="0"/>
              </a:spcAft>
              <a:buClrTx/>
              <a:buSzTx/>
              <a:buFontTx/>
              <a:buNone/>
              <a:tabLst/>
            </a:pPr>
            <a:t>62%</a:t>
          </a:fld>
          <a:endParaRPr kumimoji="0" lang="es-CO" sz="2800" b="1" i="0" u="none" strike="noStrike" cap="none" spc="0" normalizeH="0" baseline="0">
            <a:ln>
              <a:noFill/>
            </a:ln>
            <a:solidFill>
              <a:schemeClr val="tx1"/>
            </a:solidFill>
            <a:effectLst/>
            <a:uFillTx/>
            <a:latin typeface="Abadi MT Condensed Extra Bold" charset="0"/>
            <a:ea typeface="Abadi MT Condensed Extra Bold" charset="0"/>
            <a:cs typeface="Abadi MT Condensed Extra Bold" charset="0"/>
            <a:sym typeface="Trebuchet MS"/>
          </a:endParaRPr>
        </a:p>
      </cdr:txBody>
    </cdr:sp>
  </cdr:relSizeAnchor>
</c:userShapes>
</file>

<file path=xl/drawings/drawing18.xml><?xml version="1.0" encoding="utf-8"?>
<c:userShapes xmlns:c="http://schemas.openxmlformats.org/drawingml/2006/chart">
  <cdr:relSizeAnchor xmlns:cdr="http://schemas.openxmlformats.org/drawingml/2006/chartDrawing">
    <cdr:from>
      <cdr:x>0.40142</cdr:x>
      <cdr:y>0.3888</cdr:y>
    </cdr:from>
    <cdr:to>
      <cdr:x>0.60474</cdr:x>
      <cdr:y>0.81221</cdr:y>
    </cdr:to>
    <cdr:sp macro="" textlink="'Caja Herramientas Género GCF'!$C$25">
      <cdr:nvSpPr>
        <cdr:cNvPr id="2" name="CuadroTexto 27">
          <a:extLst xmlns:a="http://schemas.openxmlformats.org/drawingml/2006/main">
            <a:ext uri="{FF2B5EF4-FFF2-40B4-BE49-F238E27FC236}">
              <a16:creationId xmlns:a16="http://schemas.microsoft.com/office/drawing/2014/main" id="{C4AD37DE-AC79-4B2E-9D65-D3568B08905F}"/>
            </a:ext>
          </a:extLst>
        </cdr:cNvPr>
        <cdr:cNvSpPr txBox="1"/>
      </cdr:nvSpPr>
      <cdr:spPr>
        <a:xfrm xmlns:a="http://schemas.openxmlformats.org/drawingml/2006/main">
          <a:off x="1223398" y="843378"/>
          <a:ext cx="619653" cy="918455"/>
        </a:xfrm>
        <a:prstGeom xmlns:a="http://schemas.openxmlformats.org/drawingml/2006/main" prst="rect">
          <a:avLst/>
        </a:prstGeom>
        <a:noFill xmlns:a="http://schemas.openxmlformats.org/drawingml/2006/main"/>
        <a:ln xmlns:a="http://schemas.openxmlformats.org/drawingml/2006/main" w="12700" cap="flat">
          <a:noFill/>
          <a:miter lim="400000"/>
        </a:ln>
        <a:effectLst xmlns:a="http://schemas.openxmlformats.org/drawingml/2006/main"/>
        <a:sp3d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none"/>
      </cdr:style>
      <cdr:txBody>
        <a:bodyPr xmlns:a="http://schemas.openxmlformats.org/drawingml/2006/main" rot="0" spcFirstLastPara="1" vertOverflow="clip" horzOverflow="clip" vert="horz" wrap="square" lIns="45719" tIns="45719" rIns="45719" bIns="45719" numCol="1" spcCol="38100"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algn="ctr" defTabSz="914400" rtl="0" fontAlgn="auto" latinLnBrk="0" hangingPunct="0">
            <a:lnSpc>
              <a:spcPct val="100000"/>
            </a:lnSpc>
            <a:spcBef>
              <a:spcPts val="0"/>
            </a:spcBef>
            <a:spcAft>
              <a:spcPts val="0"/>
            </a:spcAft>
            <a:buClrTx/>
            <a:buSzTx/>
            <a:buFontTx/>
            <a:buNone/>
            <a:tabLst/>
          </a:pPr>
          <a:fld id="{6B058FF8-6061-459E-A5F0-82D9E7BC7E28}" type="TxLink">
            <a:rPr kumimoji="0" lang="en-US" sz="2800" b="1" i="0" u="none" strike="noStrike" cap="none" spc="0" normalizeH="0" baseline="0">
              <a:ln>
                <a:noFill/>
              </a:ln>
              <a:solidFill>
                <a:schemeClr val="tx1"/>
              </a:solidFill>
              <a:effectLst/>
              <a:uFillTx/>
              <a:latin typeface="Abadi MT Condensed Extra Bold" charset="0"/>
              <a:ea typeface="Abadi MT Condensed Extra Bold" charset="0"/>
              <a:cs typeface="Abadi MT Condensed Extra Bold" charset="0"/>
              <a:sym typeface="Trebuchet MS"/>
            </a:rPr>
            <a:pPr marL="0" marR="0" indent="0" algn="ctr" defTabSz="914400" rtl="0" fontAlgn="auto" latinLnBrk="0" hangingPunct="0">
              <a:lnSpc>
                <a:spcPct val="100000"/>
              </a:lnSpc>
              <a:spcBef>
                <a:spcPts val="0"/>
              </a:spcBef>
              <a:spcAft>
                <a:spcPts val="0"/>
              </a:spcAft>
              <a:buClrTx/>
              <a:buSzTx/>
              <a:buFontTx/>
              <a:buNone/>
              <a:tabLst/>
            </a:pPr>
            <a:t>70%</a:t>
          </a:fld>
          <a:endParaRPr kumimoji="0" lang="es-CO" sz="2800" b="1" i="0" u="none" strike="noStrike" cap="none" spc="0" normalizeH="0" baseline="0">
            <a:ln>
              <a:noFill/>
            </a:ln>
            <a:solidFill>
              <a:schemeClr val="tx1"/>
            </a:solidFill>
            <a:effectLst/>
            <a:uFillTx/>
            <a:latin typeface="Abadi MT Condensed Extra Bold" charset="0"/>
            <a:ea typeface="Abadi MT Condensed Extra Bold" charset="0"/>
            <a:cs typeface="Abadi MT Condensed Extra Bold" charset="0"/>
            <a:sym typeface="Trebuchet MS"/>
          </a:endParaRPr>
        </a:p>
      </cdr:txBody>
    </cdr:sp>
  </cdr:relSizeAnchor>
</c:userShapes>
</file>

<file path=xl/pivotCache/_rels/pivotCacheDefinition1.xml.rels><?xml version="1.0" encoding="UTF-8" standalone="yes"?>
<Relationships xmlns="http://schemas.openxmlformats.org/package/2006/relationships"><Relationship Id="rId2" Type="http://schemas.openxmlformats.org/officeDocument/2006/relationships/externalLinkPath" Target="https://jnj-my.sharepoint.com/Users/andreagonzalez/Downloads/Genero%20y%20Cambio%20Climatico%20-%20Pivot.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ruz guevara, Luis carlos [MDDCO]" refreshedDate="44749.590470949071" createdVersion="7" refreshedVersion="4" minRefreshableVersion="3" recordCount="90" xr:uid="{00000000-000A-0000-FFFF-FFFF00000000}">
  <cacheSource type="worksheet">
    <worksheetSource ref="A1:F91" sheet="Plan Archive" r:id="rId2"/>
  </cacheSource>
  <cacheFields count="6">
    <cacheField name="Normativa" numFmtId="0">
      <sharedItems count="2">
        <s v="Internacional"/>
        <s v="Nacional"/>
      </sharedItems>
    </cacheField>
    <cacheField name="Organismo" numFmtId="0">
      <sharedItems count="9">
        <s v="CEDAW"/>
        <s v="Convención Marco de las Naciones Unidas sobre Cambio Climático (CMNUCC)"/>
        <s v="Programa de Trabajo de Lima sobre Género y Cambio Climático"/>
        <s v="AGENDA 2030 - Objetivos de Desarrollo Sostenible"/>
        <s v="Ley 731 de 2002 - Mujeres Rurales"/>
        <s v="CONPES 4080 de 2022 - _x000a_Política Pública de Equidad de Género para las Mujeres: Hacia el Desarrollo Sostenible del País"/>
        <s v="Plan Nacional de Adaptación al Cambio Climático"/>
        <s v="Actualización de la Contribución Determinada a Nivel Nacional (NDC 2020)"/>
        <s v="Estrategia Climática de Largo Plazo de Colombia para cumplir con el Acuerdo de París (E2050)"/>
      </sharedItems>
    </cacheField>
    <cacheField name="Contexto" numFmtId="0">
      <sharedItems longText="1"/>
    </cacheField>
    <cacheField name="Area" numFmtId="0">
      <sharedItems count="10">
        <s v="Acceso a activos y recursos"/>
        <s v="Acceso a recursos y servicios de extensión agropecuaria_x000a_"/>
        <s v="Agua y saneamiento básico"/>
        <s v="Empleo"/>
        <s v="Generación de datos y conocimiento climático"/>
        <s v="Participación"/>
        <s v="Salud"/>
        <s v="Seguridad Alimentaria"/>
        <s v="Transporte"/>
        <s v="Vivienda"/>
      </sharedItems>
    </cacheField>
    <cacheField name="Criterio" numFmtId="0">
      <sharedItems count="10">
        <s v="Acceso a activos y recursos"/>
        <s v="Acceso a recursos y servicios de extensión agropecuaria_x000a_"/>
        <s v="Agua y saneamiento básico"/>
        <s v="Empleo"/>
        <s v="Generación de datos y conocimiento climático"/>
        <s v="Participación"/>
        <s v="Salud"/>
        <s v="Seguridad Alimentaria"/>
        <s v="Transporte"/>
        <s v="Vivienda"/>
      </sharedItems>
    </cacheField>
    <cacheField name="Concepto" numFmtId="0">
      <sharedItems count="82" longText="1">
        <s v="Si, al referirse a la protección de las mujeres en su acceso equitativo a la tierra, crédito, ingreso y seguridad social y al instar a los Estados Partes a adoptar las medidas apropiadas para eliminar la discriminación contra la mujer en otras esferas de la vida económica y social a fin de asegurar, en condiciones de igualdad entre hombres y mujeres, los mismos derechos, en particular, el derecho a obtener préstamos bancarios, hipotecas y otras formas de crédito financiero (art. 14)._x000a__x000a_"/>
        <s v="Si, al reconocer que las mujeres pueden verse particularmente afectadas por los riesgos climáticos, y también al reconocer que la lucha climática ofrece una oportunidad para incluir a las mujeres en los procesos de transformación haia un modelo económico más sostenible, lo que supone faciliar los recursos necesarios para que puedan participar y liderar proyectos innovadores, utilizando sus conocimientos y experticias."/>
        <s v="Si, pues el Plan de Género de la CMNUCC  reconoce_x000a_que las mujeres y los hombres tienen diferentes_x000a_necesidades, roles y habilidades de cara a las estrategias_x000a_de mitigación y adaptación al cambio climático. Así, se presenta como una oportunidad única para asegurar la participación de diferentes grupos de interés, antes excluidos de estas conversaciones, y para poner en evidencia las barreras a las que se enfrentan las mujeres y que las ubican en posición de desventaja a la hora de combatir el cambio climático."/>
        <s v="_x000a_ODS 1. Poner fin a la pobreza en todas sus formas en todo el mundo. _x000a_-Para 2030, reducir al menos a la mitad la proporción de hombres, mujeres y niños de todas las edades que viven en la pobreza en todas sus dimensiones con arreglo a las definiciones nacionales._x000a_-Crear marcos normativos sólidos en los planos nacional, regional e internacional, sobre la base de estrategias de desarrollo en favor de los pobres que tengan en cuenta las cuestiones de género, a fin de apoyar la inversión acelerada en medidas para erradicar la pobreza._x000a_ODS 2. Hambre Cero_x000a_-Para 2030, duplicar la productividad agrícola y los ingresos de los productores de alimentos en pequeña escala, en particular las mujeres, los pueblos indígenas, los agricultores familiares, los pastores y los pescadores, entre otras cosas mediante un acceso seguro y equitativo a las tierras, a otros recursos de producción e insumos, conocimientos, servicios financieros, mercados y oportunidades para la generación de valor añadido y empleos no agrícolas._x000a_ODS 5. Lograr la igualdad de género y el empoderamiento de las mujeres y las niñas._x000a_5.a Emprender reformas que otorguen a las mujeres igualdad de derechos a los recursos económicos, así como acceso a la propiedad y al control de la tierra y otros tipos de bienes, los servicios financieros, la herencia y los recursos naturales, de conformidad con las leyes nacionales. "/>
        <s v="Si, al incluir normas relacionadas con la reforma agraria, incluyendo disposiciones sobre la titulación de predios de reforma agraria a nombre del cónyuge o compañero-a; a las empresas comunitaritas o grupos asociativos de mujeres rurales y al promover la participación equitativa de las mujeres en los procesos de adjudicación y uso de los predios de reforma agraria."/>
        <s v="Si, al reconocer la existencia de barreras en el acceso a oportunidades sostenibles de autonomía económica, en condiciones de equidad que les permita una participación efectiva en el desarrollo social y productivo, incluyendo su participación en la toma de decisiones. _x000a__x000a_Igualmente, al comprometerse a: i. generar estudios que permitan entender las brechas en materia de inclusión financiera; ii. crear herramientas que permitan facilitar el acceso al crédito por parte de las mujeres urbanas y rurales y iii. fortalecer, entre otros, el programa de apoyo a la formalizacion empresarial de micro y pequeñas empresas de mujeres, incluyendo componentes que estimulen la educación y la inclusión financiera. "/>
        <s v="Si, al reconocer que la pobreza multidimensional y la tasa de desempleo sigue siendo mayor en hogares con jefatura femenina de zonas rurales y comprometerse a definir programas que den solución a esta problemática. "/>
        <s v="Sin información"/>
        <s v="Si, al reconocer que los municipios con más empleo informal y limitado acceso a créditos para el sector agropecuario son los más inestables económicamente y por tanto los más vulnerables ante la crisis climática._x000a__x000a_Igualmente, al definir su apuesta 5. Desarrollo rural, marino y costero, diferenciado por las distintas regiones del país, incluyente, integrado a las ciudades y sectores, resiliente a la variabilidad y al cambio climático que aumenta y favorece la biodiversidad y los servicios ecosistémicos, evita la deforestación y garantiza la seguridad alimentaria y nutricional de la población._x000a__x000a_Finalmente, al comprometerse a que, a 2050, la sociedad civil contará con igualdad en el goce efectivo de sus derechos y posibilidades de acceso a recursos, oportunidades y servicios necesarios para la gestión integral de la biodiversidad y sus servicios ecosistémicos de manera articulada con sectores de gobierno, empresa privada, grenios y otros actores clave."/>
        <s v="Si, al señalar explícitamente que los Estados Partes adoptarán las medidas apropiadas para eliminar la discriminación contra las mujeres en las zonas rurales, incluyendo, entre otros, el derecho a acceder a servicios comunitarios a fin de aumentar su capacidad técnica, organizar grupos y cooperativas a fin de obtener igualdad de acceso a las oportunidades económicas mediante el empleo por cuenta propia o ajena; obtener acceso a créditos y préstamos agrícolas, recibir un trato igual en los planes de reforma agraria y reasentamiento, etc. (art. 14.2) "/>
        <s v="Si, al facilitar financiación a actividades rurales con la creación de cupos y líneas de crédito con tasa preferencial para las mujeres rurales de bajos ingresos y al Fondo Agropecuario de Garantías para las mujeres rurales productoras. "/>
        <s v="Si, al continuar apoyando la creación de cupos y líneas de crédito con tasa preferencial para las mujeres rurales de bajos ingresos y a combatir las normas sociales que reproducen estereotipos de género en el acceso a servicios financieros (ver también Conpes 4005 de 2020)._x000a__x000a_También, al comprometerse a generar estudios que permitan entender las brechas en materia de inclusión financiera y crear herramientas que permitan facilitar el acceso al crédito por parte de las mujeres urbanas y rurales."/>
        <s v="Si, entre otros, al comprometerse a fortalecer el sistema Nacional de Conservación Ex-situ y a articularlo con el sector agropecuario, integrando de manera transversal el enfoque de género como aporte al cierre de las brechas sociales y a la resiliencia climática. _x000a__x000a_Igualmente, al comprometerse a destinar recursos suficientes para viabilizar proyectos tanto silvopastoriles como agroforestales y de agricultura inteligente, priorizando productores agropecuarios vulnerables."/>
        <s v="Si, al reconocer el acceso al agua y a saneamiento básico como un derecho humano, del cual también se hace mención, entre otras, en el comentario No. 15, del Comité sobre Derechos Económicos, Sociales y Culturales:  “el derecho humano al agua supone el acceso a agua suficiente, segura, accesible y abordable para uso personal y doméstico, sin discriminación alguna” (paragrafo. 2). En su Resolución 64/292, la Asamblea General de la ONU reconoce también el derecho al agua y saneamiento básico como un derecho humano, indispensable para gozar una vida plena. _x000a__x000a_Igualmente, la CEDAW señala explícitamente que los Estados Partes adoptarán las medidas apropiadas para eliminar la discriminación contra las mujeres, particularmente en las zonas rurales a fin de asegurar, en condiciones de igualdad, su participación en el desarrollo rural y en sus beneficios, incluyendo, entre otros, el derecho a gozar de condiciones de vida adecuadas, particularmente en cuanto al abastecimiento de agua, entre otros (en el art. 14.2)."/>
        <s v="Si, en particular dentro del Marco de Sendai para la Reducción del Riesgo de Desastres (2015), documento que considera la gestión del agua como esencial para reducir la ocurrencia y los impactos de los desastres relacionados con el agua. Asimismo, la aplicación del Acuerdo de París depende de una gestión mejorada de los recursos hídricos. "/>
        <s v="Si, pues el Plan de Género de la CMNUCC  reconoce_x000a_que las mujeres y los hombres tienen diferentes_x000a_necesidades, roles y habilidades de cara a las estrategias_x000a_de mitigación y adaptación al cambio climático. Así, se presenta como una oportunidad única para asegurar la participación de las mujeres y de diferentes grupos de interés, antes excluidos de estas conversaciones, y para integrar los derechos humanos, entre estos, al agua y saneamiento básico, a los esfuerzos climáticos."/>
        <s v="ODS 6. Garantizar la disponibilidad de agua y su gestión sostenible y el saneamiento para todos._x000a_6.1  De aquí a 2030, lograr el acceso universal y equitativo al agua potable a un precio asequible para todos_x000a_6.2  De aquí a 2030, lograr el acceso a servicios de saneamiento e higiene adecuados y equitativos para todos y poner fin a la defecación al aire libre, prestando especial atención a las necesidades de las mujeres y las niñas y las personas en situaciones de vulnerabilidad._x000a__x000a_ODS 11. Ciudades y comunidades sostenibles. _x000a_11.5. De aquí a 2030, reducir significativamente el número de muertes causadas por los desastres, incluidos los relacionados con el agua, y de personas afectadas por ellos, y reducir considerablemente las pérdidas económicas direcdas provocadas por los desastres en comparación con el PIB mundial, haciendo espacial hincapié en la protección de los pobres y las personas en situaciones de vulnerabilidad. "/>
        <s v="No de manera expresa"/>
        <s v="Si, al comprometerse, entre otros asuntos, a elaborar lineamientos para la incorporación del enfoque de género en el sector de agua y saneamiento básico e impulsar el accceso pertinente y adecuado de las mujeres a los servicios y potenciar su participación en las actividades de operación y mantenimiento de los sistemas."/>
        <s v="Si, al comprometerse, entre otros asuntos, a alcanzar 68% del tratamiento de aguas residuales urbanas domésticas a 2030."/>
        <s v="Si. En materia de agua y saneamiento básico, se establece, entre otras cosas:_x000a_-la obligación de desarrollar acciones de protección y conservación en 24 cuencas abastecedoras de acueductos en los municipios susceptibles al desabastecimiento por temporada de bajas precipitaciones y temporada de lluvia; _x000a_-asegurar la gestión del riesgo climático en 30% de los municipios priorizados por susceptibilidad de desabastecimiento de agua; _x000a_-alcanzar el 68% del tratamiento de aguas residuales urbanas domésticas a 2030 y, _x000a_-reusar el 10% de las aguas residuales domésticas tratadas por parte de los prestadores del servicio público de acueducto a 2030."/>
        <s v="Si, entre otros al comprometerse a reducir los daños y pérdidas causados por fenómenos hidrometeorológicos amenazantes en las infraestructuras y equipamientos vitales (viviendas, edificaciones escolares y hospitalarias) y en la interrupción de los servicios básicos (agua y energía), así como telecomunicaciones e infraestructura de transporte."/>
        <s v="Si, al instar a los Estados Partes (art. 11) a adoptar todas las medidas apropiadas para eliminar la discriminación contra la mujer en la esfera del empleo a fin de asegurar a la mujer, en condiciones de igualdad con los hombres, los mismos derechos. _x000a__x000a_Igualmente, al instar a los Estados Partes a transformar los roles tradicionales asignados a hombres y mujeres, pues se considera un asunto que alimenta y justifica las prácticas discriminatorias y excluyentes y a las violencias de género."/>
        <s v="Si, al reconocer la importancia de garantizar la transición justa para los trabajadores y trabajadoras que puedan verse afectados por los esfuerzos mundiales de reducción de las emisiones de carbono y exigir a los Estados Partes la inclusión de estas estrategias en sus NDC. "/>
        <s v="Si, pues el Plan de Género de la CMNUCC  reconoce_x000a_que las mujeres y los hombres tienen diferentes_x000a_necesidades, roles y habilidades de cara a las estrategias_x000a_de mitigación y adaptación al cambio climático. Así, se presenta como una oportunidad única para asegurar la participación de diferentes grupos de interés, antes excluidos de estas conversaciones, y para integrar los derechos humanos, entre estos, al de una empleo digno, a los esfuerzos climáticos."/>
        <s v="ODS 5. Lograr la igualdad de género y el empoderamiento de las mujeres y las niñas_x000a_5.4    Reconocer y valorar los cuidados no remunerados y el trabajo doméstico no remunerado mediante la prestación de servicios públicos, la provisión de infraestructuras y la formulación de políticas de protección social, así como mediante la promoción de la responsabilidad compartida en el hogar y la familia, según proceda en cada país._x000a__x000a_ODS. 8. Trabajo decente y crecimiento económico_x000a_8.5  De aquí a 2030, lograr el empleo pleno y productivo y el trabajo decente para todas las mujeres y los hombres, incluidos los jóvenes y las personas con discapacidad, así como la igualdad de remuneración por trabajo de igual valor."/>
        <s v="Si, al comprometerse a vigilar la igualdad de remuneración en el sector rural, así como al comprometerse a vincular al menos 30% de la participación femenina en proyectos agropecuarios y forestales."/>
        <s v="Sí, a través de fomentar procesos de formación de capital humano en las mujeres para la inserción efectiva en el mercado laboral en condiciones de igualdad y trabajo decente, mejorar las condiciones de vida y las oportunidades de las mujeres rurales como agente de transformación y desarrollo._x000a__x000a_También,  al comprometerse a adelantar estrategias para eliminar las barreras y prácticas discriminatorias en el ámbito laboral y empresarial e impulsar la participación de las mujeres y su empleabilidad en sectores con alto potencial económico, de manera que mejoren su nivel económico con ambientes libres de discriminaciones y violencias basada en género._x000a_"/>
        <s v="Si, al reconocer la importancia de contar con una estrategia a nivel país para garantizar la transición justa de la fuerza laboral."/>
        <s v="Si, al definir, por ejemplo:_x000a_Su apuesta 3. Producción y consumo sostenible para una economía innovadora e incluyente._x000a_Esto incluye diferentes estrategias para asegurar la participación de las mujeres en las estrategias sectoriales, entre ellas, la implementación de programas para el desarrollo de emprendimientos en sectores como la agricultura, la bionergía y otros; la promoción de emprendimientos basados en la biodiversidad o conocimiento cultural en las zonas rurales y de forma conjunta con comunidades y organizaciones de mujeres y el fortalecimiento de capacidades en sector agropecuario para la adopción de mejores prácticas._x000a__x000a_Y su  apuesta 4. Transición Justa de la Fuerza Laboral que mejore la calidad de vida y la inclusión social y económica de la población, garantizando no dejar a nadie atrás, y sus opciones de transformación: _x000a_1. Formulación, seguimiento y monitoreo de una estrategia nacional para la transición justa al 2050._x000a_2. Adaptación de la oferta educativa y la formación para el empleo en el marco de la carbono neutralidad (A 2050 se espera que aumente el número de programas de pregrado y posgrado afines con la resilencia climática -bioeconomía, tecnología e innovación, etc.)_x000a_3. Inversiones e incentivos para la creación de empleos verdes (A 2050, el 45% de los empleos del país son verdes, garantizando la participación de las mujeres en roles no tradicionales)._x000a__x000a_Igualmente, al definir metas como que al 2030, todas las iniciativas y proyectos de plantaciones forestales tendrán enfoque de género y criterios de responsabilidad social y territorial."/>
        <s v="Si, al generar la recomendación general 37 sobre las dimensiones de género y la reducción del riesgo de desastres, y enfatizar en que la igualdad de género es un asunto indiscutible para tener en cuenta durante todas las etapas de la lucha contra el cambio climático, lo cual supone el contar con información de calidad sobre la situación de las poblaciones atendidas._x000a__x000a_Igualmente, al instar a los Estados Partes (art. 10) a adoptar las medidas apropiadas para eliminar la discriminación contra la mujer, a fin de asegurarle la igualdad de derechos con el hombre en la esfera de la educación y el acceso al conocimiento._x000a_"/>
        <s v="Si, al incluir las afectaciones diferenciadas de la degradación ambiental sobre las mujeres, insistiendo en que son las mujeres las más afectadas por el cambio climático . _x000a__x000a_Marco de Sendai: Si, al comprometerse a aumentar la producción y divulgación de datos sobre pérdidas por desastres desglosadas por renta, sexo, edad y discapacidad; la integración de género como parte de las políticas y de los planes nacionales y locales de reducción de riesgos de desastre; la importancia de monitorear y evaluar el progreso de los logros en la cuestión de género a través de informes con datos segregados por sexo y la producción de herramientas y guías operativas con programación de alertas tempranas que tienen en cuenta el género."/>
        <s v="Si, al incluir dentro de una de sus áreas prioritarias, actividades dirigidas a reforzar las capacidades de los gobiernos y otros grupos de interés relevantes frente al proceso de recoger, analizar y aplicar datos desagregados por sexo y análisis de género en el contexto del cambio climático. _x000a__x000a_Igualmente, al comprometerse a fortalecer el entendimiento acerca de los impactos diferenciados del cambio climático en mujeres y hombres y acerca del rol de las mujeres como agentes de cambio. "/>
        <s v="ODS 4. Garantizar una educación inclusiva, equitativa y de calidad y promover oportunidades de aprendizaje durante toda la vida._x000a_ODS 13. Acción por el clima"/>
        <s v="Si, al incluir normas relacionadas con la educación formal, no formal e informal, la capacitación técnica y la recreación de las mujeres rurales, incluyendo el acceso a programas del SENA."/>
        <s v="Si, al reconocer los impactos diferenciales del cambio climático sobre los pequeños productores, que en su gran mayoría son mujeres rurales, y los grupos étnicos, así como la necesidad de prevenir, atender y proteger a quienes sean más vulnerables a los desastres climáticos. _x000a__x000a_Igualmente, al señalar que, con el ánimo de reforzar la producción estadística y análisis de información sectorial, así como contar con información e indicadores de género en sectores clave como el de agua, saneamiento, ambiente y cambio climático entre 2023 y 2027, se diseñará e implementará una estrategia conjunta para mitigar los sesgos de género o vacíos en materia de información estadística."/>
        <s v="Si, al reconocer la importancia de realizar un análisis que incluya no sólo las consideraciones de género sino también las relacionadas con la edad, la identidad étnica, la situación de discapacidad, la situación socioeconómica, la orientación sexual e identidad de género, entre otros."/>
        <s v="Si, al reconocer la importancia de recoger y utilizar información detallada, incluyendo datos desagregados por sexo para describir las condiciones sociales en las que viven grupos específicos, incluyendo comunidades vulnerables, víctimas y comunidades étnicas, grupos clave para los esfuerzos de mitigación y adaptación._x000a__x000a_Igualmente, al incorporar el ámbito de educación, formación y sensibilización que incluye metas específicas como:_x000a_-Actualizar la Política Nacional de Educación Ambiental desde los enfoques de género, interseccional y diferencial._x000a_-Incoporar el cambio climático en la educación formal y en la educación para el trabajo y el desarrollo humano desde los enfoques arriba mencionados._x000a_-Estrategias definidas y en implementación en los Planes Integrales de Gestión del Cambio Climático Territoriales y Sectoriales con los enfoques arriba mencionados."/>
        <s v="Si, al definir su apuesta 1. Ampliar y fortalecer los procesos de creación de conocimiento climático como elemento estratégico que respalde la toma de decisiones, la elaboración de políticas y la gobernanza local, regional y nacional, para optimizar la gestión territorial, la inclusión social y la transformación productiva, asi como sus opciones de transformación:_x000a_1. Monitoreo climático y transformación digital de datos nacionales._x000a_2. Innovación disruptiva a partir del impulso a la ciencia, a la tecnología y otros sistemas de conocimiento._x000a_3. Educación, formación y sensibilización al cambio climático para fortalecer las capacidades de todas las comunidades y actores involucrados en la transformación nacional hacia la resiliencia climática, que promueva inclusión social, la reconciliación y la igualdad de género._x000a_4. Aumento en el conocimiento para apoyar la gestión del riesgo por cambio climático y reducir los daños y pérdidas en lsa infrastructuras vitales._x000a_5. Empoderamiento y gobernanza social participativa para la gestión integral del cambio climático, incluyente, con enfoque de género y basada en conocimiento._x000a__x000a_Igualmente, en su apuesta 4. Transición justa de la fuerza laboral que mejora la calidad de vida y la inclusión social y económica de la población, garantizando no dejar a nadie atrás, al señalar, entre otras cosas, el compromiso con la investigación y evaluación de las repercusiones sociales y económicas y de género de la transición laboral en los principales sectores relevantes para alcanzar la carbono-neutralidad. Este proceso  tendrá en cuenta la creación, sustitución, transformación o eliminación de empleos y la población que será beneficiada o afectada, aportando datos desagregados por sexo. Dichos estudios servirán de línea de base para el seguimiento a la transición laboral con enfoque de género e incorporarán un enfoque territorial, intergeneracional, diferencial e interseccional."/>
        <s v="Si, al asegurar a las mujeres la participación en los procesos, negociaciones y toma de decisiones de los acuerdos, políticas, programas y proyectos que las afectan, siendo uno de ellos, sin lugar a duda, el cambio climático."/>
        <s v="Si, al reconocer que las mujeres son las más excluidas de los procesos y tomas de decisiones (…) y al asegurarse de integrar sus preocupaciones y perspectivas en las políticas y programas, así como de establecer métodos de evaluación de la repercusión de dichas políticas y programas en su desarrollo y bienestar."/>
        <s v="Si, al definir como una de sus áreas prioritarias para integrar sistemáticamente las consideraciones de género en la acción climática, el garantizar la paridad de género, la participación y el liderazgo de las mujeres en los procesos relacionados con la implemetación de la Convención Marco de Naciones Unidas sobre el Cambio Climático. _x000a__x000a_Igualmente, al comprometerse a crear plataformas de diálogo con comunidades locales e indígenas para identificar soluciones que respondan a sus necesidades."/>
        <s v="ODS 5. Lograr la igualdad de género y el empoderamiento de las mujeres y las niñas._x000a_ODS 5.5: Asegurar la participación plena y efectiva de las mujeres y la igualdad de oportunidades de liderazgo a todos los niveles decisorios en la vida pública económica y pública._x000a_ODS 5.13: Importancia de incluir las voces de las mujeres, las comunidades marginadas, los jóvenes y otras minorías en las acciones de planificación y gestión de la crisis ambiental."/>
        <s v="Si, al promover la participación de las mujeres rurales en los fondos de financiamiento del sector rural;  al crear el Fondo de Fomento para las Mujeres Rurales para aumentar su participación dentro de la política social y económica del país y al incluir normas para promover su participación en órganos de decisión."/>
        <s v="Si, al comprometerse a incrementar la participación de las mujeres en los espacios de toma de decisión, incluyendo en cargos de elección popular, cargos directivos de las organizaciones comunales y altos cargos del sector público, con el ﬁn de que puedan incidir en las decisiones que las afectan."/>
        <s v="SI, al asegurar la participación de las mujeres en la conservación de los ecosistemas, entre otros asuntos."/>
        <s v="_x000a_Si, al incluir como principio fundamental el de la equidad: al tener todos los ciudadanos colombianos los mismos derechos constitucionales, la construcción de una Resiliencia Climática Socio-Ecológica debe tener como base la generación de equidad social entre los diferentes sectores, culturas, actores e individuos que habitan este territorio, principio que implica el garantizar efectivamente la participación de todas y todos."/>
        <s v="Si, al instar a los Estados Partes a eliminar la discriminación contra la mujer en la esfera de la atención médica a fin de asegurar, en condiciones de igualdad entre hombres y mujeres, el acceso a servicios de atención médica, inclusive los que se refieren a la planificación de la familia (art. 12). _x000a__x000a_Igualmente, al señalar explícitamente que los Estados Partes adoptarán las medidas apropiadas para eliminar la discriminación contra las mujeres en las zonas rurales a fin de asegurar, en condiciones de igualdad, su participación en el desarrollo rural y en sus beneficios, incluyendo, entre otros, el derecho a gozar de condiciones de vida adecuadas, particularmente en cuanto al acesso a los servicios sanitarios, la planificación de la familia, los programas de seguridad social, entre otros (art. 14.2)."/>
        <s v="Si, al reconocer los efectos adversos del cambio climático en la salud y bienestar humano. Igualmente, al instar a los Estados Partes a integrar la salud y otros derechos humanos en los resultados de los NDC de cada país. "/>
        <s v="Si, pues el Plan de Género de la CMNUCC  reconoce_x000a_que las mujeres y los hombres tienen diferentes_x000a_necesidades, roles y habilidades de cara a las estrategias_x000a_de mitigación y adaptación al cambio climático. Así, se presenta como una oportunidad única para asegurar la participación de diferentes grupos de interés, antes excluidos de estas conversaciones, y para integrar los derechos humanos, entre estos, a la salud, a los esfuerzos climáticos."/>
        <s v="ODS 2. Hambre Cero_x000a_OD6 6. Agua limpia y saneamiento_x000a_ODS 3. Salud y bienestar_x000a_ODS. 13. Acción para el clima_x000a_"/>
        <s v="Si, al incluir normas relativas al régimen de seguridad social de las mujeres rurales, incluyendo la extensión del subsidio familiar por parte de COMCAJA, y la afiliación de las mujeres sin vínculos laborales al Sistema de Riesgos Profesionales."/>
        <s v="Si, al reconocer que las mujeres cuentan con afectaciones diferenciales en materia de salud y con limitaciones a la hora de acceder a servicios de atención pertinenentes, incluyendo la atención a las violencias de género."/>
        <s v="Si, al comprometerse, entre otros, a que, a 2030, el 40% de las instituciones prestadoras de servicios de salud del sector público implementen acciones de adaptación ante los posibles eventos asociados por variabilidad y cambio climático."/>
        <s v="Si, al comprometerse a que a 2030 se formularán acciones de adaptación en prevención de la enfermedad y promoción de la salud, que aporten a reducir los casos de enfermedades sensibles al clima en el 100% de las entidades territoriales.  Así mismo, al generar estrategias para que el 40% de las Instituciones Prestadoras de Salud del sector público puedan implementar a 2030 acciones de adaptación ante los posibles eventos asociados por la variabilidad y el cambio climático."/>
        <s v="Si, al definir, por ejemplo, su apuesta 9. Incrementar la capacidad de adaptación de la población y del sistema de salud ante eventos sensibles a la variabilidad y al cambio en el clima en articulación con los determinantes sociales y ambientales de la salud:_x000a_1. Sistema integrado de vigilancia y control en salud pública_x000a_2. Promoción de la salud a través de la gobernanza para potencializar los cobeneficios en salud y la prevención de la mala adaptación._x000a_3. Programas de salud pública e infrastructura de salud adaptado al cambio climático y con bajas emisiones."/>
        <s v="Si, al mencionar explícitamente el componente nutricional del derecho a la alimentación (artículos 12 y 14)."/>
        <s v="Si, al reconocer la necesidad de mantener la producción alimentaria en un contexto de cambio climático como un pilar fundamental de la CMNUCC (artículo 2).  _x000a__x000a_Igualmente, en el Acuerdo de París (2015), al reconocer la prioridad fundamental de salvaguardar la seguidad alimentaria y acabar con el hambre, así como la particular vulnerabilidad de los sistemas de producción de alimentos a los efectos del cambio climático."/>
        <s v="Si, pues el Plan de Género de la CMNUCC  reconoce_x000a_que las mujeres y los hombres tienen diferentes_x000a_necesidades, roles y habilidades de cara a las estrategias_x000a_de mitigación y adaptación al cambio climático. Así, se presenta como una oportunidad única para asegurar la participación de las mujeres y otros grupos de interés antes excluidos de estas conversaciones, y para integrar los derechos humanos, entre estos, a la seguridad alimentaria, a los esfuerzos climáticos._x000a__x000a_"/>
        <s v="ODS 2. Hambre Cero_x000a_-Para 2030, poner fin a todas las formas de malnutrición (,,.) abordando  las necesidades de nutrición de las adolescentes, las mujeres embarazadas y lactantes y las personas de edad._x000a_-Para 2030, duplicar la productividad agrícola y los ingresos de los productores de alimentos en pequeña escala, en particular las mujeres, los pueblos indígenas, los agricultores familiares, los pastores y los pescadores (...).  _x000a_-Para 2030, poner fin al hambre y asegurar el acceso de todas las personas, en particular los pobres y las personas en situaciones vulnerables, incluidos los lactantes, a una alimentación sana, nutritiva y suficiente durante todo el año."/>
        <s v="Si, al reconocer la necesidad de garantizar la igualdad de oportunidades y definir acciones afirmativas en diferentes áreas, incluyendo el acceso a recursos y capacitación, claves para sacar a las mujeres rurales de la pobreza."/>
        <s v="Si,  por ejemplo, al reconocer que la gran mayoría de las mujeres rurales destina su tiempo a la producción de alimentos para el hogar o trabajos de mano de obra como la cosecha o producción de alimentos, lo cual podría derivar en que se rezaguen en su participación frente a oportunidades en economía verde, transición energética y modernización del campo."/>
        <s v="Si, al reconocer que la seguridad alimentaria es responsabilidad mayoritariamente de las mujeres y que se puede exacerbar si los cultivos alimentarios tradicionales dejan de estar disponibles por razones climáticas."/>
        <s v="Si, al reconocer el valor de alinear los esfuerzos en términos de cambio climático, seguridad alimentaria y erradicación de la pobreza. _x000a__x000a_En cuanto al enfoque de género y el diferencial, al  reconocer el papel central que cumplen tanto las mujeres como las comunidades étnicas en la lucha climática en alcanzar metas clave como las de reducción de la deforestación y la transformación de las prácticas agro-productivas y el desarrollo rural del país para salvaguardar la seguridad alimentaria."/>
        <s v="_x000a_Si, al incluir como principio fundamental el de la equidad: al tener todos los ciudadanos colombianos los mismos derechos constitucionales, la construcción de una Resiliencia Climática Socio-Ecológica debe tener como base la generación de equidad social entre los diferentes sectores, culturas, actores e individuos que habitan este territorio._x000a_También, al definir su apuesta 5. Desarrollo rural, marino y costero. _x000a_Esta apuesta será diferenciada por las distintas regiones del país, incluyente, integrada a las ciudades y sectores, resiliente a la variabilidad y al cambio climático que aumente y favorezca la biodiversidad y los servicios ecosistémicos, evite la deforestación y garantice la seguridad alimentaria y nutricional de la población._x000a_Para ello, el país se compromete a trabajar en:_x000a_1. Sistemas agroalimentarios sostenibles con alta capacidad de adaptación para garantizar el bienestar humano y colectivo._x000a_2. Prácticas de conservación integral de los agroecosistemas._x000a_A 2050 se espera que entre el 70-100% de las niñas, niños y jóvenes fortalecerán sus capacidades en adaptación y reducción del riesgo climático en las áreas rurales para salvaguardar el conocimiento y prácticas tradicionales y ancestrales. Igualmente, se espera que entre el 70-90% de los territorios étnicos, hayan implementado sistemas agroalimentarios con alta capacidad de adaptación gracias al conocimiento tradicional y ancestral._x000a_"/>
        <s v="_x000a_Si, al señalar explícitamente que los Estados Partes adoptarán las medidas apropiadas para eliminar la discriminación contra las mujeres en las zonas rurales a fin de asegurar, en condiciones de igualdad, su participación en el desarrollo rural y en sus beneficios, incluyendo, entre otros, el derecho a gozar de condiciones de vida adecuadas, particularmente en cuanto al abastecimiento de transporte (art. 14.2). "/>
        <s v="Si, al reconocer la urgencia de reducir las emisiones globales del sector transporte, una de las fuentes de mayor crecimiento en todo el mundo, y al instar a los Estados Partes a aumentar la ambición de sus Contribuciones Nacionalmente Determinadas (NDC) en el sector transporte, comprometiéndose no sólo a definir metas de mitigación y adaptación, sino también a alienar estrategias sostenibles bajas en carbono con las estrategias a largo plazo del Acuerdo de París."/>
        <s v="Si, pues el Plan de Género de la CMNUCC  reconoce_x000a_que las mujeres y los hombres tienen diferentes_x000a_necesidades, roles y habilidades de cara a las estrategias_x000a_de mitigación y adaptación al cambio climático. Así, se presenta como una oportunidad única para asegurar la participación de las mujeres y diferentes grupos de interés, antes excluidos de estas conversaciones, y para integrar los derechos humanos, entre estos, al transporte e infrastructura adecuados, a los esfuerzos climáticos."/>
        <s v="ODS 7. Energía asequible y no contaminate_x000a_ODS 8. Trabajo decente y crecimiento económico_x000a_ODS 9. Industria, innovación e infraestructura_x000a_ODS 11. Ciudades y comunidades sostenibles_x000a_11.2    Para 2030, proporcionar acceso a sistemas de transporte seguros, asequibles, accesibles y sostenibles para todos y mejorar la seguridad vial, en particular mediante la ampliación del transporte público, prestando especial atención a las necesidades de las personas en situación vulnerable, las mujeres, los niños, las personas con discapacidad y las personas de edad._x000a_ODS 12 Producción y consumos responsables_x000a_ODS 13. Acción por el clima_x000a_ODS 15. Vida de ecosistemas terrestres"/>
        <s v="Si, al comprometerse a diseñar una estrategia de prevención, atención y sanción social de la violencia de género contra las mujeres en el espacio público y el transporte._x000a__x000a_Igualmente, al comprometerse a actualizar los documentos técnicos de construcción de infraestructura de transporte para incluir el enfoque de género y diferencial en los proyectos, en las estrategias, campañas y acciones en seguridad vial."/>
        <s v="Si, al comprometerse, entre otros, a contar con al menos tres (3) herrramientas para mejorar los sistemas de información geográfica de la infraestructura de transporte para la gestión del riesgo."/>
        <s v="Si, al asumir la obligación de contar con herramientas, estudios, etc. para mejorar los sistemas de información geográfica de la infraestructura de transporte para la gestión del riesgo, con el objetivo de fortalecer el entendimiento del territorio, los factores de riesgo y del cambio climático en los diferentes medios de transporte y la gobernanza de la gestión del riesgo de desastres y la adaptación del cambio climático en las instituciones del sector."/>
        <s v="Si, al reconocer que la carbono-neutralidad requiere acciones en todos los sectores, incluido el de transporte, y a todos los niveles.  Igualmente, al comprometerse a 2050, entre otras cosas, a reforzar los sistemas de transporte público y a que 64% de ellos sean alimentados por electricidad. _x000a__x000a_También, al definir, por ejemplo, su apuesta 1. Ampliar y fortalecer los procesos de creación de conocimiento climático como elemento estratégico que respalde la toma de decisiones, la elaboración de políticas y la gobernanza local, regional y nacional, para optimizar la gestión territorial, la inclusión social y la transformación productiva:_x000a_4: Conocimiento, para la prevención y atención del riesgo por cambio climático y fenómenos meteorológicos extremos, para reducir los daños y pérdidas en las infraestructuras de energía y transporte."/>
        <s v="Si. El Pacto Internacional de Derechos Económicos, Sociales y Culturales establece que todas las personas tienen derecho a gozar a una vida digna, incluyendo el accesso a una vivienda adecuada. En su comentario No. 4 (1991) el Comité de Derechos Económicos, Sociales y Culturales señala que el derecho a la vivienda es central al gozo de los demás derechos humanos. _x000a__x000a_La CEDAW también reconoce su importancia al señalar explícitamente que los Estados Partes adoptarán las medidas apropiadas para eliminar la discriminación contra las mujeres, en especial en las zonas rurales, a fin de asegurar, en condiciones de igualdad, su participación en el desarrollo rural y en sus beneficios, incluyendo, entre otros, el derecho a gozar de condiciones de vida adecuadas, particularmente en las esferas de la vivienda (art. 14.2)."/>
        <s v="Si, al reconocer que el cambio climático está erosionando los derechos a la salud, a la cultura, a la vivienda, a la alimentación, al agua y al saneamiento, entre otros, a una escala inimaginable, lo cual exige una respuesta inmediata de los gobiernos.  _x000a__x000a_El Consejo de Derechos Humanos, por su parte, llama la atención sobre los efectos devastadores del cambio climático en el derecho a una vivienda adecuada, exigiendo a los gobiernos compromisos en la construcción de viviendas resilientes a los eventos climáticos extremos, en particular en comunidades vulnerables y o desplazadas."/>
        <s v="Si, pues el Plan de Género de la CMNUCC  reconoce_x000a_que las mujeres y los hombres tienen diferentes_x000a_necesidades, roles y habilidades de cara a las estrategias_x000a_de mitigación y adaptación al cambio climático. Así, se presenta como una oportunidad única para asegurar la participación de las mujeres y de diferentes grupos de interés, antes excluidos de estas conversaciones, y para integrar los derechos humanos, entre estos, a una vivienda adecuada, a los esfuerzos climáticos."/>
        <s v="ODS 11. Ciudades y comunidades sostenibles _x000a_11.1  Para 2030, asegurar el acceso de todas las personas a viviendas y servicios básicos adecuados, seguros y asequibles y mejorar los barrios marginales._x000a_ODS 13. Acción para el clima"/>
        <s v="Si, al prever subsidios familiares de vivienda rural dando prioridad a  las mujeres rurales."/>
        <s v="Si, al reconocer el deficiente acceso a infraestructura de vivienda y entornos a los que tienen acceso las mujeres y al reconocer que las intervenciones en vivienda contribuyen a su bienestar. _x000a__x000a_Igualmente, al comprometerse a diseñar una propuesta de lineamientos técnicos para socializar con los ejecutores de proyectos de mejoramiento de entorno que incorporen la prevención de violencias y la economía de cuidado como parte integral del relacionamiento de las comunidades beneficiarias de estos procesos."/>
        <s v="Si, al reconocer los daños en las viviendas e infraestructura causados por el cambio climático, así como el hecho de que los más afectados son las personas más pobres del país, debido, entre otras cosas, a las malas prácticas de asentamiento que conducen a ubicaciones en zonas de riesgo con condiciones habitacionales inadecuadas. _x000a__x000a_Igualmente, al comprometerse a priorizar proyectos que garanticen, por ejemplo, el buen funcionamiento de la infraestructura frente a la variabilidad climática, entre ellas, las viviendas de interés social afectadas por el clima."/>
        <s v="Si, Vivienda, Ciudad y Territorio es uno de los sectores con metas de adaptación. El objetivo es fortalecer los procesos de planeación territorial y construcción de viviendas a través de la generación de lineamientos, herramientas y criterios que orienten la gestión de la adaptación en este sector y reduzcan la vulnerabilidad del sector vivienda."/>
        <s v="Si, al definir, entre otros, su apuesta 1. Ampliar y fortalecer los procesos de creación de conocimiento climático como elemento estratégico que respalde la toma de decisiones, la elaboración de políticas y la gobernanza local, regional y nacional, para optimizar la gestión territorial, la inclusión social y la transformación productiva, y su opción de transformación._x000a_13: Estilos de vida sostenibles integrados a las decisiones de alimentación, vivienda, movilidad, ocio y bienes de consumo que generen dinámicas sostenibles de largo plazo._x000a_El Gobierno se compromete, por ejemplo, a brindar a los municipios el apoyo financiero y metodológico necesario para desarrolla proyectos de vivienda social que tengan en cuenta criterios de sostenibilidad.  "/>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0">
  <r>
    <x v="0"/>
    <x v="0"/>
    <s v="Las barreras de acceso a activos productivos (tierra, asistencia técnica, maquinaria) e instrumentos financieros limitan en las mujeres el desarrollo de sus capacidades de producción y las ponen en desventaja al momento de comercializar sus productos y expandir el alcance de sus negocios.  Por lo tanto, los instrumentos de generación de ingresos, por ejemplo en el ámbito rural, deben reconocer la interdependencia entre las actividades del cuidado y la producción agropecuaria de las mujeres y fomentar la inserción de la agricultura campesina, familiar y comunitaria en las cadenas productivas (ONU MUJERES, 2020)._x000a__x000a_De hecho, en materia de bancarización, solo el 42% de las mujeres tiene cuenta bancaria frente al 49% de los hombres (una diferencia que permanece invariable desde 2011). Mientras que el 11% de los hombres ahorra en instituciones financieras y el 31% cuenta con tarjetas débito, para las mujeres estas cifras no superan el 7 y el 21%, respectivamente. Así mismo, mientras que el 26% de los hombres tiene un préstamo con una institución financiera o ha adquirido una tarjeta de crédito, solo un 17% de las mujeres lo logra. Las diferencias en las tasas de ahorro entre hombres y mujeres son mayores en la zona rural, con una brecha de 16 puntos porcentuales, en comparación con 3 puntos porcentuales para la zona urbana (Ministerio de Agricultura y Desarrollo Rural, 2018).  "/>
    <x v="0"/>
    <x v="0"/>
    <x v="0"/>
  </r>
  <r>
    <x v="0"/>
    <x v="1"/>
    <s v="Las barreras de acceso a activos productivos (tierra, asistencia técnica, maquinaria) e instrumentos financieros limitan en las mujeres el desarrollo de sus capacidades de producción y las ponen en desventaja al momento de comercializar sus productos y expandir el alcance de sus negocios.  Por lo tanto, los instrumentos de generación de ingresos, por ejemplo en el ámbito rural, deben reconocer la interdependencia entre las actividades del cuidado y la producción agropecuaria de las mujeres y fomentar la inserción de la agricultura campesina, familiar y comunitaria en las cadenas productivas (ONU MUJERES, 2020)._x000a__x000a_De hecho, en materia de bancarización, solo el 42% de las mujeres tiene cuenta bancaria frente al 49% de los hombres (una diferencia que permanece invariable desde 2011). Mientras que el 11% de los hombres ahorra en instituciones financieras y el 31% cuenta con tarjetas débito, para las mujeres estas cifras no superan el 7 y el 21%, respectivamente. Así mismo, mientras que el 26% de los hombres tiene un préstamo con una institución financiera o ha adquirido una tarjeta de crédito, solo un 17% de las mujeres lo logra. Las diferencias en las tasas de ahorro entre hombres y mujeres son mayores en la zona rural, con una brecha de 16 puntos porcentuales, en comparación con 3 puntos porcentuales para la zona urbana (Ministerio de Agricultura y Desarrollo Rural, 2018).  "/>
    <x v="0"/>
    <x v="0"/>
    <x v="1"/>
  </r>
  <r>
    <x v="0"/>
    <x v="2"/>
    <s v="Las barreras de acceso a activos productivos (tierra, asistencia técnica, maquinaria) e instrumentos financieros limitan en las mujeres el desarrollo de sus capacidades de producción y las ponen en desventaja al momento de comercializar sus productos y expandir el alcance de sus negocios.  Por lo tanto, los instrumentos de generación de ingresos, por ejemplo en el ámbito rural, deben reconocer la interdependencia entre las actividades del cuidado y la producción agropecuaria de las mujeres y fomentar la inserción de la agricultura campesina, familiar y comunitaria en las cadenas productivas (ONU MUJERES, 2020)._x000a__x000a_De hecho, en materia de bancarización, solo el 42% de las mujeres tiene cuenta bancaria frente al 49% de los hombres (una diferencia que permanece invariable desde 2011). Mientras que el 11% de los hombres ahorra en instituciones financieras y el 31% cuenta con tarjetas débito, para las mujeres estas cifras no superan el 7 y el 21%, respectivamente. Así mismo, mientras que el 26% de los hombres tiene un préstamo con una institución financiera o ha adquirido una tarjeta de crédito, solo un 17% de las mujeres lo logra. Las diferencias en las tasas de ahorro entre hombres y mujeres son mayores en la zona rural, con una brecha de 16 puntos porcentuales, en comparación con 3 puntos porcentuales para la zona urbana (Ministerio de Agricultura y Desarrollo Rural, 2018).  "/>
    <x v="0"/>
    <x v="0"/>
    <x v="2"/>
  </r>
  <r>
    <x v="0"/>
    <x v="3"/>
    <s v="Las barreras de acceso a activos productivos (tierra, asistencia técnica, maquinaria) e instrumentos financieros limitan en las mujeres el desarrollo de sus capacidades de producción y las ponen en desventaja al momento de comercializar sus productos y expandir el alcance de sus negocios.  Por lo tanto, los instrumentos de generación de ingresos, por ejemplo en el ámbito rural, deben reconocer la interdependencia entre las actividades del cuidado y la producción agropecuaria de las mujeres y fomentar la inserción de la agricultura campesina, familiar y comunitaria en las cadenas productivas (ONU MUJERES, 2020)._x000a__x000a_De hecho, en materia de bancarización, solo el 42% de las mujeres tiene cuenta bancaria frente al 49% de los hombres (una diferencia que permanece invariable desde 2011). Mientras que el 11% de los hombres ahorra en instituciones financieras y el 31% cuenta con tarjetas débito, para las mujeres estas cifras no superan el 7 y el 21%, respectivamente. Así mismo, mientras que el 26% de los hombres tiene un préstamo con una institución financiera o ha adquirido una tarjeta de crédito, solo un 17% de las mujeres lo logra. Las diferencias en las tasas de ahorro entre hombres y mujeres son mayores en la zona rural, con una brecha de 16 puntos porcentuales, en comparación con 3 puntos porcentuales para la zona urbana (Ministerio de Agricultura y Desarrollo Rural, 2018).  "/>
    <x v="0"/>
    <x v="0"/>
    <x v="3"/>
  </r>
  <r>
    <x v="1"/>
    <x v="4"/>
    <s v="Las barreras de acceso a activos productivos (tierra, asistencia técnica, maquinaria) e instrumentos financieros limitan en las mujeres el desarrollo de sus capacidades de producción y las ponen en desventaja al momento de comercializar sus productos y expandir el alcance de sus negocios.  Por lo tanto, los instrumentos de generación de ingresos, por ejemplo en el ámbito rural, deben reconocer la interdependencia entre las actividades del cuidado y la producción agropecuaria de las mujeres y fomentar la inserción de la agricultura campesina, familiar y comunitaria en las cadenas productivas (ONU MUJERES, 2020)._x000a__x000a_De hecho, en materia de bancarización, solo el 42% de las mujeres tiene cuenta bancaria frente al 49% de los hombres (una diferencia que permanece invariable desde 2011). Mientras que el 11% de los hombres ahorra en instituciones financieras y el 31% cuenta con tarjetas débito, para las mujeres estas cifras no superan el 7 y el 21%, respectivamente. Así mismo, mientras que el 26% de los hombres tiene un préstamo con una institución financiera o ha adquirido una tarjeta de crédito, solo un 17% de las mujeres lo logra. Las diferencias en las tasas de ahorro entre hombres y mujeres son mayores en la zona rural, con una brecha de 16 puntos porcentuales, en comparación con 3 puntos porcentuales para la zona urbana (Ministerio de Agricultura y Desarrollo Rural, 2018).  "/>
    <x v="0"/>
    <x v="0"/>
    <x v="4"/>
  </r>
  <r>
    <x v="1"/>
    <x v="5"/>
    <s v="Las barreras de acceso a activos productivos (tierra, asistencia técnica, maquinaria) e instrumentos financieros limitan en las mujeres el desarrollo de sus capacidades de producción y las ponen en desventaja al momento de comercializar sus productos y expandir el alcance de sus negocios.  Por lo tanto, los instrumentos de generación de ingresos, por ejemplo en el ámbito rural, deben reconocer la interdependencia entre las actividades del cuidado y la producción agropecuaria de las mujeres y fomentar la inserción de la agricultura campesina, familiar y comunitaria en las cadenas productivas (ONU MUJERES, 2020)._x000a__x000a_De hecho, en materia de bancarización, solo el 42% de las mujeres tiene cuenta bancaria frente al 49% de los hombres (una diferencia que permanece invariable desde 2011). Mientras que el 11% de los hombres ahorra en instituciones financieras y el 31% cuenta con tarjetas débito, para las mujeres estas cifras no superan el 7 y el 21%, respectivamente. Así mismo, mientras que el 26% de los hombres tiene un préstamo con una institución financiera o ha adquirido una tarjeta de crédito, solo un 17% de las mujeres lo logra. Las diferencias en las tasas de ahorro entre hombres y mujeres son mayores en la zona rural, con una brecha de 16 puntos porcentuales, en comparación con 3 puntos porcentuales para la zona urbana (Ministerio de Agricultura y Desarrollo Rural, 2018).  "/>
    <x v="0"/>
    <x v="0"/>
    <x v="5"/>
  </r>
  <r>
    <x v="1"/>
    <x v="6"/>
    <s v="Las barreras de acceso a activos productivos (tierra, asistencia técnica, maquinaria) e instrumentos financieros limitan en las mujeres el desarrollo de sus capacidades de producción y las ponen en desventaja al momento de comercializar sus productos y expandir el alcance de sus negocios.  Por lo tanto, los instrumentos de generación de ingresos, por ejemplo en el ámbito rural, deben reconocer la interdependencia entre las actividades del cuidado y la producción agropecuaria de las mujeres y fomentar la inserción de la agricultura campesina, familiar y comunitaria en las cadenas productivas (ONU MUJERES, 2020)._x000a__x000a_De hecho, en materia de bancarización, solo el 42% de las mujeres tiene cuenta bancaria frente al 49% de los hombres (una diferencia que permanece invariable desde 2011). Mientras que el 11% de los hombres ahorra en instituciones financieras y el 31% cuenta con tarjetas débito, para las mujeres estas cifras no superan el 7 y el 21%, respectivamente. Así mismo, mientras que el 26% de los hombres tiene un préstamo con una institución financiera o ha adquirido una tarjeta de crédito, solo un 17% de las mujeres lo logra. Las diferencias en las tasas de ahorro entre hombres y mujeres son mayores en la zona rural, con una brecha de 16 puntos porcentuales, en comparación con 3 puntos porcentuales para la zona urbana (Ministerio de Agricultura y Desarrollo Rural, 2018).  "/>
    <x v="0"/>
    <x v="0"/>
    <x v="6"/>
  </r>
  <r>
    <x v="1"/>
    <x v="7"/>
    <s v="Las barreras de acceso a activos productivos (tierra, asistencia técnica, maquinaria) e instrumentos financieros limitan en las mujeres el desarrollo de sus capacidades de producción y las ponen en desventaja al momento de comercializar sus productos y expandir el alcance de sus negocios.  Por lo tanto, los instrumentos de generación de ingresos, por ejemplo en el ámbito rural, deben reconocer la interdependencia entre las actividades del cuidado y la producción agropecuaria de las mujeres y fomentar la inserción de la agricultura campesina, familiar y comunitaria en las cadenas productivas (ONU MUJERES, 2020)._x000a__x000a_De hecho, en materia de bancarización, solo el 42% de las mujeres tiene cuenta bancaria frente al 49% de los hombres (una diferencia que permanece invariable desde 2011). Mientras que el 11% de los hombres ahorra en instituciones financieras y el 31% cuenta con tarjetas débito, para las mujeres estas cifras no superan el 7 y el 21%, respectivamente. Así mismo, mientras que el 26% de los hombres tiene un préstamo con una institución financiera o ha adquirido una tarjeta de crédito, solo un 17% de las mujeres lo logra. Las diferencias en las tasas de ahorro entre hombres y mujeres son mayores en la zona rural, con una brecha de 16 puntos porcentuales, en comparación con 3 puntos porcentuales para la zona urbana (Ministerio de Agricultura y Desarrollo Rural, 2018).  "/>
    <x v="0"/>
    <x v="0"/>
    <x v="7"/>
  </r>
  <r>
    <x v="1"/>
    <x v="8"/>
    <s v="Las barreras de acceso a activos productivos (tierra, asistencia técnica, maquinaria) e instrumentos financieros limitan en las mujeres el desarrollo de sus capacidades de producción y las ponen en desventaja al momento de comercializar sus productos y expandir el alcance de sus negocios.  Por lo tanto, los instrumentos de generación de ingresos, por ejemplo en el ámbito rural, deben reconocer la interdependencia entre las actividades del cuidado y la producción agropecuaria de las mujeres y fomentar la inserción de la agricultura campesina, familiar y comunitaria en las cadenas productivas (ONU MUJERES, 2020)._x000a__x000a_De hecho, en materia de bancarización, solo el 42% de las mujeres tiene cuenta bancaria frente al 49% de los hombres (una diferencia que permanece invariable desde 2011). Mientras que el 11% de los hombres ahorra en instituciones financieras y el 31% cuenta con tarjetas débito, para las mujeres estas cifras no superan el 7 y el 21%, respectivamente. Así mismo, mientras que el 26% de los hombres tiene un préstamo con una institución financiera o ha adquirido una tarjeta de crédito, solo un 17% de las mujeres lo logra. Las diferencias en las tasas de ahorro entre hombres y mujeres son mayores en la zona rural, con una brecha de 16 puntos porcentuales, en comparación con 3 puntos porcentuales para la zona urbana (Ministerio de Agricultura y Desarrollo Rural, 2018).  "/>
    <x v="0"/>
    <x v="0"/>
    <x v="8"/>
  </r>
  <r>
    <x v="0"/>
    <x v="0"/>
    <s v="Respecto a las solicitudes y aprobaciones de crédito agropecuario, solo el 8,4% de las UPA administradas por mujeres solicitó crédito, frente a un 11,5% de las UPA administradas por hombres y un 19,0% de las UPA administradas por hombres y mujeres. Las tasas de aprobación en todos los casos superan el 85% y no parece que haya brechas significativas entre hombres y mujeres. Sin embargo, algunos de los requisitos para acceder al crédito y las dinámicas propias de la sociedad rural -la falta de ingresos, la baja tasa de ocupación y el tiempo que dedican las mujeres a las labores del hogar- se convierten en barreras que afectan principalmente a las mujeres (Ministerio de Agricultura y Desarrollo Rural, 2018)._x000a__x000a_En cuanto a los servicios de extensión agropecuaria, de acuerdo con el Censo Nacional agropecuario (2014), solo el 7,3% de las mujeres productoras recibieron asistencia, en comparación con un 10,3% para hombres y un 17,3% para grupos mixtos de productores. Las bajas tasas de cobertura están asociadas con: i) las deficiencias en la provisión del servicio; ii) un énfasis en la pro- visión del servicio a esquemas asociativos de productores, y iii) factores culturales que privilegian la figura del hombre como cabeza del grupo productivo (Ministerio de Agricultura y Desarrollo Rural, 2018). En el contexto del cambio climático, las diferencias y desigualdades en el acceso a servicios de extensión agropecuaria implican que los hombres y las mujeres tienen distintas capacidades para adaptarse ante sus efectos.  "/>
    <x v="1"/>
    <x v="1"/>
    <x v="9"/>
  </r>
  <r>
    <x v="0"/>
    <x v="1"/>
    <s v="Respecto a las solicitudes y aprobaciones de crédito agropecuario, solo el 8,4% de las UPA administradas por mujeres solicitó crédito, frente a un 11,5% de las UPA administradas por hombres y un 19,0% de las UPA administradas por hombres y mujeres. Las tasas de aprobación en todos los casos superan el 85% y no parece que haya brechas significativas entre hombres y mujeres. Sin embargo, algunos de los requisitos para acceder al crédito y las dinámicas propias de la sociedad rural -la falta de ingresos, la baja tasa de ocupación y el tiempo que dedican las mujeres a las labores del hogar- se convierten en barreras que afectan principalmente a las mujeres (Ministerio de Agricultura y Desarrollo Rural, 2018)._x000a__x000a_En cuanto a los servicios de extensión agropecuaria, de acuerdo con el Censo Nacional agropecuario (2014), solo el 7,3% de las mujeres productoras recibieron asistencia, en comparación con un 10,3% para hombres y un 17,3% para grupos mixtos de productores. Las bajas tasas de cobertura están asociadas con: i) las deficiencias en la provisión del servicio; ii) un énfasis en la pro- visión del servicio a esquemas asociativos de productores, y iii) factores culturales que privilegian la figura del hombre como cabeza del grupo productivo (Ministerio de Agricultura y Desarrollo Rural, 2018). En el contexto del cambio climático, las diferencias y desigualdades en el acceso a servicios de extensión agropecuaria implican que los hombres y las mujeres tienen distintas capacidades para adaptarse ante sus efectos.  "/>
    <x v="1"/>
    <x v="1"/>
    <x v="7"/>
  </r>
  <r>
    <x v="0"/>
    <x v="2"/>
    <s v="Respecto a las solicitudes y aprobaciones de crédito agropecuario, solo el 8,4% de las UPA administradas por mujeres solicitó crédito, frente a un 11,5% de las UPA administradas por hombres y un 19,0% de las UPA administradas por hombres y mujeres. Las tasas de aprobación en todos los casos superan el 85% y no parece que haya brechas significativas entre hombres y mujeres. Sin embargo, algunos de los requisitos para acceder al crédito y las dinámicas propias de la sociedad rural -la falta de ingresos, la baja tasa de ocupación y el tiempo que dedican las mujeres a las labores del hogar- se convierten en barreras que afectan principalmente a las mujeres (Ministerio de Agricultura y Desarrollo Rural, 2018)._x000a__x000a_En cuanto a los servicios de extensión agropecuaria, de acuerdo con el Censo Nacional agropecuario (2014), solo el 7,3% de las mujeres productoras recibieron asistencia, en comparación con un 10,3% para hombres y un 17,3% para grupos mixtos de productores. Las bajas tasas de cobertura están asociadas con: i) las deficiencias en la provisión del servicio; ii) un énfasis en la pro- visión del servicio a esquemas asociativos de productores, y iii) factores culturales que privilegian la figura del hombre como cabeza del grupo productivo (Ministerio de Agricultura y Desarrollo Rural, 2018). En el contexto del cambio climático, las diferencias y desigualdades en el acceso a servicios de extensión agropecuaria implican que los hombres y las mujeres tienen distintas capacidades para adaptarse ante sus efectos.  "/>
    <x v="1"/>
    <x v="1"/>
    <x v="2"/>
  </r>
  <r>
    <x v="0"/>
    <x v="3"/>
    <s v="Respecto a las solicitudes y aprobaciones de crédito agropecuario, solo el 8,4% de las UPA administradas por mujeres solicitó crédito, frente a un 11,5% de las UPA administradas por hombres y un 19,0% de las UPA administradas por hombres y mujeres. Las tasas de aprobación en todos los casos superan el 85% y no parece que haya brechas significativas entre hombres y mujeres. Sin embargo, algunos de los requisitos para acceder al crédito y las dinámicas propias de la sociedad rural -la falta de ingresos, la baja tasa de ocupación y el tiempo que dedican las mujeres a las labores del hogar- se convierten en barreras que afectan principalmente a las mujeres (Ministerio de Agricultura y Desarrollo Rural, 2018)._x000a__x000a_En cuanto a los servicios de extensión agropecuaria, de acuerdo con el Censo Nacional agropecuario (2014), solo el 7,3% de las mujeres productoras recibieron asistencia, en comparación con un 10,3% para hombres y un 17,3% para grupos mixtos de productores. Las bajas tasas de cobertura están asociadas con: i) las deficiencias en la provisión del servicio; ii) un énfasis en la pro- visión del servicio a esquemas asociativos de productores, y iii) factores culturales que privilegian la figura del hombre como cabeza del grupo productivo (Ministerio de Agricultura y Desarrollo Rural, 2018). En el contexto del cambio climático, las diferencias y desigualdades en el acceso a servicios de extensión agropecuaria implican que los hombres y las mujeres tienen distintas capacidades para adaptarse ante sus efectos.  "/>
    <x v="1"/>
    <x v="1"/>
    <x v="7"/>
  </r>
  <r>
    <x v="1"/>
    <x v="4"/>
    <s v="Respecto a las solicitudes y aprobaciones de crédito agropecuario, solo el 8,4% de las UPA administradas por mujeres solicitó crédito, frente a un 11,5% de las UPA administradas por hombres y un 19,0% de las UPA administradas por hombres y mujeres. Las tasas de aprobación en todos los casos superan el 85% y no parece que haya brechas significativas entre hombres y mujeres. Sin embargo, algunos de los requisitos para acceder al crédito y las dinámicas propias de la sociedad rural -la falta de ingresos, la baja tasa de ocupación y el tiempo que dedican las mujeres a las labores del hogar- se convierten en barreras que afectan principalmente a las mujeres (Ministerio de Agricultura y Desarrollo Rural, 2018)._x000a__x000a_En cuanto a los servicios de extensión agropecuaria, de acuerdo con el Censo Nacional agropecuario (2014), solo el 7,3% de las mujeres productoras recibieron asistencia, en comparación con un 10,3% para hombres y un 17,3% para grupos mixtos de productores. Las bajas tasas de cobertura están asociadas con: i) las deficiencias en la provisión del servicio; ii) un énfasis en la pro- visión del servicio a esquemas asociativos de productores, y iii) factores culturales que privilegian la figura del hombre como cabeza del grupo productivo (Ministerio de Agricultura y Desarrollo Rural, 2018). En el contexto del cambio climático, las diferencias y desigualdades en el acceso a servicios de extensión agropecuaria implican que los hombres y las mujeres tienen distintas capacidades para adaptarse ante sus efectos.  "/>
    <x v="1"/>
    <x v="1"/>
    <x v="10"/>
  </r>
  <r>
    <x v="1"/>
    <x v="5"/>
    <s v="Respecto a las solicitudes y aprobaciones de crédito agropecuario, solo el 8,4% de las UPA administradas por mujeres solicitó crédito, frente a un 11,5% de las UPA administradas por hombres y un 19,0% de las UPA administradas por hombres y mujeres. Las tasas de aprobación en todos los casos superan el 85% y no parece que haya brechas significativas entre hombres y mujeres. Sin embargo, algunos de los requisitos para acceder al crédito y las dinámicas propias de la sociedad rural -la falta de ingresos, la baja tasa de ocupación y el tiempo que dedican las mujeres a las labores del hogar- se convierten en barreras que afectan principalmente a las mujeres (Ministerio de Agricultura y Desarrollo Rural, 2018)._x000a__x000a_En cuanto a los servicios de extensión agropecuaria, de acuerdo con el Censo Nacional agropecuario (2014), solo el 7,3% de las mujeres productoras recibieron asistencia, en comparación con un 10,3% para hombres y un 17,3% para grupos mixtos de productores. Las bajas tasas de cobertura están asociadas con: i) las deficiencias en la provisión del servicio; ii) un énfasis en la pro- visión del servicio a esquemas asociativos de productores, y iii) factores culturales que privilegian la figura del hombre como cabeza del grupo productivo (Ministerio de Agricultura y Desarrollo Rural, 2018). En el contexto del cambio climático, las diferencias y desigualdades en el acceso a servicios de extensión agropecuaria implican que los hombres y las mujeres tienen distintas capacidades para adaptarse ante sus efectos.  "/>
    <x v="1"/>
    <x v="1"/>
    <x v="11"/>
  </r>
  <r>
    <x v="1"/>
    <x v="6"/>
    <s v="Respecto a las solicitudes y aprobaciones de crédito agropecuario, solo el 8,4% de las UPA administradas por mujeres solicitó crédito, frente a un 11,5% de las UPA administradas por hombres y un 19,0% de las UPA administradas por hombres y mujeres. Las tasas de aprobación en todos los casos superan el 85% y no parece que haya brechas significativas entre hombres y mujeres. Sin embargo, algunos de los requisitos para acceder al crédito y las dinámicas propias de la sociedad rural -la falta de ingresos, la baja tasa de ocupación y el tiempo que dedican las mujeres a las labores del hogar- se convierten en barreras que afectan principalmente a las mujeres (Ministerio de Agricultura y Desarrollo Rural, 2018)._x000a__x000a_En cuanto a los servicios de extensión agropecuaria, de acuerdo con el Censo Nacional agropecuario (2014), solo el 7,3% de las mujeres productoras recibieron asistencia, en comparación con un 10,3% para hombres y un 17,3% para grupos mixtos de productores. Las bajas tasas de cobertura están asociadas con: i) las deficiencias en la provisión del servicio; ii) un énfasis en la pro- visión del servicio a esquemas asociativos de productores, y iii) factores culturales que privilegian la figura del hombre como cabeza del grupo productivo (Ministerio de Agricultura y Desarrollo Rural, 2018). En el contexto del cambio climático, las diferencias y desigualdades en el acceso a servicios de extensión agropecuaria implican que los hombres y las mujeres tienen distintas capacidades para adaptarse ante sus efectos.  "/>
    <x v="1"/>
    <x v="1"/>
    <x v="7"/>
  </r>
  <r>
    <x v="1"/>
    <x v="7"/>
    <s v="Respecto a las solicitudes y aprobaciones de crédito agropecuario, solo el 8,4% de las UPA administradas por mujeres solicitó crédito, frente a un 11,5% de las UPA administradas por hombres y un 19,0% de las UPA administradas por hombres y mujeres. Las tasas de aprobación en todos los casos superan el 85% y no parece que haya brechas significativas entre hombres y mujeres. Sin embargo, algunos de los requisitos para acceder al crédito y las dinámicas propias de la sociedad rural -la falta de ingresos, la baja tasa de ocupación y el tiempo que dedican las mujeres a las labores del hogar- se convierten en barreras que afectan principalmente a las mujeres (Ministerio de Agricultura y Desarrollo Rural, 2018)._x000a__x000a_En cuanto a los servicios de extensión agropecuaria, de acuerdo con el Censo Nacional agropecuario (2014), solo el 7,3% de las mujeres productoras recibieron asistencia, en comparación con un 10,3% para hombres y un 17,3% para grupos mixtos de productores. Las bajas tasas de cobertura están asociadas con: i) las deficiencias en la provisión del servicio; ii) un énfasis en la pro- visión del servicio a esquemas asociativos de productores, y iii) factores culturales que privilegian la figura del hombre como cabeza del grupo productivo (Ministerio de Agricultura y Desarrollo Rural, 2018). En el contexto del cambio climático, las diferencias y desigualdades en el acceso a servicios de extensión agropecuaria implican que los hombres y las mujeres tienen distintas capacidades para adaptarse ante sus efectos.  "/>
    <x v="1"/>
    <x v="1"/>
    <x v="7"/>
  </r>
  <r>
    <x v="1"/>
    <x v="8"/>
    <s v="Respecto a las solicitudes y aprobaciones de crédito agropecuario, solo el 8,4% de las UPA administradas por mujeres solicitó crédito, frente a un 11,5% de las UPA administradas por hombres y un 19,0% de las UPA administradas por hombres y mujeres. Las tasas de aprobación en todos los casos superan el 85% y no parece que haya brechas significativas entre hombres y mujeres. Sin embargo, algunos de los requisitos para acceder al crédito y las dinámicas propias de la sociedad rural -la falta de ingresos, la baja tasa de ocupación y el tiempo que dedican las mujeres a las labores del hogar- se convierten en barreras que afectan principalmente a las mujeres (Ministerio de Agricultura y Desarrollo Rural, 2018)._x000a__x000a_En cuanto a los servicios de extensión agropecuaria, de acuerdo con el Censo Nacional agropecuario (2014), solo el 7,3% de las mujeres productoras recibieron asistencia, en comparación con un 10,3% para hombres y un 17,3% para grupos mixtos de productores. Las bajas tasas de cobertura están asociadas con: i) las deficiencias en la provisión del servicio; ii) un énfasis en la pro- visión del servicio a esquemas asociativos de productores, y iii) factores culturales que privilegian la figura del hombre como cabeza del grupo productivo (Ministerio de Agricultura y Desarrollo Rural, 2018). En el contexto del cambio climático, las diferencias y desigualdades en el acceso a servicios de extensión agropecuaria implican que los hombres y las mujeres tienen distintas capacidades para adaptarse ante sus efectos.  "/>
    <x v="1"/>
    <x v="1"/>
    <x v="12"/>
  </r>
  <r>
    <x v="0"/>
    <x v="0"/>
    <s v="Al igual que como sucede con otros indicadores, la provisión de servicios públicos básicos en Colombia, presenta enormes diferencias en las zonas urbanas y rurales y disparidades territoriales.  _x000a__x000a_En Chocó, por ejemplo, uno de cada dos hogares no cuenta con acceso a agua potable en zonas urbanas, cifra que empeora en zonas rurales, donde dos de cada tres hogares no cuentan con conexión adecuada ni soluciones alternativas a este servicio. (Conpes 3918 de 2018)_x000a_"/>
    <x v="2"/>
    <x v="2"/>
    <x v="13"/>
  </r>
  <r>
    <x v="0"/>
    <x v="1"/>
    <s v="Al igual que como sucede con otros indicadores, la provisión de servicios públicos básicos en Colombia, presenta enormes diferencias en las zonas urbanas y rurales y disparidades territoriales.  _x000a__x000a_En Chocó, por ejemplo, uno de cada dos hogares no cuenta con acceso a agua potable en zonas urbanas, cifra que empeora en zonas rurales, donde dos de cada tres hogares no cuentan con conexión adecuada ni soluciones alternativas a este servicio. (Conpes 3918 de 2018)_x000a_"/>
    <x v="2"/>
    <x v="2"/>
    <x v="14"/>
  </r>
  <r>
    <x v="0"/>
    <x v="2"/>
    <s v="Al igual que como sucede con otros indicadores, la provisión de servicios públicos básicos en Colombia, presenta enormes diferencias en las zonas urbanas y rurales y disparidades territoriales.  _x000a__x000a_En Chocó, por ejemplo, uno de cada dos hogares no cuenta con acceso a agua potable en zonas urbanas, cifra que empeora en zonas rurales, donde dos de cada tres hogares no cuentan con conexión adecuada ni soluciones alternativas a este servicio. (Conpes 3918 de 2018)_x000a_"/>
    <x v="2"/>
    <x v="2"/>
    <x v="15"/>
  </r>
  <r>
    <x v="0"/>
    <x v="3"/>
    <s v="Al igual que como sucede con otros indicadores, la provisión de servicios públicos básicos en Colombia, presenta enormes diferencias en las zonas urbanas y rurales y disparidades territoriales.  _x000a__x000a_En Chocó, por ejemplo, uno de cada dos hogares no cuenta con acceso a agua potable en zonas urbanas, cifra que empeora en zonas rurales, donde dos de cada tres hogares no cuentan con conexión adecuada ni soluciones alternativas a este servicio. (Conpes 3918 de 2018)_x000a_"/>
    <x v="2"/>
    <x v="2"/>
    <x v="16"/>
  </r>
  <r>
    <x v="1"/>
    <x v="4"/>
    <s v="Al igual que como sucede con otros indicadores, la provisión de servicios públicos básicos en Colombia, presenta enormes diferencias en las zonas urbanas y rurales y disparidades territoriales.  _x000a__x000a_En Chocó, por ejemplo, uno de cada dos hogares no cuenta con acceso a agua potable en zonas urbanas, cifra que empeora en zonas rurales, donde dos de cada tres hogares no cuentan con conexión adecuada ni soluciones alternativas a este servicio. (Conpes 3918 de 2018)_x000a_"/>
    <x v="2"/>
    <x v="2"/>
    <x v="17"/>
  </r>
  <r>
    <x v="1"/>
    <x v="5"/>
    <s v="Al igual que como sucede con otros indicadores, la provisión de servicios públicos básicos en Colombia, presenta enormes diferencias en las zonas urbanas y rurales y disparidades territoriales.  _x000a__x000a_En Chocó, por ejemplo, uno de cada dos hogares no cuenta con acceso a agua potable en zonas urbanas, cifra que empeora en zonas rurales, donde dos de cada tres hogares no cuentan con conexión adecuada ni soluciones alternativas a este servicio. (Conpes 3918 de 2018)_x000a_"/>
    <x v="2"/>
    <x v="2"/>
    <x v="18"/>
  </r>
  <r>
    <x v="1"/>
    <x v="6"/>
    <s v="Al igual que como sucede con otros indicadores, la provisión de servicios públicos básicos en Colombia, presenta enormes diferencias en las zonas urbanas y rurales y disparidades territoriales.  _x000a__x000a_En Chocó, por ejemplo, uno de cada dos hogares no cuenta con acceso a agua potable en zonas urbanas, cifra que empeora en zonas rurales, donde dos de cada tres hogares no cuentan con conexión adecuada ni soluciones alternativas a este servicio. (Conpes 3918 de 2018)_x000a_"/>
    <x v="2"/>
    <x v="2"/>
    <x v="19"/>
  </r>
  <r>
    <x v="1"/>
    <x v="7"/>
    <s v="Al igual que como sucede con otros indicadores, la provisión de servicios públicos básicos en Colombia, presenta enormes diferencias en las zonas urbanas y rurales y disparidades territoriales.  _x000a__x000a_En Chocó, por ejemplo, uno de cada dos hogares no cuenta con acceso a agua potable en zonas urbanas, cifra que empeora en zonas rurales, donde dos de cada tres hogares no cuentan con conexión adecuada ni soluciones alternativas a este servicio. (Conpes 3918 de 2018)_x000a_"/>
    <x v="2"/>
    <x v="2"/>
    <x v="20"/>
  </r>
  <r>
    <x v="1"/>
    <x v="8"/>
    <s v="Al igual que como sucede con otros indicadores, la provisión de servicios públicos básicos en Colombia, presenta enormes diferencias en las zonas urbanas y rurales y disparidades territoriales.  _x000a__x000a_En Chocó, por ejemplo, uno de cada dos hogares no cuenta con acceso a agua potable en zonas urbanas, cifra que empeora en zonas rurales, donde dos de cada tres hogares no cuentan con conexión adecuada ni soluciones alternativas a este servicio. (Conpes 3918 de 2018)_x000a_"/>
    <x v="2"/>
    <x v="2"/>
    <x v="21"/>
  </r>
  <r>
    <x v="0"/>
    <x v="0"/>
    <s v="_x000a__x000a_Para el 2018, se evidenció que las mujeres recibieron un 12,1% menos de ingresos que los hombres. El diferencial de ingresos entre sexos es prácticamente el doble, en los centros poblados y rural disperso (33,6%) que en las cabeceras (16,4%). Adicionalmente, la probabilidad de no contar con un sustento económico propio de las mujeres (27,5%) es mayor que la de los hombres (10,2%). Esta diferencia se agrava en el ámbito rural, donde la probabilidad de que una mujer esté sin ingresos propios es cinco veces mayor a la de un hombre (35,9 y 7,8%, respectivamente._x000a__x000a_En 2019, mientras que la Tasa de Desempleo (TD) de los hombres era del 8,2%, en las mujeres alcanzó el 13,6%. En cuanto a las cabeceras, mientras la TD es del 8,9% en los hombres y del 13,2% en las mujeres, en los centros poblados y rural disperso es de 3,0 y 9,6%, respectivamente (ONU Mujeres; DANE; Consejería Presidencial para la Equidad de la Mujer, 2020).  _x000a__x000a_Esto pone en evidencia la necesidad de fomentar procesos de formación de capital humano en las mujeres para la inserción efectiva en el mercado laboral en condiciones de igualdad y trabajo decente, entendiendo que aumentar el empleo femenino contribuye al crecimiento económico y al aumento del PIB. Igualmente, visibiliza la necesidad de impulsar la participación de las mujeres y su empleabilidad en sectores con alto potencial económico, especialmente si se tiene en cuenta que la COVID-19 ha puesto en peligro la economía mundial y que se estima que cerca de la mitad de todos los trabajadores a nivel mundial se encuentra en riesgo de perder sus medios de subsistencia (OIT, FMI)."/>
    <x v="3"/>
    <x v="3"/>
    <x v="22"/>
  </r>
  <r>
    <x v="0"/>
    <x v="1"/>
    <s v="_x000a__x000a_Para el 2018, se evidenció que las mujeres recibieron un 12,1% menos de ingresos que los hombres. El diferencial de ingresos entre sexos es prácticamente el doble, en los centros poblados y rural disperso (33,6%) que en las cabeceras (16,4%). Adicionalmente, la probabilidad de no contar con un sustento económico propio de las mujeres (27,5%) es mayor que la de los hombres (10,2%). Esta diferencia se agrava en el ámbito rural, donde la probabilidad de que una mujer esté sin ingresos propios es cinco veces mayor a la de un hombre (35,9 y 7,8%, respectivamente._x000a__x000a_En 2019, mientras que la Tasa de Desempleo (TD) de los hombres era del 8,2%, en las mujeres alcanzó el 13,6%. En cuanto a las cabeceras, mientras la TD es del 8,9% en los hombres y del 13,2% en las mujeres, en los centros poblados y rural disperso es de 3,0 y 9,6%, respectivamente (ONU Mujeres; DANE; Consejería Presidencial para la Equidad de la Mujer, 2020).  _x000a__x000a_Esto pone en evidencia la necesidad de fomentar procesos de formación de capital humano en las mujeres para la inserción efectiva en el mercado laboral en condiciones de igualdad y trabajo decente, entendiendo que aumentar el empleo femenino contribuye al crecimiento económico y al aumento del PIB. Igualmente, visibiliza la necesidad de impulsar la participación de las mujeres y su empleabilidad en sectores con alto potencial económico, especialmente si se tiene en cuenta que la COVID-19 ha puesto en peligro la economía mundial y que se estima que cerca de la mitad de todos los trabajadores a nivel mundial se encuentra en riesgo de perder sus medios de subsistencia (OIT, FMI)."/>
    <x v="3"/>
    <x v="3"/>
    <x v="23"/>
  </r>
  <r>
    <x v="0"/>
    <x v="2"/>
    <s v="_x000a__x000a_Para el 2018, se evidenció que las mujeres recibieron un 12,1% menos de ingresos que los hombres. El diferencial de ingresos entre sexos es prácticamente el doble, en los centros poblados y rural disperso (33,6%) que en las cabeceras (16,4%). Adicionalmente, la probabilidad de no contar con un sustento económico propio de las mujeres (27,5%) es mayor que la de los hombres (10,2%). Esta diferencia se agrava en el ámbito rural, donde la probabilidad de que una mujer esté sin ingresos propios es cinco veces mayor a la de un hombre (35,9 y 7,8%, respectivamente._x000a__x000a_En 2019, mientras que la Tasa de Desempleo (TD) de los hombres era del 8,2%, en las mujeres alcanzó el 13,6%. En cuanto a las cabeceras, mientras la TD es del 8,9% en los hombres y del 13,2% en las mujeres, en los centros poblados y rural disperso es de 3,0 y 9,6%, respectivamente (ONU Mujeres; DANE; Consejería Presidencial para la Equidad de la Mujer, 2020).  _x000a__x000a_Esto pone en evidencia la necesidad de fomentar procesos de formación de capital humano en las mujeres para la inserción efectiva en el mercado laboral en condiciones de igualdad y trabajo decente, entendiendo que aumentar el empleo femenino contribuye al crecimiento económico y al aumento del PIB. Igualmente, visibiliza la necesidad de impulsar la participación de las mujeres y su empleabilidad en sectores con alto potencial económico, especialmente si se tiene en cuenta que la COVID-19 ha puesto en peligro la economía mundial y que se estima que cerca de la mitad de todos los trabajadores a nivel mundial se encuentra en riesgo de perder sus medios de subsistencia (OIT, FMI)."/>
    <x v="3"/>
    <x v="3"/>
    <x v="24"/>
  </r>
  <r>
    <x v="0"/>
    <x v="3"/>
    <s v="_x000a__x000a_Para el 2018, se evidenció que las mujeres recibieron un 12,1% menos de ingresos que los hombres. El diferencial de ingresos entre sexos es prácticamente el doble, en los centros poblados y rural disperso (33,6%) que en las cabeceras (16,4%). Adicionalmente, la probabilidad de no contar con un sustento económico propio de las mujeres (27,5%) es mayor que la de los hombres (10,2%). Esta diferencia se agrava en el ámbito rural, donde la probabilidad de que una mujer esté sin ingresos propios es cinco veces mayor a la de un hombre (35,9 y 7,8%, respectivamente._x000a__x000a_En 2019, mientras que la Tasa de Desempleo (TD) de los hombres era del 8,2%, en las mujeres alcanzó el 13,6%. En cuanto a las cabeceras, mientras la TD es del 8,9% en los hombres y del 13,2% en las mujeres, en los centros poblados y rural disperso es de 3,0 y 9,6%, respectivamente (ONU Mujeres; DANE; Consejería Presidencial para la Equidad de la Mujer, 2020).  _x000a__x000a_Esto pone en evidencia la necesidad de fomentar procesos de formación de capital humano en las mujeres para la inserción efectiva en el mercado laboral en condiciones de igualdad y trabajo decente, entendiendo que aumentar el empleo femenino contribuye al crecimiento económico y al aumento del PIB. Igualmente, visibiliza la necesidad de impulsar la participación de las mujeres y su empleabilidad en sectores con alto potencial económico, especialmente si se tiene en cuenta que la COVID-19 ha puesto en peligro la economía mundial y que se estima que cerca de la mitad de todos los trabajadores a nivel mundial se encuentra en riesgo de perder sus medios de subsistencia (OIT, FMI)."/>
    <x v="3"/>
    <x v="3"/>
    <x v="25"/>
  </r>
  <r>
    <x v="1"/>
    <x v="4"/>
    <s v="_x000a__x000a_Para el 2018, se evidenció que las mujeres recibieron un 12,1% menos de ingresos que los hombres. El diferencial de ingresos entre sexos es prácticamente el doble, en los centros poblados y rural disperso (33,6%) que en las cabeceras (16,4%). Adicionalmente, la probabilidad de no contar con un sustento económico propio de las mujeres (27,5%) es mayor que la de los hombres (10,2%). Esta diferencia se agrava en el ámbito rural, donde la probabilidad de que una mujer esté sin ingresos propios es cinco veces mayor a la de un hombre (35,9 y 7,8%, respectivamente._x000a__x000a_En 2019, mientras que la Tasa de Desempleo (TD) de los hombres era del 8,2%, en las mujeres alcanzó el 13,6%. En cuanto a las cabeceras, mientras la TD es del 8,9% en los hombres y del 13,2% en las mujeres, en los centros poblados y rural disperso es de 3,0 y 9,6%, respectivamente (ONU Mujeres; DANE; Consejería Presidencial para la Equidad de la Mujer, 2020).  _x000a__x000a_Esto pone en evidencia la necesidad de fomentar procesos de formación de capital humano en las mujeres para la inserción efectiva en el mercado laboral en condiciones de igualdad y trabajo decente, entendiendo que aumentar el empleo femenino contribuye al crecimiento económico y al aumento del PIB. Igualmente, visibiliza la necesidad de impulsar la participación de las mujeres y su empleabilidad en sectores con alto potencial económico, especialmente si se tiene en cuenta que la COVID-19 ha puesto en peligro la economía mundial y que se estima que cerca de la mitad de todos los trabajadores a nivel mundial se encuentra en riesgo de perder sus medios de subsistencia (OIT, FMI)."/>
    <x v="3"/>
    <x v="3"/>
    <x v="26"/>
  </r>
  <r>
    <x v="1"/>
    <x v="5"/>
    <s v="_x000a__x000a_Para el 2018, se evidenció que las mujeres recibieron un 12,1% menos de ingresos que los hombres. El diferencial de ingresos entre sexos es prácticamente el doble, en los centros poblados y rural disperso (33,6%) que en las cabeceras (16,4%). Adicionalmente, la probabilidad de no contar con un sustento económico propio de las mujeres (27,5%) es mayor que la de los hombres (10,2%). Esta diferencia se agrava en el ámbito rural, donde la probabilidad de que una mujer esté sin ingresos propios es cinco veces mayor a la de un hombre (35,9 y 7,8%, respectivamente._x000a__x000a_En 2019, mientras que la Tasa de Desempleo (TD) de los hombres era del 8,2%, en las mujeres alcanzó el 13,6%. En cuanto a las cabeceras, mientras la TD es del 8,9% en los hombres y del 13,2% en las mujeres, en los centros poblados y rural disperso es de 3,0 y 9,6%, respectivamente (ONU Mujeres; DANE; Consejería Presidencial para la Equidad de la Mujer, 2020).  _x000a__x000a_Esto pone en evidencia la necesidad de fomentar procesos de formación de capital humano en las mujeres para la inserción efectiva en el mercado laboral en condiciones de igualdad y trabajo decente, entendiendo que aumentar el empleo femenino contribuye al crecimiento económico y al aumento del PIB. Igualmente, visibiliza la necesidad de impulsar la participación de las mujeres y su empleabilidad en sectores con alto potencial económico, especialmente si se tiene en cuenta que la COVID-19 ha puesto en peligro la economía mundial y que se estima que cerca de la mitad de todos los trabajadores a nivel mundial se encuentra en riesgo de perder sus medios de subsistencia (OIT, FMI)."/>
    <x v="3"/>
    <x v="3"/>
    <x v="27"/>
  </r>
  <r>
    <x v="1"/>
    <x v="6"/>
    <s v="_x000a__x000a_Para el 2018, se evidenció que las mujeres recibieron un 12,1% menos de ingresos que los hombres. El diferencial de ingresos entre sexos es prácticamente el doble, en los centros poblados y rural disperso (33,6%) que en las cabeceras (16,4%). Adicionalmente, la probabilidad de no contar con un sustento económico propio de las mujeres (27,5%) es mayor que la de los hombres (10,2%). Esta diferencia se agrava en el ámbito rural, donde la probabilidad de que una mujer esté sin ingresos propios es cinco veces mayor a la de un hombre (35,9 y 7,8%, respectivamente._x000a__x000a_En 2019, mientras que la Tasa de Desempleo (TD) de los hombres era del 8,2%, en las mujeres alcanzó el 13,6%. En cuanto a las cabeceras, mientras la TD es del 8,9% en los hombres y del 13,2% en las mujeres, en los centros poblados y rural disperso es de 3,0 y 9,6%, respectivamente (ONU Mujeres; DANE; Consejería Presidencial para la Equidad de la Mujer, 2020).  _x000a__x000a_Esto pone en evidencia la necesidad de fomentar procesos de formación de capital humano en las mujeres para la inserción efectiva en el mercado laboral en condiciones de igualdad y trabajo decente, entendiendo que aumentar el empleo femenino contribuye al crecimiento económico y al aumento del PIB. Igualmente, visibiliza la necesidad de impulsar la participación de las mujeres y su empleabilidad en sectores con alto potencial económico, especialmente si se tiene en cuenta que la COVID-19 ha puesto en peligro la economía mundial y que se estima que cerca de la mitad de todos los trabajadores a nivel mundial se encuentra en riesgo de perder sus medios de subsistencia (OIT, FMI)."/>
    <x v="3"/>
    <x v="3"/>
    <x v="6"/>
  </r>
  <r>
    <x v="1"/>
    <x v="7"/>
    <s v="_x000a__x000a_Para el 2018, se evidenció que las mujeres recibieron un 12,1% menos de ingresos que los hombres. El diferencial de ingresos entre sexos es prácticamente el doble, en los centros poblados y rural disperso (33,6%) que en las cabeceras (16,4%). Adicionalmente, la probabilidad de no contar con un sustento económico propio de las mujeres (27,5%) es mayor que la de los hombres (10,2%). Esta diferencia se agrava en el ámbito rural, donde la probabilidad de que una mujer esté sin ingresos propios es cinco veces mayor a la de un hombre (35,9 y 7,8%, respectivamente._x000a__x000a_En 2019, mientras que la Tasa de Desempleo (TD) de los hombres era del 8,2%, en las mujeres alcanzó el 13,6%. En cuanto a las cabeceras, mientras la TD es del 8,9% en los hombres y del 13,2% en las mujeres, en los centros poblados y rural disperso es de 3,0 y 9,6%, respectivamente (ONU Mujeres; DANE; Consejería Presidencial para la Equidad de la Mujer, 2020).  _x000a__x000a_Esto pone en evidencia la necesidad de fomentar procesos de formación de capital humano en las mujeres para la inserción efectiva en el mercado laboral en condiciones de igualdad y trabajo decente, entendiendo que aumentar el empleo femenino contribuye al crecimiento económico y al aumento del PIB. Igualmente, visibiliza la necesidad de impulsar la participación de las mujeres y su empleabilidad en sectores con alto potencial económico, especialmente si se tiene en cuenta que la COVID-19 ha puesto en peligro la economía mundial y que se estima que cerca de la mitad de todos los trabajadores a nivel mundial se encuentra en riesgo de perder sus medios de subsistencia (OIT, FMI)."/>
    <x v="3"/>
    <x v="3"/>
    <x v="28"/>
  </r>
  <r>
    <x v="1"/>
    <x v="8"/>
    <s v="_x000a__x000a_Para el 2018, se evidenció que las mujeres recibieron un 12,1% menos de ingresos que los hombres. El diferencial de ingresos entre sexos es prácticamente el doble, en los centros poblados y rural disperso (33,6%) que en las cabeceras (16,4%). Adicionalmente, la probabilidad de no contar con un sustento económico propio de las mujeres (27,5%) es mayor que la de los hombres (10,2%). Esta diferencia se agrava en el ámbito rural, donde la probabilidad de que una mujer esté sin ingresos propios es cinco veces mayor a la de un hombre (35,9 y 7,8%, respectivamente._x000a__x000a_En 2019, mientras que la Tasa de Desempleo (TD) de los hombres era del 8,2%, en las mujeres alcanzó el 13,6%. En cuanto a las cabeceras, mientras la TD es del 8,9% en los hombres y del 13,2% en las mujeres, en los centros poblados y rural disperso es de 3,0 y 9,6%, respectivamente (ONU Mujeres; DANE; Consejería Presidencial para la Equidad de la Mujer, 2020).  _x000a__x000a_Esto pone en evidencia la necesidad de fomentar procesos de formación de capital humano en las mujeres para la inserción efectiva en el mercado laboral en condiciones de igualdad y trabajo decente, entendiendo que aumentar el empleo femenino contribuye al crecimiento económico y al aumento del PIB. Igualmente, visibiliza la necesidad de impulsar la participación de las mujeres y su empleabilidad en sectores con alto potencial económico, especialmente si se tiene en cuenta que la COVID-19 ha puesto en peligro la economía mundial y que se estima que cerca de la mitad de todos los trabajadores a nivel mundial se encuentra en riesgo de perder sus medios de subsistencia (OIT, FMI)."/>
    <x v="3"/>
    <x v="3"/>
    <x v="29"/>
  </r>
  <r>
    <x v="0"/>
    <x v="0"/>
    <s v="Si bien en la última década se han dado avances en la generación de estadísticas desagregadas por sexo en las esferas social, económica y política, los datos ambientales rara vez se desagregan por sexo a nivel nacional, regional y mundial._x000a__x000a_Por tanto, existen enormes desafíos y retos con relación a la generación y la disponibilidad de estadísticas e indicadores de género en el sector ambiental, que obstaculizan un desarrollo sostenible más justo, equitativo e inclusivo no solo en América Latina y el Caribe, sino en todo el mundo. Estas limitaciones van desde la falta de estándares globales, hasta la falta de institucionalización de las estadísticas ambientales y para el caso del vínculo con género, la falta de un diálogo multiactor (entre los MAM, las oficinas nacionales de estadísticas y los ministerios sectoriales) para establecer necesidades de información. Adicionalmente muchos sistemas o procesos no están diseñados para capturar las complejidades de las interacciones socioeconómicas y ambientales en los territorios, por lo que hay una falta de datos de calidad —ya que muchas veces no se basan en estándares o pueden ser ser inexactos (CEPAL)."/>
    <x v="4"/>
    <x v="4"/>
    <x v="30"/>
  </r>
  <r>
    <x v="0"/>
    <x v="1"/>
    <s v="Si bien en la última década se han dado avances en la generación de estadísticas desagregadas por sexo en las esferas social, económica y política, los datos ambientales rara vez se desagregan por sexo a nivel nacional, regional y mundial._x000a__x000a_Por tanto, existen enormes desafíos y retos con relación a la generación y la disponibilidad de estadísticas e indicadores de género en el sector ambiental, que obstaculizan un desarrollo sostenible más justo, equitativo e inclusivo no solo en América Latina y el Caribe, sino en todo el mundo. Estas limitaciones van desde la falta de estándares globales, hasta la falta de institucionalización de las estadísticas ambientales y para el caso del vínculo con género, la falta de un diálogo multiactor (entre los MAM, las oficinas nacionales de estadísticas y los ministerios sectoriales) para establecer necesidades de información. Adicionalmente muchos sistemas o procesos no están diseñados para capturar las complejidades de las interacciones socioeconómicas y ambientales en los territorios, por lo que hay una falta de datos de calidad —ya que muchas veces no se basan en estándares o pueden ser ser inexactos (CEPAL)."/>
    <x v="4"/>
    <x v="4"/>
    <x v="31"/>
  </r>
  <r>
    <x v="0"/>
    <x v="2"/>
    <s v="Si bien en la última década se han dado avances en la generación de estadísticas desagregadas por sexo en las esferas social, económica y política, los datos ambientales rara vez se desagregan por sexo a nivel nacional, regional y mundial._x000a__x000a_Por tanto, existen enormes desafíos y retos con relación a la generación y la disponibilidad de estadísticas e indicadores de género en el sector ambiental, que obstaculizan un desarrollo sostenible más justo, equitativo e inclusivo no solo en América Latina y el Caribe, sino en todo el mundo. Estas limitaciones van desde la falta de estándares globales, hasta la falta de institucionalización de las estadísticas ambientales y para el caso del vínculo con género, la falta de un diálogo multiactor (entre los MAM, las oficinas nacionales de estadísticas y los ministerios sectoriales) para establecer necesidades de información. Adicionalmente muchos sistemas o procesos no están diseñados para capturar las complejidades de las interacciones socioeconómicas y ambientales en los territorios, por lo que hay una falta de datos de calidad —ya que muchas veces no se basan en estándares o pueden ser ser inexactos (CEPAL)."/>
    <x v="4"/>
    <x v="4"/>
    <x v="32"/>
  </r>
  <r>
    <x v="0"/>
    <x v="3"/>
    <s v="Si bien en la última década se han dado avances en la generación de estadísticas desagregadas por sexo en las esferas social, económica y política, los datos ambientales rara vez se desagregan por sexo a nivel nacional, regional y mundial._x000a__x000a_Por tanto, existen enormes desafíos y retos con relación a la generación y la disponibilidad de estadísticas e indicadores de género en el sector ambiental, que obstaculizan un desarrollo sostenible más justo, equitativo e inclusivo no solo en América Latina y el Caribe, sino en todo el mundo. Estas limitaciones van desde la falta de estándares globales, hasta la falta de institucionalización de las estadísticas ambientales y para el caso del vínculo con género, la falta de un diálogo multiactor (entre los MAM, las oficinas nacionales de estadísticas y los ministerios sectoriales) para establecer necesidades de información. Adicionalmente muchos sistemas o procesos no están diseñados para capturar las complejidades de las interacciones socioeconómicas y ambientales en los territorios, por lo que hay una falta de datos de calidad —ya que muchas veces no se basan en estándares o pueden ser ser inexactos (CEPAL)."/>
    <x v="4"/>
    <x v="4"/>
    <x v="33"/>
  </r>
  <r>
    <x v="1"/>
    <x v="4"/>
    <s v="Si bien en la última década se han dado avances en la generación de estadísticas desagregadas por sexo en las esferas social, económica y política, los datos ambientales rara vez se desagregan por sexo a nivel nacional, regional y mundial._x000a__x000a_Por tanto, existen enormes desafíos y retos con relación a la generación y la disponibilidad de estadísticas e indicadores de género en el sector ambiental, que obstaculizan un desarrollo sostenible más justo, equitativo e inclusivo no solo en América Latina y el Caribe, sino en todo el mundo. Estas limitaciones van desde la falta de estándares globales, hasta la falta de institucionalización de las estadísticas ambientales y para el caso del vínculo con género, la falta de un diálogo multiactor (entre los MAM, las oficinas nacionales de estadísticas y los ministerios sectoriales) para establecer necesidades de información. Adicionalmente muchos sistemas o procesos no están diseñados para capturar las complejidades de las interacciones socioeconómicas y ambientales en los territorios, por lo que hay una falta de datos de calidad —ya que muchas veces no se basan en estándares o pueden ser ser inexactos (CEPAL)."/>
    <x v="4"/>
    <x v="4"/>
    <x v="34"/>
  </r>
  <r>
    <x v="1"/>
    <x v="5"/>
    <s v="Si bien en la última década se han dado avances en la generación de estadísticas desagregadas por sexo en las esferas social, económica y política, los datos ambientales rara vez se desagregan por sexo a nivel nacional, regional y mundial._x000a__x000a_Por tanto, existen enormes desafíos y retos con relación a la generación y la disponibilidad de estadísticas e indicadores de género en el sector ambiental, que obstaculizan un desarrollo sostenible más justo, equitativo e inclusivo no solo en América Latina y el Caribe, sino en todo el mundo. Estas limitaciones van desde la falta de estándares globales, hasta la falta de institucionalización de las estadísticas ambientales y para el caso del vínculo con género, la falta de un diálogo multiactor (entre los MAM, las oficinas nacionales de estadísticas y los ministerios sectoriales) para establecer necesidades de información. Adicionalmente muchos sistemas o procesos no están diseñados para capturar las complejidades de las interacciones socioeconómicas y ambientales en los territorios, por lo que hay una falta de datos de calidad —ya que muchas veces no se basan en estándares o pueden ser ser inexactos (CEPAL)."/>
    <x v="4"/>
    <x v="4"/>
    <x v="35"/>
  </r>
  <r>
    <x v="1"/>
    <x v="6"/>
    <s v="Si bien en la última década se han dado avances en la generación de estadísticas desagregadas por sexo en las esferas social, económica y política, los datos ambientales rara vez se desagregan por sexo a nivel nacional, regional y mundial._x000a__x000a_Por tanto, existen enormes desafíos y retos con relación a la generación y la disponibilidad de estadísticas e indicadores de género en el sector ambiental, que obstaculizan un desarrollo sostenible más justo, equitativo e inclusivo no solo en América Latina y el Caribe, sino en todo el mundo. Estas limitaciones van desde la falta de estándares globales, hasta la falta de institucionalización de las estadísticas ambientales y para el caso del vínculo con género, la falta de un diálogo multiactor (entre los MAM, las oficinas nacionales de estadísticas y los ministerios sectoriales) para establecer necesidades de información. Adicionalmente muchos sistemas o procesos no están diseñados para capturar las complejidades de las interacciones socioeconómicas y ambientales en los territorios, por lo que hay una falta de datos de calidad —ya que muchas veces no se basan en estándares o pueden ser ser inexactos (CEPAL)."/>
    <x v="4"/>
    <x v="4"/>
    <x v="36"/>
  </r>
  <r>
    <x v="1"/>
    <x v="7"/>
    <s v="Si bien en la última década se han dado avances en la generación de estadísticas desagregadas por sexo en las esferas social, económica y política, los datos ambientales rara vez se desagregan por sexo a nivel nacional, regional y mundial._x000a__x000a_Por tanto, existen enormes desafíos y retos con relación a la generación y la disponibilidad de estadísticas e indicadores de género en el sector ambiental, que obstaculizan un desarrollo sostenible más justo, equitativo e inclusivo no solo en América Latina y el Caribe, sino en todo el mundo. Estas limitaciones van desde la falta de estándares globales, hasta la falta de institucionalización de las estadísticas ambientales y para el caso del vínculo con género, la falta de un diálogo multiactor (entre los MAM, las oficinas nacionales de estadísticas y los ministerios sectoriales) para establecer necesidades de información. Adicionalmente muchos sistemas o procesos no están diseñados para capturar las complejidades de las interacciones socioeconómicas y ambientales en los territorios, por lo que hay una falta de datos de calidad —ya que muchas veces no se basan en estándares o pueden ser ser inexactos (CEPAL)."/>
    <x v="4"/>
    <x v="4"/>
    <x v="37"/>
  </r>
  <r>
    <x v="1"/>
    <x v="8"/>
    <s v="Si bien en la última década se han dado avances en la generación de estadísticas desagregadas por sexo en las esferas social, económica y política, los datos ambientales rara vez se desagregan por sexo a nivel nacional, regional y mundial._x000a__x000a_Por tanto, existen enormes desafíos y retos con relación a la generación y la disponibilidad de estadísticas e indicadores de género en el sector ambiental, que obstaculizan un desarrollo sostenible más justo, equitativo e inclusivo no solo en América Latina y el Caribe, sino en todo el mundo. Estas limitaciones van desde la falta de estándares globales, hasta la falta de institucionalización de las estadísticas ambientales y para el caso del vínculo con género, la falta de un diálogo multiactor (entre los MAM, las oficinas nacionales de estadísticas y los ministerios sectoriales) para establecer necesidades de información. Adicionalmente muchos sistemas o procesos no están diseñados para capturar las complejidades de las interacciones socioeconómicas y ambientales en los territorios, por lo que hay una falta de datos de calidad —ya que muchas veces no se basan en estándares o pueden ser ser inexactos (CEPAL)."/>
    <x v="4"/>
    <x v="4"/>
    <x v="38"/>
  </r>
  <r>
    <x v="0"/>
    <x v="0"/>
    <s v="A pesar de los avances en materia de representación femenina en cargos directivos de entidades publicas, gracias a medidas como la ley de cuotas, cuando la participación depende del voto popular, las mujeres continúan estando subrepresentadas (Congreso, Gobernaciones, Alcaldías). _x000a__x000a_Incluir la participación de la mujer en la toma de decisiones locales para que pueda exigir sus derechos y ejercer la participación en la toma de decisiones que las afectan resulta fundamental para garantizar la efectiva implementación de los compromisos climáticos."/>
    <x v="5"/>
    <x v="5"/>
    <x v="39"/>
  </r>
  <r>
    <x v="0"/>
    <x v="1"/>
    <s v="A pesar de los avances en materia de representación femenina en cargos directivos de entidades publicas, gracias a medidas como la ley de cuotas, cuando la participación depende del voto popular, las mujeres continúan estando subrepresentadas (Congreso, Gobernaciones, Alcaldías). _x000a__x000a_Incluir la participación de la mujer en la toma de decisiones locales para que pueda exigir sus derechos y ejercer la participación en la toma de decisiones que las afectan resulta fundamental para garantizar la efectiva implementación de los compromisos climáticos."/>
    <x v="5"/>
    <x v="5"/>
    <x v="40"/>
  </r>
  <r>
    <x v="0"/>
    <x v="2"/>
    <s v="A pesar de los avances en materia de representación femenina en cargos directivos de entidades publicas, gracias a medidas como la ley de cuotas, cuando la participación depende del voto popular, las mujeres continúan estando subrepresentadas (Congreso, Gobernaciones, Alcaldías). _x000a__x000a_Incluir la participación de la mujer en la toma de decisiones locales para que pueda exigir sus derechos y ejercer la participación en la toma de decisiones que las afectan resulta fundamental para garantizar la efectiva implementación de los compromisos climáticos."/>
    <x v="5"/>
    <x v="5"/>
    <x v="41"/>
  </r>
  <r>
    <x v="0"/>
    <x v="3"/>
    <s v="A pesar de los avances en materia de representación femenina en cargos directivos de entidades publicas, gracias a medidas como la ley de cuotas, cuando la participación depende del voto popular, las mujeres continúan estando subrepresentadas (Congreso, Gobernaciones, Alcaldías). _x000a__x000a_Incluir la participación de la mujer en la toma de decisiones locales para que pueda exigir sus derechos y ejercer la participación en la toma de decisiones que las afectan resulta fundamental para garantizar la efectiva implementación de los compromisos climáticos."/>
    <x v="5"/>
    <x v="5"/>
    <x v="42"/>
  </r>
  <r>
    <x v="1"/>
    <x v="4"/>
    <s v="A pesar de los avances en materia de representación femenina en cargos directivos de entidades publicas, gracias a medidas como la ley de cuotas, cuando la participación depende del voto popular, las mujeres continúan estando subrepresentadas (Congreso, Gobernaciones, Alcaldías). _x000a__x000a_Incluir la participación de la mujer en la toma de decisiones locales para que pueda exigir sus derechos y ejercer la participación en la toma de decisiones que las afectan resulta fundamental para garantizar la efectiva implementación de los compromisos climáticos."/>
    <x v="5"/>
    <x v="5"/>
    <x v="43"/>
  </r>
  <r>
    <x v="1"/>
    <x v="5"/>
    <s v="A pesar de los avances en materia de representación femenina en cargos directivos de entidades publicas, gracias a medidas como la ley de cuotas, cuando la participación depende del voto popular, las mujeres continúan estando subrepresentadas (Congreso, Gobernaciones, Alcaldías). _x000a__x000a_Incluir la participación de la mujer en la toma de decisiones locales para que pueda exigir sus derechos y ejercer la participación en la toma de decisiones que las afectan resulta fundamental para garantizar la efectiva implementación de los compromisos climáticos."/>
    <x v="5"/>
    <x v="5"/>
    <x v="44"/>
  </r>
  <r>
    <x v="1"/>
    <x v="6"/>
    <s v="A pesar de los avances en materia de representación femenina en cargos directivos de entidades publicas, gracias a medidas como la ley de cuotas, cuando la participación depende del voto popular, las mujeres continúan estando subrepresentadas (Congreso, Gobernaciones, Alcaldías). _x000a__x000a_Incluir la participación de la mujer en la toma de decisiones locales para que pueda exigir sus derechos y ejercer la participación en la toma de decisiones que las afectan resulta fundamental para garantizar la efectiva implementación de los compromisos climáticos."/>
    <x v="5"/>
    <x v="5"/>
    <x v="45"/>
  </r>
  <r>
    <x v="1"/>
    <x v="7"/>
    <s v="A pesar de los avances en materia de representación femenina en cargos directivos de entidades publicas, gracias a medidas como la ley de cuotas, cuando la participación depende del voto popular, las mujeres continúan estando subrepresentadas (Congreso, Gobernaciones, Alcaldías). _x000a__x000a_Incluir la participación de la mujer en la toma de decisiones locales para que pueda exigir sus derechos y ejercer la participación en la toma de decisiones que las afectan resulta fundamental para garantizar la efectiva implementación de los compromisos climáticos."/>
    <x v="5"/>
    <x v="5"/>
    <x v="7"/>
  </r>
  <r>
    <x v="1"/>
    <x v="8"/>
    <s v="A pesar de los avances en materia de representación femenina en cargos directivos de entidades publicas, gracias a medidas como la ley de cuotas, cuando la participación depende del voto popular, las mujeres continúan estando subrepresentadas (Congreso, Gobernaciones, Alcaldías). _x000a__x000a_Incluir la participación de la mujer en la toma de decisiones locales para que pueda exigir sus derechos y ejercer la participación en la toma de decisiones que las afectan resulta fundamental para garantizar la efectiva implementación de los compromisos climáticos."/>
    <x v="5"/>
    <x v="5"/>
    <x v="46"/>
  </r>
  <r>
    <x v="0"/>
    <x v="0"/>
    <s v="Muchos de los problemas de salud que afrontan mujeres y hombres pareciera que son similares, pero no es así, además es usual que los abordajes de la salud en las mujeres se centren en mayor medida en el ámbito reproductivo. En muchos de los análisis de la salud no se tienen en cuenta de manera diferenciada todos los factores de enfermedad, mortalidad y condiciones de bienestar de las mujeres._x000a_Dentro de las principales causas de morbilidad y mortalidad en mujeres se destacan: 1) la enfermedad cardio-cerebrovascular, 2), los trastornos y problemas mentales y 3) la mortalidad materna, especialmente en zonas rurales (Conpes 4080 de 2022). "/>
    <x v="6"/>
    <x v="6"/>
    <x v="47"/>
  </r>
  <r>
    <x v="0"/>
    <x v="1"/>
    <s v="Muchos de los problemas de salud que afrontan mujeres y hombres pareciera que son similares, pero no es así, además es usual que los abordajes de la salud en las mujeres se centren en mayor medida en el ámbito reproductivo. En muchos de los análisis de la salud no se tienen en cuenta de manera diferenciada todos los factores de enfermedad, mortalidad y condiciones de bienestar de las mujeres._x000a_Dentro de las principales causas de morbilidad y mortalidad en mujeres se destacan: 1) la enfermedad cardio-cerebrovascular, 2), los trastornos y problemas mentales y 3) la mortalidad materna, especialmente en zonas rurales (Conpes 4080 de 2022). "/>
    <x v="6"/>
    <x v="6"/>
    <x v="48"/>
  </r>
  <r>
    <x v="0"/>
    <x v="2"/>
    <s v="Muchos de los problemas de salud que afrontan mujeres y hombres pareciera que son similares, pero no es así, además es usual que los abordajes de la salud en las mujeres se centren en mayor medida en el ámbito reproductivo. En muchos de los análisis de la salud no se tienen en cuenta de manera diferenciada todos los factores de enfermedad, mortalidad y condiciones de bienestar de las mujeres._x000a_Dentro de las principales causas de morbilidad y mortalidad en mujeres se destacan: 1) la enfermedad cardio-cerebrovascular, 2), los trastornos y problemas mentales y 3) la mortalidad materna, especialmente en zonas rurales (Conpes 4080 de 2022). "/>
    <x v="6"/>
    <x v="6"/>
    <x v="49"/>
  </r>
  <r>
    <x v="0"/>
    <x v="3"/>
    <s v="Muchos de los problemas de salud que afrontan mujeres y hombres pareciera que son similares, pero no es así, además es usual que los abordajes de la salud en las mujeres se centren en mayor medida en el ámbito reproductivo. En muchos de los análisis de la salud no se tienen en cuenta de manera diferenciada todos los factores de enfermedad, mortalidad y condiciones de bienestar de las mujeres._x000a_Dentro de las principales causas de morbilidad y mortalidad en mujeres se destacan: 1) la enfermedad cardio-cerebrovascular, 2), los trastornos y problemas mentales y 3) la mortalidad materna, especialmente en zonas rurales (Conpes 4080 de 2022). "/>
    <x v="6"/>
    <x v="6"/>
    <x v="50"/>
  </r>
  <r>
    <x v="1"/>
    <x v="4"/>
    <s v="Muchos de los problemas de salud que afrontan mujeres y hombres pareciera que son similares, pero no es así, además es usual que los abordajes de la salud en las mujeres se centren en mayor medida en el ámbito reproductivo. En muchos de los análisis de la salud no se tienen en cuenta de manera diferenciada todos los factores de enfermedad, mortalidad y condiciones de bienestar de las mujeres._x000a_Dentro de las principales causas de morbilidad y mortalidad en mujeres se destacan: 1) la enfermedad cardio-cerebrovascular, 2), los trastornos y problemas mentales y 3) la mortalidad materna, especialmente en zonas rurales (Conpes 4080 de 2022). "/>
    <x v="6"/>
    <x v="6"/>
    <x v="51"/>
  </r>
  <r>
    <x v="1"/>
    <x v="5"/>
    <s v="Muchos de los problemas de salud que afrontan mujeres y hombres pareciera que son similares, pero no es así, además es usual que los abordajes de la salud en las mujeres se centren en mayor medida en el ámbito reproductivo. En muchos de los análisis de la salud no se tienen en cuenta de manera diferenciada todos los factores de enfermedad, mortalidad y condiciones de bienestar de las mujeres._x000a_Dentro de las principales causas de morbilidad y mortalidad en mujeres se destacan: 1) la enfermedad cardio-cerebrovascular, 2), los trastornos y problemas mentales y 3) la mortalidad materna, especialmente en zonas rurales (Conpes 4080 de 2022). "/>
    <x v="6"/>
    <x v="6"/>
    <x v="52"/>
  </r>
  <r>
    <x v="1"/>
    <x v="6"/>
    <s v="Muchos de los problemas de salud que afrontan mujeres y hombres pareciera que son similares, pero no es así, además es usual que los abordajes de la salud en las mujeres se centren en mayor medida en el ámbito reproductivo. En muchos de los análisis de la salud no se tienen en cuenta de manera diferenciada todos los factores de enfermedad, mortalidad y condiciones de bienestar de las mujeres._x000a_Dentro de las principales causas de morbilidad y mortalidad en mujeres se destacan: 1) la enfermedad cardio-cerebrovascular, 2), los trastornos y problemas mentales y 3) la mortalidad materna, especialmente en zonas rurales (Conpes 4080 de 2022). "/>
    <x v="6"/>
    <x v="6"/>
    <x v="53"/>
  </r>
  <r>
    <x v="1"/>
    <x v="7"/>
    <s v="Muchos de los problemas de salud que afrontan mujeres y hombres pareciera que son similares, pero no es así, además es usual que los abordajes de la salud en las mujeres se centren en mayor medida en el ámbito reproductivo. En muchos de los análisis de la salud no se tienen en cuenta de manera diferenciada todos los factores de enfermedad, mortalidad y condiciones de bienestar de las mujeres._x000a_Dentro de las principales causas de morbilidad y mortalidad en mujeres se destacan: 1) la enfermedad cardio-cerebrovascular, 2), los trastornos y problemas mentales y 3) la mortalidad materna, especialmente en zonas rurales (Conpes 4080 de 2022). "/>
    <x v="6"/>
    <x v="6"/>
    <x v="54"/>
  </r>
  <r>
    <x v="1"/>
    <x v="8"/>
    <s v="Muchos de los problemas de salud que afrontan mujeres y hombres pareciera que son similares, pero no es así, además es usual que los abordajes de la salud en las mujeres se centren en mayor medida en el ámbito reproductivo. En muchos de los análisis de la salud no se tienen en cuenta de manera diferenciada todos los factores de enfermedad, mortalidad y condiciones de bienestar de las mujeres._x000a_Dentro de las principales causas de morbilidad y mortalidad en mujeres se destacan: 1) la enfermedad cardio-cerebrovascular, 2), los trastornos y problemas mentales y 3) la mortalidad materna, especialmente en zonas rurales (Conpes 4080 de 2022). "/>
    <x v="6"/>
    <x v="6"/>
    <x v="55"/>
  </r>
  <r>
    <x v="0"/>
    <x v="0"/>
    <s v="En 2015, 54.2% de los hogares colombianos padecían inseguridad alimentaria -de ellos, 6 de cada 10 tenían jefatura femenina-, una situación que en 2021 aumentó debido a la crisis sanitaria y económica causada por la COVID 19._x000a__x000a_Teniendo en cuenta que existe el riesgo de que los cultivos alimentarios tradicionales desaparezcan como consecuencia del cambio climático y de que son las mujeres quienes suelen ser responsables en los hogares de los alimentos y de la seguridad alimentaria, el impacto de la crisis climática puede recaer con mas peso sobre ellas. _x000a_"/>
    <x v="7"/>
    <x v="7"/>
    <x v="56"/>
  </r>
  <r>
    <x v="0"/>
    <x v="1"/>
    <s v="En 2015, 54.2% de los hogares colombianos padecían inseguridad alimentaria -de ellos, 6 de cada 10 tenían jefatura femenina-, una situación que en 2021 aumentó debido a la crisis sanitaria y económica causada por la COVID 19._x000a__x000a_Teniendo en cuenta que existe el riesgo de que los cultivos alimentarios tradicionales desaparezcan como consecuencia del cambio climático y de que son las mujeres quienes suelen ser responsables en los hogares de los alimentos y de la seguridad alimentaria, el impacto de la crisis climática puede recaer con mas peso sobre ellas. _x000a_"/>
    <x v="7"/>
    <x v="7"/>
    <x v="57"/>
  </r>
  <r>
    <x v="0"/>
    <x v="2"/>
    <s v="En 2015, 54.2% de los hogares colombianos padecían inseguridad alimentaria -de ellos, 6 de cada 10 tenían jefatura femenina-, una situación que en 2021 aumentó debido a la crisis sanitaria y económica causada por la COVID 19._x000a__x000a_Teniendo en cuenta que existe el riesgo de que los cultivos alimentarios tradicionales desaparezcan como consecuencia del cambio climático y de que son las mujeres quienes suelen ser responsables en los hogares de los alimentos y de la seguridad alimentaria, el impacto de la crisis climática puede recaer con mas peso sobre ellas. _x000a_"/>
    <x v="7"/>
    <x v="7"/>
    <x v="58"/>
  </r>
  <r>
    <x v="0"/>
    <x v="3"/>
    <s v="En 2015, 54.2% de los hogares colombianos padecían inseguridad alimentaria -de ellos, 6 de cada 10 tenían jefatura femenina-, una situación que en 2021 aumentó debido a la crisis sanitaria y económica causada por la COVID 19._x000a__x000a_Teniendo en cuenta que existe el riesgo de que los cultivos alimentarios tradicionales desaparezcan como consecuencia del cambio climático y de que son las mujeres quienes suelen ser responsables en los hogares de los alimentos y de la seguridad alimentaria, el impacto de la crisis climática puede recaer con mas peso sobre ellas. _x000a_"/>
    <x v="7"/>
    <x v="7"/>
    <x v="59"/>
  </r>
  <r>
    <x v="1"/>
    <x v="4"/>
    <s v="En 2015, 54.2% de los hogares colombianos padecían inseguridad alimentaria -de ellos, 6 de cada 10 tenían jefatura femenina-, una situación que en 2021 aumentó debido a la crisis sanitaria y económica causada por la COVID 19._x000a__x000a_Teniendo en cuenta que existe el riesgo de que los cultivos alimentarios tradicionales desaparezcan como consecuencia del cambio climático y de que son las mujeres quienes suelen ser responsables en los hogares de los alimentos y de la seguridad alimentaria, el impacto de la crisis climática puede recaer con mas peso sobre ellas. _x000a_"/>
    <x v="7"/>
    <x v="7"/>
    <x v="60"/>
  </r>
  <r>
    <x v="1"/>
    <x v="5"/>
    <s v="En 2015, 54.2% de los hogares colombianos padecían inseguridad alimentaria -de ellos, 6 de cada 10 tenían jefatura femenina-, una situación que en 2021 aumentó debido a la crisis sanitaria y económica causada por la COVID 19._x000a__x000a_Teniendo en cuenta que existe el riesgo de que los cultivos alimentarios tradicionales desaparezcan como consecuencia del cambio climático y de que son las mujeres quienes suelen ser responsables en los hogares de los alimentos y de la seguridad alimentaria, el impacto de la crisis climática puede recaer con mas peso sobre ellas. _x000a_"/>
    <x v="7"/>
    <x v="7"/>
    <x v="61"/>
  </r>
  <r>
    <x v="1"/>
    <x v="6"/>
    <s v="En 2015, 54.2% de los hogares colombianos padecían inseguridad alimentaria -de ellos, 6 de cada 10 tenían jefatura femenina-, una situación que en 2021 aumentó debido a la crisis sanitaria y económica causada por la COVID 19._x000a__x000a_Teniendo en cuenta que existe el riesgo de que los cultivos alimentarios tradicionales desaparezcan como consecuencia del cambio climático y de que son las mujeres quienes suelen ser responsables en los hogares de los alimentos y de la seguridad alimentaria, el impacto de la crisis climática puede recaer con mas peso sobre ellas. _x000a_"/>
    <x v="7"/>
    <x v="7"/>
    <x v="62"/>
  </r>
  <r>
    <x v="1"/>
    <x v="7"/>
    <s v="En 2015, 54.2% de los hogares colombianos padecían inseguridad alimentaria -de ellos, 6 de cada 10 tenían jefatura femenina-, una situación que en 2021 aumentó debido a la crisis sanitaria y económica causada por la COVID 19._x000a__x000a_Teniendo en cuenta que existe el riesgo de que los cultivos alimentarios tradicionales desaparezcan como consecuencia del cambio climático y de que son las mujeres quienes suelen ser responsables en los hogares de los alimentos y de la seguridad alimentaria, el impacto de la crisis climática puede recaer con mas peso sobre ellas. _x000a_"/>
    <x v="7"/>
    <x v="7"/>
    <x v="63"/>
  </r>
  <r>
    <x v="1"/>
    <x v="8"/>
    <s v="En 2015, 54.2% de los hogares colombianos padecían inseguridad alimentaria -de ellos, 6 de cada 10 tenían jefatura femenina-, una situación que en 2021 aumentó debido a la crisis sanitaria y económica causada por la COVID 19._x000a__x000a_Teniendo en cuenta que existe el riesgo de que los cultivos alimentarios tradicionales desaparezcan como consecuencia del cambio climático y de que son las mujeres quienes suelen ser responsables en los hogares de los alimentos y de la seguridad alimentaria, el impacto de la crisis climática puede recaer con mas peso sobre ellas. _x000a_"/>
    <x v="7"/>
    <x v="7"/>
    <x v="64"/>
  </r>
  <r>
    <x v="0"/>
    <x v="0"/>
    <s v="En el sector transporte, algunos de los desafîos que se presentan son: _x000a_-La falta de transporte y seguridad reduce 16,5 % la probabilidad del empleo en mujeres. En Latinoamérica, las mujeres representan el 50 % de_x000a_la fuerza laboral, y sin embargo, ocupan en promedio el 15 % de los puestos del sector transporte. _x000a_-Respecto de la construcción de infraestructura ligada al transporte, pese a que muchas están capacitadas para otras labores, una gran masa de mujeres se desempeña puestos relacionados con señalización y limpieza, donde los salarios son una tercera parte de los puestos tradicionalmente ocupados._x000a_-Las mujeres y los hombres también tienen necesidades y patrones de movilidad diferentes.  Dada la asignación de roles tradicionales de género, las mujeres son los principales usuarios del transporte público frente a los hombres, realizan por lo general desplazamientos cortos y encadenados, o en horarios diferentes, asociados en su mayoría a las tareas de cuidado tales como hacer compras de alimentos desplazamientos y cuidado de personas dependientes o con discapacidad. "/>
    <x v="8"/>
    <x v="8"/>
    <x v="65"/>
  </r>
  <r>
    <x v="0"/>
    <x v="1"/>
    <s v="En el sector transporte, algunos de los desafîos que se presentan son: _x000a_-La falta de transporte y seguridad reduce 16,5 % la probabilidad del empleo en mujeres. En Latinoamérica, las mujeres representan el 50 % de_x000a_la fuerza laboral, y sin embargo, ocupan en promedio el 15 % de los puestos del sector transporte. _x000a_-Respecto de la construcción de infraestructura ligada al transporte, pese a que muchas están capacitadas para otras labores, una gran masa de mujeres se desempeña puestos relacionados con señalización y limpieza, donde los salarios son una tercera parte de los puestos tradicionalmente ocupados._x000a_-Las mujeres y los hombres también tienen necesidades y patrones de movilidad diferentes.  Dada la asignación de roles tradicionales de género, las mujeres son los principales usuarios del transporte público frente a los hombres, realizan por lo general desplazamientos cortos y encadenados, o en horarios diferentes, asociados en su mayoría a las tareas de cuidado tales como hacer compras de alimentos desplazamientos y cuidado de personas dependientes o con discapacidad. "/>
    <x v="8"/>
    <x v="8"/>
    <x v="66"/>
  </r>
  <r>
    <x v="0"/>
    <x v="2"/>
    <s v="En el sector transporte, algunos de los desafîos que se presentan son: _x000a_-La falta de transporte y seguridad reduce 16,5 % la probabilidad del empleo en mujeres. En Latinoamérica, las mujeres representan el 50 % de_x000a_la fuerza laboral, y sin embargo, ocupan en promedio el 15 % de los puestos del sector transporte. _x000a_-Respecto de la construcción de infraestructura ligada al transporte, pese a que muchas están capacitadas para otras labores, una gran masa de mujeres se desempeña puestos relacionados con señalización y limpieza, donde los salarios son una tercera parte de los puestos tradicionalmente ocupados._x000a_-Las mujeres y los hombres también tienen necesidades y patrones de movilidad diferentes.  Dada la asignación de roles tradicionales de género, las mujeres son los principales usuarios del transporte público frente a los hombres, realizan por lo general desplazamientos cortos y encadenados, o en horarios diferentes, asociados en su mayoría a las tareas de cuidado tales como hacer compras de alimentos desplazamientos y cuidado de personas dependientes o con discapacidad. "/>
    <x v="8"/>
    <x v="8"/>
    <x v="67"/>
  </r>
  <r>
    <x v="0"/>
    <x v="3"/>
    <s v="En el sector transporte, algunos de los desafîos que se presentan son: _x000a_-La falta de transporte y seguridad reduce 16,5 % la probabilidad del empleo en mujeres. En Latinoamérica, las mujeres representan el 50 % de_x000a_la fuerza laboral, y sin embargo, ocupan en promedio el 15 % de los puestos del sector transporte. _x000a_-Respecto de la construcción de infraestructura ligada al transporte, pese a que muchas están capacitadas para otras labores, una gran masa de mujeres se desempeña puestos relacionados con señalización y limpieza, donde los salarios son una tercera parte de los puestos tradicionalmente ocupados._x000a_-Las mujeres y los hombres también tienen necesidades y patrones de movilidad diferentes.  Dada la asignación de roles tradicionales de género, las mujeres son los principales usuarios del transporte público frente a los hombres, realizan por lo general desplazamientos cortos y encadenados, o en horarios diferentes, asociados en su mayoría a las tareas de cuidado tales como hacer compras de alimentos desplazamientos y cuidado de personas dependientes o con discapacidad. "/>
    <x v="8"/>
    <x v="8"/>
    <x v="68"/>
  </r>
  <r>
    <x v="1"/>
    <x v="4"/>
    <s v="En el sector transporte, algunos de los desafîos que se presentan son: _x000a_-La falta de transporte y seguridad reduce 16,5 % la probabilidad del empleo en mujeres. En Latinoamérica, las mujeres representan el 50 % de_x000a_la fuerza laboral, y sin embargo, ocupan en promedio el 15 % de los puestos del sector transporte. _x000a_-Respecto de la construcción de infraestructura ligada al transporte, pese a que muchas están capacitadas para otras labores, una gran masa de mujeres se desempeña puestos relacionados con señalización y limpieza, donde los salarios son una tercera parte de los puestos tradicionalmente ocupados._x000a_-Las mujeres y los hombres también tienen necesidades y patrones de movilidad diferentes.  Dada la asignación de roles tradicionales de género, las mujeres son los principales usuarios del transporte público frente a los hombres, realizan por lo general desplazamientos cortos y encadenados, o en horarios diferentes, asociados en su mayoría a las tareas de cuidado tales como hacer compras de alimentos desplazamientos y cuidado de personas dependientes o con discapacidad. "/>
    <x v="8"/>
    <x v="8"/>
    <x v="17"/>
  </r>
  <r>
    <x v="1"/>
    <x v="5"/>
    <s v="En el sector transporte, algunos de los desafîos que se presentan son: _x000a_-La falta de transporte y seguridad reduce 16,5 % la probabilidad del empleo en mujeres. En Latinoamérica, las mujeres representan el 50 % de_x000a_la fuerza laboral, y sin embargo, ocupan en promedio el 15 % de los puestos del sector transporte. _x000a_-Respecto de la construcción de infraestructura ligada al transporte, pese a que muchas están capacitadas para otras labores, una gran masa de mujeres se desempeña puestos relacionados con señalización y limpieza, donde los salarios son una tercera parte de los puestos tradicionalmente ocupados._x000a_-Las mujeres y los hombres también tienen necesidades y patrones de movilidad diferentes.  Dada la asignación de roles tradicionales de género, las mujeres son los principales usuarios del transporte público frente a los hombres, realizan por lo general desplazamientos cortos y encadenados, o en horarios diferentes, asociados en su mayoría a las tareas de cuidado tales como hacer compras de alimentos desplazamientos y cuidado de personas dependientes o con discapacidad. "/>
    <x v="8"/>
    <x v="8"/>
    <x v="69"/>
  </r>
  <r>
    <x v="1"/>
    <x v="6"/>
    <s v="En el sector transporte, algunos de los desafîos que se presentan son: _x000a_-La falta de transporte y seguridad reduce 16,5 % la probabilidad del empleo en mujeres. En Latinoamérica, las mujeres representan el 50 % de_x000a_la fuerza laboral, y sin embargo, ocupan en promedio el 15 % de los puestos del sector transporte. _x000a_-Respecto de la construcción de infraestructura ligada al transporte, pese a que muchas están capacitadas para otras labores, una gran masa de mujeres se desempeña puestos relacionados con señalización y limpieza, donde los salarios son una tercera parte de los puestos tradicionalmente ocupados._x000a_-Las mujeres y los hombres también tienen necesidades y patrones de movilidad diferentes.  Dada la asignación de roles tradicionales de género, las mujeres son los principales usuarios del transporte público frente a los hombres, realizan por lo general desplazamientos cortos y encadenados, o en horarios diferentes, asociados en su mayoría a las tareas de cuidado tales como hacer compras de alimentos desplazamientos y cuidado de personas dependientes o con discapacidad. "/>
    <x v="8"/>
    <x v="8"/>
    <x v="70"/>
  </r>
  <r>
    <x v="1"/>
    <x v="7"/>
    <s v="En el sector transporte, algunos de los desafîos que se presentan son: _x000a_-La falta de transporte y seguridad reduce 16,5 % la probabilidad del empleo en mujeres. En Latinoamérica, las mujeres representan el 50 % de_x000a_la fuerza laboral, y sin embargo, ocupan en promedio el 15 % de los puestos del sector transporte. _x000a_-Respecto de la construcción de infraestructura ligada al transporte, pese a que muchas están capacitadas para otras labores, una gran masa de mujeres se desempeña puestos relacionados con señalización y limpieza, donde los salarios son una tercera parte de los puestos tradicionalmente ocupados._x000a_-Las mujeres y los hombres también tienen necesidades y patrones de movilidad diferentes.  Dada la asignación de roles tradicionales de género, las mujeres son los principales usuarios del transporte público frente a los hombres, realizan por lo general desplazamientos cortos y encadenados, o en horarios diferentes, asociados en su mayoría a las tareas de cuidado tales como hacer compras de alimentos desplazamientos y cuidado de personas dependientes o con discapacidad. "/>
    <x v="8"/>
    <x v="8"/>
    <x v="71"/>
  </r>
  <r>
    <x v="1"/>
    <x v="8"/>
    <s v="En el sector transporte, algunos de los desafîos que se presentan son: _x000a_-La falta de transporte y seguridad reduce 16,5 % la probabilidad del empleo en mujeres. En Latinoamérica, las mujeres representan el 50 % de_x000a_la fuerza laboral, y sin embargo, ocupan en promedio el 15 % de los puestos del sector transporte. _x000a_-Respecto de la construcción de infraestructura ligada al transporte, pese a que muchas están capacitadas para otras labores, una gran masa de mujeres se desempeña puestos relacionados con señalización y limpieza, donde los salarios son una tercera parte de los puestos tradicionalmente ocupados._x000a_-Las mujeres y los hombres también tienen necesidades y patrones de movilidad diferentes.  Dada la asignación de roles tradicionales de género, las mujeres son los principales usuarios del transporte público frente a los hombres, realizan por lo general desplazamientos cortos y encadenados, o en horarios diferentes, asociados en su mayoría a las tareas de cuidado tales como hacer compras de alimentos desplazamientos y cuidado de personas dependientes o con discapacidad. "/>
    <x v="8"/>
    <x v="8"/>
    <x v="72"/>
  </r>
  <r>
    <x v="0"/>
    <x v="0"/>
    <s v="En materia de vivienda, para 2015, 6.7% de los hogares urbanos contaban con déficit cuantitativo de vivienda, porcentaje que espera reducirse a 2.7% en 2030. _x000a__x000a_Los mayores desafíos para el cierre de brechas en materia de vivienda en Colombia se presentan en las  regiones del Pacífico y del Caribe (Conpes 3918 de 2018)."/>
    <x v="9"/>
    <x v="9"/>
    <x v="73"/>
  </r>
  <r>
    <x v="0"/>
    <x v="1"/>
    <s v="En materia de vivienda, para 2015, 6.7% de los hogares urbanos contaban con déficit cuantitativo de vivienda, porcentaje que espera reducirse a 2.7% en 2030. _x000a__x000a_Los mayores desafíos para el cierre de brechas en materia de vivienda en Colombia se presentan en las  regiones del Pacífico y del Caribe (Conpes 3918 de 2018)."/>
    <x v="9"/>
    <x v="9"/>
    <x v="74"/>
  </r>
  <r>
    <x v="0"/>
    <x v="2"/>
    <s v="En materia de vivienda, para 2015, 6.7% de los hogares urbanos contaban con déficit cuantitativo de vivienda, porcentaje que espera reducirse a 2.7% en 2030. _x000a__x000a_Los mayores desafíos para el cierre de brechas en materia de vivienda en Colombia se presentan en las  regiones del Pacífico y del Caribe (Conpes 3918 de 2018)."/>
    <x v="9"/>
    <x v="9"/>
    <x v="75"/>
  </r>
  <r>
    <x v="0"/>
    <x v="3"/>
    <s v="En materia de vivienda, para 2015, 6.7% de los hogares urbanos contaban con déficit cuantitativo de vivienda, porcentaje que espera reducirse a 2.7% en 2030. _x000a__x000a_Los mayores desafíos para el cierre de brechas en materia de vivienda en Colombia se presentan en las  regiones del Pacífico y del Caribe (Conpes 3918 de 2018)."/>
    <x v="9"/>
    <x v="9"/>
    <x v="76"/>
  </r>
  <r>
    <x v="1"/>
    <x v="4"/>
    <s v="En materia de vivienda, para 2015, 6.7% de los hogares urbanos contaban con déficit cuantitativo de vivienda, porcentaje que espera reducirse a 2.7% en 2030. _x000a__x000a_Los mayores desafíos para el cierre de brechas en materia de vivienda en Colombia se presentan en las  regiones del Pacífico y del Caribe (Conpes 3918 de 2018)."/>
    <x v="9"/>
    <x v="9"/>
    <x v="77"/>
  </r>
  <r>
    <x v="1"/>
    <x v="5"/>
    <s v="En materia de vivienda, para 2015, 6.7% de los hogares urbanos contaban con déficit cuantitativo de vivienda, porcentaje que espera reducirse a 2.7% en 2030. _x000a__x000a_Los mayores desafíos para el cierre de brechas en materia de vivienda en Colombia se presentan en las  regiones del Pacífico y del Caribe (Conpes 3918 de 2018)."/>
    <x v="9"/>
    <x v="9"/>
    <x v="78"/>
  </r>
  <r>
    <x v="1"/>
    <x v="6"/>
    <s v="En materia de vivienda, para 2015, 6.7% de los hogares urbanos contaban con déficit cuantitativo de vivienda, porcentaje que espera reducirse a 2.7% en 2030. _x000a__x000a_Los mayores desafíos para el cierre de brechas en materia de vivienda en Colombia se presentan en las  regiones del Pacífico y del Caribe (Conpes 3918 de 2018)."/>
    <x v="9"/>
    <x v="9"/>
    <x v="79"/>
  </r>
  <r>
    <x v="1"/>
    <x v="7"/>
    <s v="En materia de vivienda, para 2015, 6.7% de los hogares urbanos contaban con déficit cuantitativo de vivienda, porcentaje que espera reducirse a 2.7% en 2030. _x000a__x000a_Los mayores desafíos para el cierre de brechas en materia de vivienda en Colombia se presentan en las  regiones del Pacífico y del Caribe (Conpes 3918 de 2018)."/>
    <x v="9"/>
    <x v="9"/>
    <x v="80"/>
  </r>
  <r>
    <x v="1"/>
    <x v="8"/>
    <s v="En materia de vivienda, para 2015, 6.7% de los hogares urbanos contaban con déficit cuantitativo de vivienda, porcentaje que espera reducirse a 2.7% en 2030. _x000a__x000a_Los mayores desafíos para el cierre de brechas en materia de vivienda en Colombia se presentan en las  regiones del Pacífico y del Caribe (Conpes 3918 de 2018)."/>
    <x v="9"/>
    <x v="9"/>
    <x v="8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TablaDinámica11" cacheId="12946" applyNumberFormats="0" applyBorderFormats="0" applyFontFormats="0" applyPatternFormats="0" applyAlignmentFormats="0" applyWidthHeightFormats="1" dataCaption="Valores" updatedVersion="4" minRefreshableVersion="3" showDrill="0" useAutoFormatting="1" rowGrandTotals="0" colGrandTotals="0" itemPrintTitles="1" createdVersion="7" indent="0" compact="0" compactData="0" multipleFieldFilters="0">
  <location ref="B15:E65" firstHeaderRow="1" firstDataRow="1" firstDataCol="4" rowPageCount="1" colPageCount="1"/>
  <pivotFields count="6">
    <pivotField axis="axisPage" compact="0" outline="0" multipleItemSelectionAllowed="1" showAll="0" defaultSubtotal="0">
      <items count="2">
        <item h="1" x="0"/>
        <item x="1"/>
      </items>
    </pivotField>
    <pivotField name="Marco" axis="axisRow" compact="0" outline="0" showAll="0" insertPageBreak="1" defaultSubtotal="0">
      <items count="9">
        <item x="7"/>
        <item x="3"/>
        <item x="0"/>
        <item x="5"/>
        <item x="1"/>
        <item x="8"/>
        <item x="4"/>
        <item x="6"/>
        <item x="2"/>
      </items>
      <extLst>
        <ext xmlns:x14="http://schemas.microsoft.com/office/spreadsheetml/2009/9/main" uri="{2946ED86-A175-432a-8AC1-64E0C546D7DE}">
          <x14:pivotField fillDownLabels="1"/>
        </ext>
      </extLst>
    </pivotField>
    <pivotField compact="0" outline="0" showAll="0" defaultSubtotal="0"/>
    <pivotField axis="axisRow" compact="0" outline="0" subtotalTop="0" showAll="0" defaultSubtotal="0">
      <items count="10">
        <item x="0"/>
        <item x="1"/>
        <item x="2"/>
        <item x="3"/>
        <item x="4"/>
        <item x="5"/>
        <item x="6"/>
        <item x="7"/>
        <item x="8"/>
        <item x="9"/>
      </items>
    </pivotField>
    <pivotField name="Desafío" axis="axisRow" compact="0" outline="0" multipleItemSelectionAllowed="1" showAll="0" defaultSubtotal="0">
      <items count="10">
        <item x="0"/>
        <item x="1"/>
        <item x="2"/>
        <item x="3"/>
        <item x="4"/>
        <item x="5"/>
        <item x="6"/>
        <item x="7"/>
        <item x="8"/>
        <item x="9"/>
      </items>
    </pivotField>
    <pivotField name="Alineación" axis="axisRow" compact="0" outline="0" showAll="0" defaultSubtotal="0">
      <items count="82">
        <item x="3"/>
        <item x="46"/>
        <item x="64"/>
        <item x="65"/>
        <item x="17"/>
        <item x="76"/>
        <item x="50"/>
        <item x="59"/>
        <item x="33"/>
        <item x="25"/>
        <item x="42"/>
        <item x="16"/>
        <item x="68"/>
        <item x="61"/>
        <item x="27"/>
        <item x="39"/>
        <item x="45"/>
        <item x="71"/>
        <item x="69"/>
        <item x="44"/>
        <item x="54"/>
        <item x="26"/>
        <item x="19"/>
        <item x="18"/>
        <item x="70"/>
        <item x="53"/>
        <item x="11"/>
        <item x="41"/>
        <item x="38"/>
        <item x="81"/>
        <item x="55"/>
        <item x="29"/>
        <item x="10"/>
        <item x="30"/>
        <item x="32"/>
        <item x="31"/>
        <item x="34"/>
        <item x="4"/>
        <item x="51"/>
        <item x="22"/>
        <item x="47"/>
        <item x="56"/>
        <item x="77"/>
        <item x="43"/>
        <item x="13"/>
        <item x="78"/>
        <item x="63"/>
        <item x="5"/>
        <item x="28"/>
        <item x="23"/>
        <item x="36"/>
        <item x="37"/>
        <item x="60"/>
        <item x="57"/>
        <item x="66"/>
        <item x="79"/>
        <item x="48"/>
        <item x="35"/>
        <item x="74"/>
        <item x="72"/>
        <item x="6"/>
        <item x="62"/>
        <item x="52"/>
        <item x="1"/>
        <item x="40"/>
        <item x="8"/>
        <item x="0"/>
        <item x="9"/>
        <item x="14"/>
        <item x="21"/>
        <item x="12"/>
        <item x="49"/>
        <item x="24"/>
        <item x="2"/>
        <item x="75"/>
        <item x="15"/>
        <item x="67"/>
        <item x="58"/>
        <item x="80"/>
        <item x="73"/>
        <item x="20"/>
        <item x="7"/>
      </items>
    </pivotField>
  </pivotFields>
  <rowFields count="4">
    <field x="1"/>
    <field x="4"/>
    <field x="3"/>
    <field x="5"/>
  </rowFields>
  <rowItems count="50">
    <i>
      <x/>
      <x/>
      <x/>
      <x v="81"/>
    </i>
    <i r="1">
      <x v="1"/>
      <x v="1"/>
      <x v="81"/>
    </i>
    <i r="1">
      <x v="2"/>
      <x v="2"/>
      <x v="80"/>
    </i>
    <i r="1">
      <x v="3"/>
      <x v="3"/>
      <x v="48"/>
    </i>
    <i r="1">
      <x v="4"/>
      <x v="4"/>
      <x v="51"/>
    </i>
    <i r="1">
      <x v="5"/>
      <x v="5"/>
      <x v="81"/>
    </i>
    <i r="1">
      <x v="6"/>
      <x v="6"/>
      <x v="20"/>
    </i>
    <i r="1">
      <x v="7"/>
      <x v="7"/>
      <x v="46"/>
    </i>
    <i r="1">
      <x v="8"/>
      <x v="8"/>
      <x v="17"/>
    </i>
    <i r="1">
      <x v="9"/>
      <x v="9"/>
      <x v="78"/>
    </i>
    <i>
      <x v="3"/>
      <x/>
      <x/>
      <x v="47"/>
    </i>
    <i r="1">
      <x v="1"/>
      <x v="1"/>
      <x v="26"/>
    </i>
    <i r="1">
      <x v="2"/>
      <x v="2"/>
      <x v="23"/>
    </i>
    <i r="1">
      <x v="3"/>
      <x v="3"/>
      <x v="14"/>
    </i>
    <i r="1">
      <x v="4"/>
      <x v="4"/>
      <x v="57"/>
    </i>
    <i r="1">
      <x v="5"/>
      <x v="5"/>
      <x v="19"/>
    </i>
    <i r="1">
      <x v="6"/>
      <x v="6"/>
      <x v="62"/>
    </i>
    <i r="1">
      <x v="7"/>
      <x v="7"/>
      <x v="13"/>
    </i>
    <i r="1">
      <x v="8"/>
      <x v="8"/>
      <x v="18"/>
    </i>
    <i r="1">
      <x v="9"/>
      <x v="9"/>
      <x v="45"/>
    </i>
    <i>
      <x v="5"/>
      <x/>
      <x/>
      <x v="65"/>
    </i>
    <i r="1">
      <x v="1"/>
      <x v="1"/>
      <x v="70"/>
    </i>
    <i r="1">
      <x v="2"/>
      <x v="2"/>
      <x v="69"/>
    </i>
    <i r="1">
      <x v="3"/>
      <x v="3"/>
      <x v="31"/>
    </i>
    <i r="1">
      <x v="4"/>
      <x v="4"/>
      <x v="28"/>
    </i>
    <i r="1">
      <x v="5"/>
      <x v="5"/>
      <x v="1"/>
    </i>
    <i r="1">
      <x v="6"/>
      <x v="6"/>
      <x v="30"/>
    </i>
    <i r="1">
      <x v="7"/>
      <x v="7"/>
      <x v="2"/>
    </i>
    <i r="1">
      <x v="8"/>
      <x v="8"/>
      <x v="59"/>
    </i>
    <i r="1">
      <x v="9"/>
      <x v="9"/>
      <x v="29"/>
    </i>
    <i>
      <x v="6"/>
      <x/>
      <x/>
      <x v="37"/>
    </i>
    <i r="1">
      <x v="1"/>
      <x v="1"/>
      <x v="32"/>
    </i>
    <i r="1">
      <x v="2"/>
      <x v="2"/>
      <x v="4"/>
    </i>
    <i r="1">
      <x v="3"/>
      <x v="3"/>
      <x v="21"/>
    </i>
    <i r="1">
      <x v="4"/>
      <x v="4"/>
      <x v="36"/>
    </i>
    <i r="1">
      <x v="5"/>
      <x v="5"/>
      <x v="43"/>
    </i>
    <i r="1">
      <x v="6"/>
      <x v="6"/>
      <x v="38"/>
    </i>
    <i r="1">
      <x v="7"/>
      <x v="7"/>
      <x v="52"/>
    </i>
    <i r="1">
      <x v="8"/>
      <x v="8"/>
      <x v="4"/>
    </i>
    <i r="1">
      <x v="9"/>
      <x v="9"/>
      <x v="42"/>
    </i>
    <i>
      <x v="7"/>
      <x/>
      <x/>
      <x v="60"/>
    </i>
    <i r="1">
      <x v="1"/>
      <x v="1"/>
      <x v="81"/>
    </i>
    <i r="1">
      <x v="2"/>
      <x v="2"/>
      <x v="22"/>
    </i>
    <i r="1">
      <x v="3"/>
      <x v="3"/>
      <x v="60"/>
    </i>
    <i r="1">
      <x v="4"/>
      <x v="4"/>
      <x v="50"/>
    </i>
    <i r="1">
      <x v="5"/>
      <x v="5"/>
      <x v="16"/>
    </i>
    <i r="1">
      <x v="6"/>
      <x v="6"/>
      <x v="25"/>
    </i>
    <i r="1">
      <x v="7"/>
      <x v="7"/>
      <x v="61"/>
    </i>
    <i r="1">
      <x v="8"/>
      <x v="8"/>
      <x v="24"/>
    </i>
    <i r="1">
      <x v="9"/>
      <x v="9"/>
      <x v="55"/>
    </i>
  </rowItems>
  <colItems count="1">
    <i/>
  </colItems>
  <pageFields count="1">
    <pageField fld="0" hier="-1"/>
  </pageFields>
  <formats count="562">
    <format dxfId="0">
      <pivotArea field="1" type="button" dataOnly="0" labelOnly="1" outline="0" axis="axisRow" fieldPosition="0"/>
    </format>
    <format dxfId="1">
      <pivotArea dataOnly="0" labelOnly="1" outline="0" fieldPosition="0">
        <references count="1">
          <reference field="1" count="0"/>
        </references>
      </pivotArea>
    </format>
    <format dxfId="2">
      <pivotArea field="1" type="button" dataOnly="0" labelOnly="1" outline="0" axis="axisRow" fieldPosition="0"/>
    </format>
    <format dxfId="3">
      <pivotArea dataOnly="0" labelOnly="1" outline="0" fieldPosition="0">
        <references count="1">
          <reference field="1" count="0"/>
        </references>
      </pivotArea>
    </format>
    <format dxfId="4">
      <pivotArea dataOnly="0" labelOnly="1" outline="0" fieldPosition="0">
        <references count="1">
          <reference field="5" count="0"/>
        </references>
      </pivotArea>
    </format>
    <format dxfId="5">
      <pivotArea dataOnly="0" labelOnly="1" outline="0" fieldPosition="0">
        <references count="1">
          <reference field="5" count="0"/>
        </references>
      </pivotArea>
    </format>
    <format dxfId="6">
      <pivotArea type="all" dataOnly="0" outline="0" fieldPosition="0"/>
    </format>
    <format dxfId="7">
      <pivotArea field="1" type="button" dataOnly="0" labelOnly="1" outline="0" axis="axisRow" fieldPosition="0"/>
    </format>
    <format dxfId="8">
      <pivotArea field="3" type="button" dataOnly="0" labelOnly="1" outline="0" axis="axisRow" fieldPosition="2"/>
    </format>
    <format dxfId="9">
      <pivotArea field="5" type="button" dataOnly="0" labelOnly="1" outline="0" axis="axisRow" fieldPosition="3"/>
    </format>
    <format dxfId="10">
      <pivotArea dataOnly="0" labelOnly="1" outline="0" fieldPosition="0">
        <references count="1">
          <reference field="1" count="0"/>
        </references>
      </pivotArea>
    </format>
    <format dxfId="11">
      <pivotArea dataOnly="0" labelOnly="1" outline="0" fieldPosition="0">
        <references count="2">
          <reference field="1" count="1" selected="0">
            <x v="0"/>
          </reference>
          <reference field="3" count="0"/>
        </references>
      </pivotArea>
    </format>
    <format dxfId="12">
      <pivotArea dataOnly="0" labelOnly="1" outline="0" fieldPosition="0">
        <references count="2">
          <reference field="1" count="1" selected="0">
            <x v="1"/>
          </reference>
          <reference field="3" count="0"/>
        </references>
      </pivotArea>
    </format>
    <format dxfId="13">
      <pivotArea dataOnly="0" labelOnly="1" outline="0" fieldPosition="0">
        <references count="2">
          <reference field="1" count="1" selected="0">
            <x v="2"/>
          </reference>
          <reference field="3" count="0"/>
        </references>
      </pivotArea>
    </format>
    <format dxfId="14">
      <pivotArea dataOnly="0" labelOnly="1" outline="0" fieldPosition="0">
        <references count="2">
          <reference field="1" count="1" selected="0">
            <x v="3"/>
          </reference>
          <reference field="3" count="0"/>
        </references>
      </pivotArea>
    </format>
    <format dxfId="15">
      <pivotArea dataOnly="0" labelOnly="1" outline="0" fieldPosition="0">
        <references count="2">
          <reference field="1" count="1" selected="0">
            <x v="4"/>
          </reference>
          <reference field="3" count="0"/>
        </references>
      </pivotArea>
    </format>
    <format dxfId="16">
      <pivotArea dataOnly="0" labelOnly="1" outline="0" fieldPosition="0">
        <references count="2">
          <reference field="1" count="1" selected="0">
            <x v="5"/>
          </reference>
          <reference field="3" count="0"/>
        </references>
      </pivotArea>
    </format>
    <format dxfId="17">
      <pivotArea dataOnly="0" labelOnly="1" outline="0" fieldPosition="0">
        <references count="2">
          <reference field="1" count="1" selected="0">
            <x v="6"/>
          </reference>
          <reference field="3" count="0"/>
        </references>
      </pivotArea>
    </format>
    <format dxfId="18">
      <pivotArea dataOnly="0" labelOnly="1" outline="0" fieldPosition="0">
        <references count="2">
          <reference field="1" count="1" selected="0">
            <x v="7"/>
          </reference>
          <reference field="3" count="0"/>
        </references>
      </pivotArea>
    </format>
    <format dxfId="19">
      <pivotArea dataOnly="0" labelOnly="1" outline="0" fieldPosition="0">
        <references count="2">
          <reference field="1" count="1" selected="0">
            <x v="8"/>
          </reference>
          <reference field="3" count="0"/>
        </references>
      </pivotArea>
    </format>
    <format dxfId="20">
      <pivotArea dataOnly="0" labelOnly="1" outline="0" fieldPosition="0">
        <references count="3">
          <reference field="1" count="1" selected="0">
            <x v="0"/>
          </reference>
          <reference field="3" count="1" selected="0">
            <x v="0"/>
          </reference>
          <reference field="5" count="1">
            <x v="81"/>
          </reference>
        </references>
      </pivotArea>
    </format>
    <format dxfId="21">
      <pivotArea dataOnly="0" labelOnly="1" outline="0" fieldPosition="0">
        <references count="3">
          <reference field="1" count="1" selected="0">
            <x v="0"/>
          </reference>
          <reference field="3" count="1" selected="0">
            <x v="1"/>
          </reference>
          <reference field="5" count="1">
            <x v="81"/>
          </reference>
        </references>
      </pivotArea>
    </format>
    <format dxfId="22">
      <pivotArea dataOnly="0" labelOnly="1" outline="0" fieldPosition="0">
        <references count="3">
          <reference field="1" count="1" selected="0">
            <x v="0"/>
          </reference>
          <reference field="3" count="1" selected="0">
            <x v="2"/>
          </reference>
          <reference field="5" count="1">
            <x v="80"/>
          </reference>
        </references>
      </pivotArea>
    </format>
    <format dxfId="23">
      <pivotArea dataOnly="0" labelOnly="1" outline="0" fieldPosition="0">
        <references count="3">
          <reference field="1" count="1" selected="0">
            <x v="0"/>
          </reference>
          <reference field="3" count="1" selected="0">
            <x v="3"/>
          </reference>
          <reference field="5" count="1">
            <x v="48"/>
          </reference>
        </references>
      </pivotArea>
    </format>
    <format dxfId="24">
      <pivotArea dataOnly="0" labelOnly="1" outline="0" fieldPosition="0">
        <references count="3">
          <reference field="1" count="1" selected="0">
            <x v="0"/>
          </reference>
          <reference field="3" count="1" selected="0">
            <x v="4"/>
          </reference>
          <reference field="5" count="1">
            <x v="51"/>
          </reference>
        </references>
      </pivotArea>
    </format>
    <format dxfId="25">
      <pivotArea dataOnly="0" labelOnly="1" outline="0" fieldPosition="0">
        <references count="3">
          <reference field="1" count="1" selected="0">
            <x v="0"/>
          </reference>
          <reference field="3" count="1" selected="0">
            <x v="5"/>
          </reference>
          <reference field="5" count="1">
            <x v="81"/>
          </reference>
        </references>
      </pivotArea>
    </format>
    <format dxfId="26">
      <pivotArea dataOnly="0" labelOnly="1" outline="0" fieldPosition="0">
        <references count="3">
          <reference field="1" count="1" selected="0">
            <x v="0"/>
          </reference>
          <reference field="3" count="1" selected="0">
            <x v="6"/>
          </reference>
          <reference field="5" count="1">
            <x v="20"/>
          </reference>
        </references>
      </pivotArea>
    </format>
    <format dxfId="27">
      <pivotArea dataOnly="0" labelOnly="1" outline="0" fieldPosition="0">
        <references count="3">
          <reference field="1" count="1" selected="0">
            <x v="0"/>
          </reference>
          <reference field="3" count="1" selected="0">
            <x v="7"/>
          </reference>
          <reference field="5" count="1">
            <x v="46"/>
          </reference>
        </references>
      </pivotArea>
    </format>
    <format dxfId="28">
      <pivotArea dataOnly="0" labelOnly="1" outline="0" fieldPosition="0">
        <references count="3">
          <reference field="1" count="1" selected="0">
            <x v="0"/>
          </reference>
          <reference field="3" count="1" selected="0">
            <x v="8"/>
          </reference>
          <reference field="5" count="1">
            <x v="17"/>
          </reference>
        </references>
      </pivotArea>
    </format>
    <format dxfId="29">
      <pivotArea dataOnly="0" labelOnly="1" outline="0" fieldPosition="0">
        <references count="3">
          <reference field="1" count="1" selected="0">
            <x v="0"/>
          </reference>
          <reference field="3" count="1" selected="0">
            <x v="9"/>
          </reference>
          <reference field="5" count="1">
            <x v="78"/>
          </reference>
        </references>
      </pivotArea>
    </format>
    <format dxfId="30">
      <pivotArea dataOnly="0" labelOnly="1" outline="0" fieldPosition="0">
        <references count="3">
          <reference field="1" count="1" selected="0">
            <x v="1"/>
          </reference>
          <reference field="3" count="1" selected="0">
            <x v="0"/>
          </reference>
          <reference field="5" count="1">
            <x v="0"/>
          </reference>
        </references>
      </pivotArea>
    </format>
    <format dxfId="31">
      <pivotArea dataOnly="0" labelOnly="1" outline="0" fieldPosition="0">
        <references count="3">
          <reference field="1" count="1" selected="0">
            <x v="1"/>
          </reference>
          <reference field="3" count="1" selected="0">
            <x v="1"/>
          </reference>
          <reference field="5" count="1">
            <x v="81"/>
          </reference>
        </references>
      </pivotArea>
    </format>
    <format dxfId="32">
      <pivotArea dataOnly="0" labelOnly="1" outline="0" fieldPosition="0">
        <references count="3">
          <reference field="1" count="1" selected="0">
            <x v="1"/>
          </reference>
          <reference field="3" count="1" selected="0">
            <x v="2"/>
          </reference>
          <reference field="5" count="1">
            <x v="11"/>
          </reference>
        </references>
      </pivotArea>
    </format>
    <format dxfId="33">
      <pivotArea dataOnly="0" labelOnly="1" outline="0" fieldPosition="0">
        <references count="3">
          <reference field="1" count="1" selected="0">
            <x v="1"/>
          </reference>
          <reference field="3" count="1" selected="0">
            <x v="3"/>
          </reference>
          <reference field="5" count="1">
            <x v="9"/>
          </reference>
        </references>
      </pivotArea>
    </format>
    <format dxfId="34">
      <pivotArea dataOnly="0" labelOnly="1" outline="0" fieldPosition="0">
        <references count="3">
          <reference field="1" count="1" selected="0">
            <x v="1"/>
          </reference>
          <reference field="3" count="1" selected="0">
            <x v="4"/>
          </reference>
          <reference field="5" count="1">
            <x v="8"/>
          </reference>
        </references>
      </pivotArea>
    </format>
    <format dxfId="35">
      <pivotArea dataOnly="0" labelOnly="1" outline="0" fieldPosition="0">
        <references count="3">
          <reference field="1" count="1" selected="0">
            <x v="1"/>
          </reference>
          <reference field="3" count="1" selected="0">
            <x v="5"/>
          </reference>
          <reference field="5" count="1">
            <x v="10"/>
          </reference>
        </references>
      </pivotArea>
    </format>
    <format dxfId="36">
      <pivotArea dataOnly="0" labelOnly="1" outline="0" fieldPosition="0">
        <references count="3">
          <reference field="1" count="1" selected="0">
            <x v="1"/>
          </reference>
          <reference field="3" count="1" selected="0">
            <x v="6"/>
          </reference>
          <reference field="5" count="1">
            <x v="6"/>
          </reference>
        </references>
      </pivotArea>
    </format>
    <format dxfId="37">
      <pivotArea dataOnly="0" labelOnly="1" outline="0" fieldPosition="0">
        <references count="3">
          <reference field="1" count="1" selected="0">
            <x v="1"/>
          </reference>
          <reference field="3" count="1" selected="0">
            <x v="7"/>
          </reference>
          <reference field="5" count="1">
            <x v="7"/>
          </reference>
        </references>
      </pivotArea>
    </format>
    <format dxfId="38">
      <pivotArea dataOnly="0" labelOnly="1" outline="0" fieldPosition="0">
        <references count="3">
          <reference field="1" count="1" selected="0">
            <x v="1"/>
          </reference>
          <reference field="3" count="1" selected="0">
            <x v="8"/>
          </reference>
          <reference field="5" count="1">
            <x v="12"/>
          </reference>
        </references>
      </pivotArea>
    </format>
    <format dxfId="39">
      <pivotArea dataOnly="0" labelOnly="1" outline="0" fieldPosition="0">
        <references count="3">
          <reference field="1" count="1" selected="0">
            <x v="1"/>
          </reference>
          <reference field="3" count="1" selected="0">
            <x v="9"/>
          </reference>
          <reference field="5" count="1">
            <x v="5"/>
          </reference>
        </references>
      </pivotArea>
    </format>
    <format dxfId="40">
      <pivotArea dataOnly="0" labelOnly="1" outline="0" fieldPosition="0">
        <references count="3">
          <reference field="1" count="1" selected="0">
            <x v="2"/>
          </reference>
          <reference field="3" count="1" selected="0">
            <x v="0"/>
          </reference>
          <reference field="5" count="1">
            <x v="66"/>
          </reference>
        </references>
      </pivotArea>
    </format>
    <format dxfId="41">
      <pivotArea dataOnly="0" labelOnly="1" outline="0" fieldPosition="0">
        <references count="3">
          <reference field="1" count="1" selected="0">
            <x v="2"/>
          </reference>
          <reference field="3" count="1" selected="0">
            <x v="1"/>
          </reference>
          <reference field="5" count="1">
            <x v="67"/>
          </reference>
        </references>
      </pivotArea>
    </format>
    <format dxfId="42">
      <pivotArea dataOnly="0" labelOnly="1" outline="0" fieldPosition="0">
        <references count="3">
          <reference field="1" count="1" selected="0">
            <x v="2"/>
          </reference>
          <reference field="3" count="1" selected="0">
            <x v="2"/>
          </reference>
          <reference field="5" count="1">
            <x v="44"/>
          </reference>
        </references>
      </pivotArea>
    </format>
    <format dxfId="43">
      <pivotArea dataOnly="0" labelOnly="1" outline="0" fieldPosition="0">
        <references count="3">
          <reference field="1" count="1" selected="0">
            <x v="2"/>
          </reference>
          <reference field="3" count="1" selected="0">
            <x v="3"/>
          </reference>
          <reference field="5" count="1">
            <x v="39"/>
          </reference>
        </references>
      </pivotArea>
    </format>
    <format dxfId="44">
      <pivotArea dataOnly="0" labelOnly="1" outline="0" fieldPosition="0">
        <references count="3">
          <reference field="1" count="1" selected="0">
            <x v="2"/>
          </reference>
          <reference field="3" count="1" selected="0">
            <x v="4"/>
          </reference>
          <reference field="5" count="1">
            <x v="33"/>
          </reference>
        </references>
      </pivotArea>
    </format>
    <format dxfId="45">
      <pivotArea dataOnly="0" labelOnly="1" outline="0" fieldPosition="0">
        <references count="3">
          <reference field="1" count="1" selected="0">
            <x v="2"/>
          </reference>
          <reference field="3" count="1" selected="0">
            <x v="5"/>
          </reference>
          <reference field="5" count="1">
            <x v="15"/>
          </reference>
        </references>
      </pivotArea>
    </format>
    <format dxfId="46">
      <pivotArea dataOnly="0" labelOnly="1" outline="0" fieldPosition="0">
        <references count="3">
          <reference field="1" count="1" selected="0">
            <x v="2"/>
          </reference>
          <reference field="3" count="1" selected="0">
            <x v="6"/>
          </reference>
          <reference field="5" count="1">
            <x v="40"/>
          </reference>
        </references>
      </pivotArea>
    </format>
    <format dxfId="47">
      <pivotArea dataOnly="0" labelOnly="1" outline="0" fieldPosition="0">
        <references count="3">
          <reference field="1" count="1" selected="0">
            <x v="2"/>
          </reference>
          <reference field="3" count="1" selected="0">
            <x v="7"/>
          </reference>
          <reference field="5" count="1">
            <x v="41"/>
          </reference>
        </references>
      </pivotArea>
    </format>
    <format dxfId="48">
      <pivotArea dataOnly="0" labelOnly="1" outline="0" fieldPosition="0">
        <references count="3">
          <reference field="1" count="1" selected="0">
            <x v="2"/>
          </reference>
          <reference field="3" count="1" selected="0">
            <x v="8"/>
          </reference>
          <reference field="5" count="1">
            <x v="3"/>
          </reference>
        </references>
      </pivotArea>
    </format>
    <format dxfId="49">
      <pivotArea dataOnly="0" labelOnly="1" outline="0" fieldPosition="0">
        <references count="3">
          <reference field="1" count="1" selected="0">
            <x v="2"/>
          </reference>
          <reference field="3" count="1" selected="0">
            <x v="9"/>
          </reference>
          <reference field="5" count="1">
            <x v="79"/>
          </reference>
        </references>
      </pivotArea>
    </format>
    <format dxfId="50">
      <pivotArea dataOnly="0" labelOnly="1" outline="0" fieldPosition="0">
        <references count="3">
          <reference field="1" count="1" selected="0">
            <x v="3"/>
          </reference>
          <reference field="3" count="1" selected="0">
            <x v="0"/>
          </reference>
          <reference field="5" count="1">
            <x v="47"/>
          </reference>
        </references>
      </pivotArea>
    </format>
    <format dxfId="51">
      <pivotArea dataOnly="0" labelOnly="1" outline="0" fieldPosition="0">
        <references count="3">
          <reference field="1" count="1" selected="0">
            <x v="3"/>
          </reference>
          <reference field="3" count="1" selected="0">
            <x v="1"/>
          </reference>
          <reference field="5" count="1">
            <x v="26"/>
          </reference>
        </references>
      </pivotArea>
    </format>
    <format dxfId="52">
      <pivotArea dataOnly="0" labelOnly="1" outline="0" fieldPosition="0">
        <references count="3">
          <reference field="1" count="1" selected="0">
            <x v="3"/>
          </reference>
          <reference field="3" count="1" selected="0">
            <x v="2"/>
          </reference>
          <reference field="5" count="1">
            <x v="23"/>
          </reference>
        </references>
      </pivotArea>
    </format>
    <format dxfId="53">
      <pivotArea dataOnly="0" labelOnly="1" outline="0" fieldPosition="0">
        <references count="3">
          <reference field="1" count="1" selected="0">
            <x v="3"/>
          </reference>
          <reference field="3" count="1" selected="0">
            <x v="3"/>
          </reference>
          <reference field="5" count="1">
            <x v="14"/>
          </reference>
        </references>
      </pivotArea>
    </format>
    <format dxfId="54">
      <pivotArea dataOnly="0" labelOnly="1" outline="0" fieldPosition="0">
        <references count="3">
          <reference field="1" count="1" selected="0">
            <x v="3"/>
          </reference>
          <reference field="3" count="1" selected="0">
            <x v="4"/>
          </reference>
          <reference field="5" count="1">
            <x v="57"/>
          </reference>
        </references>
      </pivotArea>
    </format>
    <format dxfId="55">
      <pivotArea dataOnly="0" labelOnly="1" outline="0" fieldPosition="0">
        <references count="3">
          <reference field="1" count="1" selected="0">
            <x v="3"/>
          </reference>
          <reference field="3" count="1" selected="0">
            <x v="5"/>
          </reference>
          <reference field="5" count="1">
            <x v="19"/>
          </reference>
        </references>
      </pivotArea>
    </format>
    <format dxfId="56">
      <pivotArea dataOnly="0" labelOnly="1" outline="0" fieldPosition="0">
        <references count="3">
          <reference field="1" count="1" selected="0">
            <x v="3"/>
          </reference>
          <reference field="3" count="1" selected="0">
            <x v="6"/>
          </reference>
          <reference field="5" count="1">
            <x v="62"/>
          </reference>
        </references>
      </pivotArea>
    </format>
    <format dxfId="57">
      <pivotArea dataOnly="0" labelOnly="1" outline="0" fieldPosition="0">
        <references count="3">
          <reference field="1" count="1" selected="0">
            <x v="3"/>
          </reference>
          <reference field="3" count="1" selected="0">
            <x v="7"/>
          </reference>
          <reference field="5" count="1">
            <x v="13"/>
          </reference>
        </references>
      </pivotArea>
    </format>
    <format dxfId="58">
      <pivotArea dataOnly="0" labelOnly="1" outline="0" fieldPosition="0">
        <references count="3">
          <reference field="1" count="1" selected="0">
            <x v="3"/>
          </reference>
          <reference field="3" count="1" selected="0">
            <x v="8"/>
          </reference>
          <reference field="5" count="1">
            <x v="18"/>
          </reference>
        </references>
      </pivotArea>
    </format>
    <format dxfId="59">
      <pivotArea dataOnly="0" labelOnly="1" outline="0" fieldPosition="0">
        <references count="3">
          <reference field="1" count="1" selected="0">
            <x v="3"/>
          </reference>
          <reference field="3" count="1" selected="0">
            <x v="9"/>
          </reference>
          <reference field="5" count="1">
            <x v="45"/>
          </reference>
        </references>
      </pivotArea>
    </format>
    <format dxfId="60">
      <pivotArea dataOnly="0" labelOnly="1" outline="0" fieldPosition="0">
        <references count="3">
          <reference field="1" count="1" selected="0">
            <x v="4"/>
          </reference>
          <reference field="3" count="1" selected="0">
            <x v="0"/>
          </reference>
          <reference field="5" count="1">
            <x v="63"/>
          </reference>
        </references>
      </pivotArea>
    </format>
    <format dxfId="61">
      <pivotArea dataOnly="0" labelOnly="1" outline="0" fieldPosition="0">
        <references count="3">
          <reference field="1" count="1" selected="0">
            <x v="4"/>
          </reference>
          <reference field="3" count="1" selected="0">
            <x v="1"/>
          </reference>
          <reference field="5" count="1">
            <x v="81"/>
          </reference>
        </references>
      </pivotArea>
    </format>
    <format dxfId="62">
      <pivotArea dataOnly="0" labelOnly="1" outline="0" fieldPosition="0">
        <references count="3">
          <reference field="1" count="1" selected="0">
            <x v="4"/>
          </reference>
          <reference field="3" count="1" selected="0">
            <x v="2"/>
          </reference>
          <reference field="5" count="1">
            <x v="68"/>
          </reference>
        </references>
      </pivotArea>
    </format>
    <format dxfId="63">
      <pivotArea dataOnly="0" labelOnly="1" outline="0" fieldPosition="0">
        <references count="3">
          <reference field="1" count="1" selected="0">
            <x v="4"/>
          </reference>
          <reference field="3" count="1" selected="0">
            <x v="3"/>
          </reference>
          <reference field="5" count="1">
            <x v="49"/>
          </reference>
        </references>
      </pivotArea>
    </format>
    <format dxfId="64">
      <pivotArea dataOnly="0" labelOnly="1" outline="0" fieldPosition="0">
        <references count="3">
          <reference field="1" count="1" selected="0">
            <x v="4"/>
          </reference>
          <reference field="3" count="1" selected="0">
            <x v="4"/>
          </reference>
          <reference field="5" count="1">
            <x v="35"/>
          </reference>
        </references>
      </pivotArea>
    </format>
    <format dxfId="65">
      <pivotArea dataOnly="0" labelOnly="1" outline="0" fieldPosition="0">
        <references count="3">
          <reference field="1" count="1" selected="0">
            <x v="4"/>
          </reference>
          <reference field="3" count="1" selected="0">
            <x v="5"/>
          </reference>
          <reference field="5" count="1">
            <x v="64"/>
          </reference>
        </references>
      </pivotArea>
    </format>
    <format dxfId="66">
      <pivotArea dataOnly="0" labelOnly="1" outline="0" fieldPosition="0">
        <references count="3">
          <reference field="1" count="1" selected="0">
            <x v="4"/>
          </reference>
          <reference field="3" count="1" selected="0">
            <x v="6"/>
          </reference>
          <reference field="5" count="1">
            <x v="56"/>
          </reference>
        </references>
      </pivotArea>
    </format>
    <format dxfId="67">
      <pivotArea dataOnly="0" labelOnly="1" outline="0" fieldPosition="0">
        <references count="3">
          <reference field="1" count="1" selected="0">
            <x v="4"/>
          </reference>
          <reference field="3" count="1" selected="0">
            <x v="7"/>
          </reference>
          <reference field="5" count="1">
            <x v="53"/>
          </reference>
        </references>
      </pivotArea>
    </format>
    <format dxfId="68">
      <pivotArea dataOnly="0" labelOnly="1" outline="0" fieldPosition="0">
        <references count="3">
          <reference field="1" count="1" selected="0">
            <x v="4"/>
          </reference>
          <reference field="3" count="1" selected="0">
            <x v="8"/>
          </reference>
          <reference field="5" count="1">
            <x v="54"/>
          </reference>
        </references>
      </pivotArea>
    </format>
    <format dxfId="69">
      <pivotArea dataOnly="0" labelOnly="1" outline="0" fieldPosition="0">
        <references count="3">
          <reference field="1" count="1" selected="0">
            <x v="4"/>
          </reference>
          <reference field="3" count="1" selected="0">
            <x v="9"/>
          </reference>
          <reference field="5" count="1">
            <x v="58"/>
          </reference>
        </references>
      </pivotArea>
    </format>
    <format dxfId="70">
      <pivotArea dataOnly="0" labelOnly="1" outline="0" fieldPosition="0">
        <references count="3">
          <reference field="1" count="1" selected="0">
            <x v="5"/>
          </reference>
          <reference field="3" count="1" selected="0">
            <x v="0"/>
          </reference>
          <reference field="5" count="1">
            <x v="65"/>
          </reference>
        </references>
      </pivotArea>
    </format>
    <format dxfId="71">
      <pivotArea dataOnly="0" labelOnly="1" outline="0" fieldPosition="0">
        <references count="3">
          <reference field="1" count="1" selected="0">
            <x v="5"/>
          </reference>
          <reference field="3" count="1" selected="0">
            <x v="1"/>
          </reference>
          <reference field="5" count="1">
            <x v="70"/>
          </reference>
        </references>
      </pivotArea>
    </format>
    <format dxfId="72">
      <pivotArea dataOnly="0" labelOnly="1" outline="0" fieldPosition="0">
        <references count="3">
          <reference field="1" count="1" selected="0">
            <x v="5"/>
          </reference>
          <reference field="3" count="1" selected="0">
            <x v="2"/>
          </reference>
          <reference field="5" count="1">
            <x v="69"/>
          </reference>
        </references>
      </pivotArea>
    </format>
    <format dxfId="73">
      <pivotArea dataOnly="0" labelOnly="1" outline="0" fieldPosition="0">
        <references count="3">
          <reference field="1" count="1" selected="0">
            <x v="5"/>
          </reference>
          <reference field="3" count="1" selected="0">
            <x v="3"/>
          </reference>
          <reference field="5" count="1">
            <x v="31"/>
          </reference>
        </references>
      </pivotArea>
    </format>
    <format dxfId="74">
      <pivotArea dataOnly="0" labelOnly="1" outline="0" fieldPosition="0">
        <references count="3">
          <reference field="1" count="1" selected="0">
            <x v="5"/>
          </reference>
          <reference field="3" count="1" selected="0">
            <x v="4"/>
          </reference>
          <reference field="5" count="1">
            <x v="28"/>
          </reference>
        </references>
      </pivotArea>
    </format>
    <format dxfId="75">
      <pivotArea dataOnly="0" labelOnly="1" outline="0" fieldPosition="0">
        <references count="3">
          <reference field="1" count="1" selected="0">
            <x v="5"/>
          </reference>
          <reference field="3" count="1" selected="0">
            <x v="5"/>
          </reference>
          <reference field="5" count="1">
            <x v="1"/>
          </reference>
        </references>
      </pivotArea>
    </format>
    <format dxfId="76">
      <pivotArea dataOnly="0" labelOnly="1" outline="0" fieldPosition="0">
        <references count="3">
          <reference field="1" count="1" selected="0">
            <x v="5"/>
          </reference>
          <reference field="3" count="1" selected="0">
            <x v="6"/>
          </reference>
          <reference field="5" count="1">
            <x v="30"/>
          </reference>
        </references>
      </pivotArea>
    </format>
    <format dxfId="77">
      <pivotArea dataOnly="0" labelOnly="1" outline="0" fieldPosition="0">
        <references count="3">
          <reference field="1" count="1" selected="0">
            <x v="5"/>
          </reference>
          <reference field="3" count="1" selected="0">
            <x v="7"/>
          </reference>
          <reference field="5" count="1">
            <x v="2"/>
          </reference>
        </references>
      </pivotArea>
    </format>
    <format dxfId="78">
      <pivotArea dataOnly="0" labelOnly="1" outline="0" fieldPosition="0">
        <references count="3">
          <reference field="1" count="1" selected="0">
            <x v="5"/>
          </reference>
          <reference field="3" count="1" selected="0">
            <x v="8"/>
          </reference>
          <reference field="5" count="1">
            <x v="59"/>
          </reference>
        </references>
      </pivotArea>
    </format>
    <format dxfId="79">
      <pivotArea dataOnly="0" labelOnly="1" outline="0" fieldPosition="0">
        <references count="3">
          <reference field="1" count="1" selected="0">
            <x v="5"/>
          </reference>
          <reference field="3" count="1" selected="0">
            <x v="9"/>
          </reference>
          <reference field="5" count="1">
            <x v="29"/>
          </reference>
        </references>
      </pivotArea>
    </format>
    <format dxfId="80">
      <pivotArea dataOnly="0" labelOnly="1" outline="0" fieldPosition="0">
        <references count="3">
          <reference field="1" count="1" selected="0">
            <x v="6"/>
          </reference>
          <reference field="3" count="1" selected="0">
            <x v="0"/>
          </reference>
          <reference field="5" count="1">
            <x v="37"/>
          </reference>
        </references>
      </pivotArea>
    </format>
    <format dxfId="81">
      <pivotArea dataOnly="0" labelOnly="1" outline="0" fieldPosition="0">
        <references count="3">
          <reference field="1" count="1" selected="0">
            <x v="6"/>
          </reference>
          <reference field="3" count="1" selected="0">
            <x v="1"/>
          </reference>
          <reference field="5" count="1">
            <x v="32"/>
          </reference>
        </references>
      </pivotArea>
    </format>
    <format dxfId="82">
      <pivotArea dataOnly="0" labelOnly="1" outline="0" fieldPosition="0">
        <references count="3">
          <reference field="1" count="1" selected="0">
            <x v="6"/>
          </reference>
          <reference field="3" count="1" selected="0">
            <x v="2"/>
          </reference>
          <reference field="5" count="1">
            <x v="4"/>
          </reference>
        </references>
      </pivotArea>
    </format>
    <format dxfId="83">
      <pivotArea dataOnly="0" labelOnly="1" outline="0" fieldPosition="0">
        <references count="3">
          <reference field="1" count="1" selected="0">
            <x v="6"/>
          </reference>
          <reference field="3" count="1" selected="0">
            <x v="3"/>
          </reference>
          <reference field="5" count="1">
            <x v="21"/>
          </reference>
        </references>
      </pivotArea>
    </format>
    <format dxfId="84">
      <pivotArea dataOnly="0" labelOnly="1" outline="0" fieldPosition="0">
        <references count="3">
          <reference field="1" count="1" selected="0">
            <x v="6"/>
          </reference>
          <reference field="3" count="1" selected="0">
            <x v="4"/>
          </reference>
          <reference field="5" count="1">
            <x v="36"/>
          </reference>
        </references>
      </pivotArea>
    </format>
    <format dxfId="85">
      <pivotArea dataOnly="0" labelOnly="1" outline="0" fieldPosition="0">
        <references count="3">
          <reference field="1" count="1" selected="0">
            <x v="6"/>
          </reference>
          <reference field="3" count="1" selected="0">
            <x v="5"/>
          </reference>
          <reference field="5" count="1">
            <x v="43"/>
          </reference>
        </references>
      </pivotArea>
    </format>
    <format dxfId="86">
      <pivotArea dataOnly="0" labelOnly="1" outline="0" fieldPosition="0">
        <references count="3">
          <reference field="1" count="1" selected="0">
            <x v="6"/>
          </reference>
          <reference field="3" count="1" selected="0">
            <x v="6"/>
          </reference>
          <reference field="5" count="1">
            <x v="38"/>
          </reference>
        </references>
      </pivotArea>
    </format>
    <format dxfId="87">
      <pivotArea dataOnly="0" labelOnly="1" outline="0" fieldPosition="0">
        <references count="3">
          <reference field="1" count="1" selected="0">
            <x v="6"/>
          </reference>
          <reference field="3" count="1" selected="0">
            <x v="7"/>
          </reference>
          <reference field="5" count="1">
            <x v="52"/>
          </reference>
        </references>
      </pivotArea>
    </format>
    <format dxfId="88">
      <pivotArea dataOnly="0" labelOnly="1" outline="0" fieldPosition="0">
        <references count="3">
          <reference field="1" count="1" selected="0">
            <x v="6"/>
          </reference>
          <reference field="3" count="1" selected="0">
            <x v="8"/>
          </reference>
          <reference field="5" count="1">
            <x v="4"/>
          </reference>
        </references>
      </pivotArea>
    </format>
    <format dxfId="89">
      <pivotArea dataOnly="0" labelOnly="1" outline="0" fieldPosition="0">
        <references count="3">
          <reference field="1" count="1" selected="0">
            <x v="6"/>
          </reference>
          <reference field="3" count="1" selected="0">
            <x v="9"/>
          </reference>
          <reference field="5" count="1">
            <x v="42"/>
          </reference>
        </references>
      </pivotArea>
    </format>
    <format dxfId="90">
      <pivotArea dataOnly="0" labelOnly="1" outline="0" fieldPosition="0">
        <references count="3">
          <reference field="1" count="1" selected="0">
            <x v="7"/>
          </reference>
          <reference field="3" count="1" selected="0">
            <x v="0"/>
          </reference>
          <reference field="5" count="1">
            <x v="60"/>
          </reference>
        </references>
      </pivotArea>
    </format>
    <format dxfId="91">
      <pivotArea dataOnly="0" labelOnly="1" outline="0" fieldPosition="0">
        <references count="3">
          <reference field="1" count="1" selected="0">
            <x v="7"/>
          </reference>
          <reference field="3" count="1" selected="0">
            <x v="1"/>
          </reference>
          <reference field="5" count="1">
            <x v="81"/>
          </reference>
        </references>
      </pivotArea>
    </format>
    <format dxfId="92">
      <pivotArea dataOnly="0" labelOnly="1" outline="0" fieldPosition="0">
        <references count="3">
          <reference field="1" count="1" selected="0">
            <x v="7"/>
          </reference>
          <reference field="3" count="1" selected="0">
            <x v="2"/>
          </reference>
          <reference field="5" count="1">
            <x v="22"/>
          </reference>
        </references>
      </pivotArea>
    </format>
    <format dxfId="93">
      <pivotArea dataOnly="0" labelOnly="1" outline="0" fieldPosition="0">
        <references count="3">
          <reference field="1" count="1" selected="0">
            <x v="7"/>
          </reference>
          <reference field="3" count="1" selected="0">
            <x v="3"/>
          </reference>
          <reference field="5" count="1">
            <x v="60"/>
          </reference>
        </references>
      </pivotArea>
    </format>
    <format dxfId="94">
      <pivotArea dataOnly="0" labelOnly="1" outline="0" fieldPosition="0">
        <references count="3">
          <reference field="1" count="1" selected="0">
            <x v="7"/>
          </reference>
          <reference field="3" count="1" selected="0">
            <x v="4"/>
          </reference>
          <reference field="5" count="1">
            <x v="50"/>
          </reference>
        </references>
      </pivotArea>
    </format>
    <format dxfId="95">
      <pivotArea dataOnly="0" labelOnly="1" outline="0" fieldPosition="0">
        <references count="3">
          <reference field="1" count="1" selected="0">
            <x v="7"/>
          </reference>
          <reference field="3" count="1" selected="0">
            <x v="5"/>
          </reference>
          <reference field="5" count="1">
            <x v="16"/>
          </reference>
        </references>
      </pivotArea>
    </format>
    <format dxfId="96">
      <pivotArea dataOnly="0" labelOnly="1" outline="0" fieldPosition="0">
        <references count="3">
          <reference field="1" count="1" selected="0">
            <x v="7"/>
          </reference>
          <reference field="3" count="1" selected="0">
            <x v="6"/>
          </reference>
          <reference field="5" count="1">
            <x v="25"/>
          </reference>
        </references>
      </pivotArea>
    </format>
    <format dxfId="97">
      <pivotArea dataOnly="0" labelOnly="1" outline="0" fieldPosition="0">
        <references count="3">
          <reference field="1" count="1" selected="0">
            <x v="7"/>
          </reference>
          <reference field="3" count="1" selected="0">
            <x v="7"/>
          </reference>
          <reference field="5" count="1">
            <x v="61"/>
          </reference>
        </references>
      </pivotArea>
    </format>
    <format dxfId="98">
      <pivotArea dataOnly="0" labelOnly="1" outline="0" fieldPosition="0">
        <references count="3">
          <reference field="1" count="1" selected="0">
            <x v="7"/>
          </reference>
          <reference field="3" count="1" selected="0">
            <x v="8"/>
          </reference>
          <reference field="5" count="1">
            <x v="24"/>
          </reference>
        </references>
      </pivotArea>
    </format>
    <format dxfId="99">
      <pivotArea dataOnly="0" labelOnly="1" outline="0" fieldPosition="0">
        <references count="3">
          <reference field="1" count="1" selected="0">
            <x v="7"/>
          </reference>
          <reference field="3" count="1" selected="0">
            <x v="9"/>
          </reference>
          <reference field="5" count="1">
            <x v="55"/>
          </reference>
        </references>
      </pivotArea>
    </format>
    <format dxfId="100">
      <pivotArea dataOnly="0" labelOnly="1" outline="0" fieldPosition="0">
        <references count="3">
          <reference field="1" count="1" selected="0">
            <x v="8"/>
          </reference>
          <reference field="3" count="1" selected="0">
            <x v="0"/>
          </reference>
          <reference field="5" count="1">
            <x v="73"/>
          </reference>
        </references>
      </pivotArea>
    </format>
    <format dxfId="101">
      <pivotArea dataOnly="0" labelOnly="1" outline="0" fieldPosition="0">
        <references count="3">
          <reference field="1" count="1" selected="0">
            <x v="8"/>
          </reference>
          <reference field="3" count="1" selected="0">
            <x v="1"/>
          </reference>
          <reference field="5" count="1">
            <x v="73"/>
          </reference>
        </references>
      </pivotArea>
    </format>
    <format dxfId="102">
      <pivotArea dataOnly="0" labelOnly="1" outline="0" fieldPosition="0">
        <references count="3">
          <reference field="1" count="1" selected="0">
            <x v="8"/>
          </reference>
          <reference field="3" count="1" selected="0">
            <x v="2"/>
          </reference>
          <reference field="5" count="1">
            <x v="75"/>
          </reference>
        </references>
      </pivotArea>
    </format>
    <format dxfId="103">
      <pivotArea dataOnly="0" labelOnly="1" outline="0" fieldPosition="0">
        <references count="3">
          <reference field="1" count="1" selected="0">
            <x v="8"/>
          </reference>
          <reference field="3" count="1" selected="0">
            <x v="3"/>
          </reference>
          <reference field="5" count="1">
            <x v="72"/>
          </reference>
        </references>
      </pivotArea>
    </format>
    <format dxfId="104">
      <pivotArea dataOnly="0" labelOnly="1" outline="0" fieldPosition="0">
        <references count="3">
          <reference field="1" count="1" selected="0">
            <x v="8"/>
          </reference>
          <reference field="3" count="1" selected="0">
            <x v="4"/>
          </reference>
          <reference field="5" count="1">
            <x v="34"/>
          </reference>
        </references>
      </pivotArea>
    </format>
    <format dxfId="105">
      <pivotArea dataOnly="0" labelOnly="1" outline="0" fieldPosition="0">
        <references count="3">
          <reference field="1" count="1" selected="0">
            <x v="8"/>
          </reference>
          <reference field="3" count="1" selected="0">
            <x v="5"/>
          </reference>
          <reference field="5" count="1">
            <x v="27"/>
          </reference>
        </references>
      </pivotArea>
    </format>
    <format dxfId="106">
      <pivotArea dataOnly="0" labelOnly="1" outline="0" fieldPosition="0">
        <references count="3">
          <reference field="1" count="1" selected="0">
            <x v="8"/>
          </reference>
          <reference field="3" count="1" selected="0">
            <x v="6"/>
          </reference>
          <reference field="5" count="1">
            <x v="71"/>
          </reference>
        </references>
      </pivotArea>
    </format>
    <format dxfId="107">
      <pivotArea dataOnly="0" labelOnly="1" outline="0" fieldPosition="0">
        <references count="3">
          <reference field="1" count="1" selected="0">
            <x v="8"/>
          </reference>
          <reference field="3" count="1" selected="0">
            <x v="7"/>
          </reference>
          <reference field="5" count="1">
            <x v="77"/>
          </reference>
        </references>
      </pivotArea>
    </format>
    <format dxfId="108">
      <pivotArea dataOnly="0" labelOnly="1" outline="0" fieldPosition="0">
        <references count="3">
          <reference field="1" count="1" selected="0">
            <x v="8"/>
          </reference>
          <reference field="3" count="1" selected="0">
            <x v="8"/>
          </reference>
          <reference field="5" count="1">
            <x v="76"/>
          </reference>
        </references>
      </pivotArea>
    </format>
    <format dxfId="109">
      <pivotArea dataOnly="0" labelOnly="1" outline="0" fieldPosition="0">
        <references count="3">
          <reference field="1" count="1" selected="0">
            <x v="8"/>
          </reference>
          <reference field="3" count="1" selected="0">
            <x v="9"/>
          </reference>
          <reference field="5" count="1">
            <x v="74"/>
          </reference>
        </references>
      </pivotArea>
    </format>
    <format dxfId="110">
      <pivotArea type="all" dataOnly="0" outline="0" fieldPosition="0"/>
    </format>
    <format dxfId="111">
      <pivotArea field="1" type="button" dataOnly="0" labelOnly="1" outline="0" axis="axisRow" fieldPosition="0"/>
    </format>
    <format dxfId="112">
      <pivotArea field="3" type="button" dataOnly="0" labelOnly="1" outline="0" axis="axisRow" fieldPosition="2"/>
    </format>
    <format dxfId="113">
      <pivotArea field="5" type="button" dataOnly="0" labelOnly="1" outline="0" axis="axisRow" fieldPosition="3"/>
    </format>
    <format dxfId="114">
      <pivotArea dataOnly="0" labelOnly="1" outline="0" fieldPosition="0">
        <references count="1">
          <reference field="1" count="0"/>
        </references>
      </pivotArea>
    </format>
    <format dxfId="115">
      <pivotArea dataOnly="0" labelOnly="1" outline="0" fieldPosition="0">
        <references count="2">
          <reference field="1" count="1" selected="0">
            <x v="0"/>
          </reference>
          <reference field="3" count="0"/>
        </references>
      </pivotArea>
    </format>
    <format dxfId="116">
      <pivotArea dataOnly="0" labelOnly="1" outline="0" fieldPosition="0">
        <references count="2">
          <reference field="1" count="1" selected="0">
            <x v="1"/>
          </reference>
          <reference field="3" count="0"/>
        </references>
      </pivotArea>
    </format>
    <format dxfId="117">
      <pivotArea dataOnly="0" labelOnly="1" outline="0" fieldPosition="0">
        <references count="2">
          <reference field="1" count="1" selected="0">
            <x v="2"/>
          </reference>
          <reference field="3" count="0"/>
        </references>
      </pivotArea>
    </format>
    <format dxfId="118">
      <pivotArea dataOnly="0" labelOnly="1" outline="0" fieldPosition="0">
        <references count="2">
          <reference field="1" count="1" selected="0">
            <x v="3"/>
          </reference>
          <reference field="3" count="0"/>
        </references>
      </pivotArea>
    </format>
    <format dxfId="119">
      <pivotArea dataOnly="0" labelOnly="1" outline="0" fieldPosition="0">
        <references count="2">
          <reference field="1" count="1" selected="0">
            <x v="4"/>
          </reference>
          <reference field="3" count="0"/>
        </references>
      </pivotArea>
    </format>
    <format dxfId="120">
      <pivotArea dataOnly="0" labelOnly="1" outline="0" fieldPosition="0">
        <references count="2">
          <reference field="1" count="1" selected="0">
            <x v="5"/>
          </reference>
          <reference field="3" count="0"/>
        </references>
      </pivotArea>
    </format>
    <format dxfId="121">
      <pivotArea dataOnly="0" labelOnly="1" outline="0" fieldPosition="0">
        <references count="2">
          <reference field="1" count="1" selected="0">
            <x v="6"/>
          </reference>
          <reference field="3" count="0"/>
        </references>
      </pivotArea>
    </format>
    <format dxfId="122">
      <pivotArea dataOnly="0" labelOnly="1" outline="0" fieldPosition="0">
        <references count="2">
          <reference field="1" count="1" selected="0">
            <x v="7"/>
          </reference>
          <reference field="3" count="0"/>
        </references>
      </pivotArea>
    </format>
    <format dxfId="123">
      <pivotArea dataOnly="0" labelOnly="1" outline="0" fieldPosition="0">
        <references count="2">
          <reference field="1" count="1" selected="0">
            <x v="8"/>
          </reference>
          <reference field="3" count="0"/>
        </references>
      </pivotArea>
    </format>
    <format dxfId="124">
      <pivotArea dataOnly="0" labelOnly="1" outline="0" fieldPosition="0">
        <references count="3">
          <reference field="1" count="1" selected="0">
            <x v="0"/>
          </reference>
          <reference field="3" count="1" selected="0">
            <x v="0"/>
          </reference>
          <reference field="5" count="1">
            <x v="81"/>
          </reference>
        </references>
      </pivotArea>
    </format>
    <format dxfId="125">
      <pivotArea dataOnly="0" labelOnly="1" outline="0" fieldPosition="0">
        <references count="3">
          <reference field="1" count="1" selected="0">
            <x v="0"/>
          </reference>
          <reference field="3" count="1" selected="0">
            <x v="1"/>
          </reference>
          <reference field="5" count="1">
            <x v="81"/>
          </reference>
        </references>
      </pivotArea>
    </format>
    <format dxfId="126">
      <pivotArea dataOnly="0" labelOnly="1" outline="0" fieldPosition="0">
        <references count="3">
          <reference field="1" count="1" selected="0">
            <x v="0"/>
          </reference>
          <reference field="3" count="1" selected="0">
            <x v="2"/>
          </reference>
          <reference field="5" count="1">
            <x v="80"/>
          </reference>
        </references>
      </pivotArea>
    </format>
    <format dxfId="127">
      <pivotArea dataOnly="0" labelOnly="1" outline="0" fieldPosition="0">
        <references count="3">
          <reference field="1" count="1" selected="0">
            <x v="0"/>
          </reference>
          <reference field="3" count="1" selected="0">
            <x v="3"/>
          </reference>
          <reference field="5" count="1">
            <x v="48"/>
          </reference>
        </references>
      </pivotArea>
    </format>
    <format dxfId="128">
      <pivotArea dataOnly="0" labelOnly="1" outline="0" fieldPosition="0">
        <references count="3">
          <reference field="1" count="1" selected="0">
            <x v="0"/>
          </reference>
          <reference field="3" count="1" selected="0">
            <x v="4"/>
          </reference>
          <reference field="5" count="1">
            <x v="51"/>
          </reference>
        </references>
      </pivotArea>
    </format>
    <format dxfId="129">
      <pivotArea dataOnly="0" labelOnly="1" outline="0" fieldPosition="0">
        <references count="3">
          <reference field="1" count="1" selected="0">
            <x v="0"/>
          </reference>
          <reference field="3" count="1" selected="0">
            <x v="5"/>
          </reference>
          <reference field="5" count="1">
            <x v="81"/>
          </reference>
        </references>
      </pivotArea>
    </format>
    <format dxfId="130">
      <pivotArea dataOnly="0" labelOnly="1" outline="0" fieldPosition="0">
        <references count="3">
          <reference field="1" count="1" selected="0">
            <x v="0"/>
          </reference>
          <reference field="3" count="1" selected="0">
            <x v="6"/>
          </reference>
          <reference field="5" count="1">
            <x v="20"/>
          </reference>
        </references>
      </pivotArea>
    </format>
    <format dxfId="131">
      <pivotArea dataOnly="0" labelOnly="1" outline="0" fieldPosition="0">
        <references count="3">
          <reference field="1" count="1" selected="0">
            <x v="0"/>
          </reference>
          <reference field="3" count="1" selected="0">
            <x v="7"/>
          </reference>
          <reference field="5" count="1">
            <x v="46"/>
          </reference>
        </references>
      </pivotArea>
    </format>
    <format dxfId="132">
      <pivotArea dataOnly="0" labelOnly="1" outline="0" fieldPosition="0">
        <references count="3">
          <reference field="1" count="1" selected="0">
            <x v="0"/>
          </reference>
          <reference field="3" count="1" selected="0">
            <x v="8"/>
          </reference>
          <reference field="5" count="1">
            <x v="17"/>
          </reference>
        </references>
      </pivotArea>
    </format>
    <format dxfId="133">
      <pivotArea dataOnly="0" labelOnly="1" outline="0" fieldPosition="0">
        <references count="3">
          <reference field="1" count="1" selected="0">
            <x v="0"/>
          </reference>
          <reference field="3" count="1" selected="0">
            <x v="9"/>
          </reference>
          <reference field="5" count="1">
            <x v="78"/>
          </reference>
        </references>
      </pivotArea>
    </format>
    <format dxfId="134">
      <pivotArea dataOnly="0" labelOnly="1" outline="0" fieldPosition="0">
        <references count="3">
          <reference field="1" count="1" selected="0">
            <x v="1"/>
          </reference>
          <reference field="3" count="1" selected="0">
            <x v="0"/>
          </reference>
          <reference field="5" count="1">
            <x v="0"/>
          </reference>
        </references>
      </pivotArea>
    </format>
    <format dxfId="135">
      <pivotArea dataOnly="0" labelOnly="1" outline="0" fieldPosition="0">
        <references count="3">
          <reference field="1" count="1" selected="0">
            <x v="1"/>
          </reference>
          <reference field="3" count="1" selected="0">
            <x v="1"/>
          </reference>
          <reference field="5" count="1">
            <x v="81"/>
          </reference>
        </references>
      </pivotArea>
    </format>
    <format dxfId="136">
      <pivotArea dataOnly="0" labelOnly="1" outline="0" fieldPosition="0">
        <references count="3">
          <reference field="1" count="1" selected="0">
            <x v="1"/>
          </reference>
          <reference field="3" count="1" selected="0">
            <x v="2"/>
          </reference>
          <reference field="5" count="1">
            <x v="11"/>
          </reference>
        </references>
      </pivotArea>
    </format>
    <format dxfId="137">
      <pivotArea dataOnly="0" labelOnly="1" outline="0" fieldPosition="0">
        <references count="3">
          <reference field="1" count="1" selected="0">
            <x v="1"/>
          </reference>
          <reference field="3" count="1" selected="0">
            <x v="3"/>
          </reference>
          <reference field="5" count="1">
            <x v="9"/>
          </reference>
        </references>
      </pivotArea>
    </format>
    <format dxfId="138">
      <pivotArea dataOnly="0" labelOnly="1" outline="0" fieldPosition="0">
        <references count="3">
          <reference field="1" count="1" selected="0">
            <x v="1"/>
          </reference>
          <reference field="3" count="1" selected="0">
            <x v="4"/>
          </reference>
          <reference field="5" count="1">
            <x v="8"/>
          </reference>
        </references>
      </pivotArea>
    </format>
    <format dxfId="139">
      <pivotArea dataOnly="0" labelOnly="1" outline="0" fieldPosition="0">
        <references count="3">
          <reference field="1" count="1" selected="0">
            <x v="1"/>
          </reference>
          <reference field="3" count="1" selected="0">
            <x v="5"/>
          </reference>
          <reference field="5" count="1">
            <x v="10"/>
          </reference>
        </references>
      </pivotArea>
    </format>
    <format dxfId="140">
      <pivotArea dataOnly="0" labelOnly="1" outline="0" fieldPosition="0">
        <references count="3">
          <reference field="1" count="1" selected="0">
            <x v="1"/>
          </reference>
          <reference field="3" count="1" selected="0">
            <x v="6"/>
          </reference>
          <reference field="5" count="1">
            <x v="6"/>
          </reference>
        </references>
      </pivotArea>
    </format>
    <format dxfId="141">
      <pivotArea dataOnly="0" labelOnly="1" outline="0" fieldPosition="0">
        <references count="3">
          <reference field="1" count="1" selected="0">
            <x v="1"/>
          </reference>
          <reference field="3" count="1" selected="0">
            <x v="7"/>
          </reference>
          <reference field="5" count="1">
            <x v="7"/>
          </reference>
        </references>
      </pivotArea>
    </format>
    <format dxfId="142">
      <pivotArea dataOnly="0" labelOnly="1" outline="0" fieldPosition="0">
        <references count="3">
          <reference field="1" count="1" selected="0">
            <x v="1"/>
          </reference>
          <reference field="3" count="1" selected="0">
            <x v="8"/>
          </reference>
          <reference field="5" count="1">
            <x v="12"/>
          </reference>
        </references>
      </pivotArea>
    </format>
    <format dxfId="143">
      <pivotArea dataOnly="0" labelOnly="1" outline="0" fieldPosition="0">
        <references count="3">
          <reference field="1" count="1" selected="0">
            <x v="1"/>
          </reference>
          <reference field="3" count="1" selected="0">
            <x v="9"/>
          </reference>
          <reference field="5" count="1">
            <x v="5"/>
          </reference>
        </references>
      </pivotArea>
    </format>
    <format dxfId="144">
      <pivotArea dataOnly="0" labelOnly="1" outline="0" fieldPosition="0">
        <references count="3">
          <reference field="1" count="1" selected="0">
            <x v="2"/>
          </reference>
          <reference field="3" count="1" selected="0">
            <x v="0"/>
          </reference>
          <reference field="5" count="1">
            <x v="66"/>
          </reference>
        </references>
      </pivotArea>
    </format>
    <format dxfId="145">
      <pivotArea dataOnly="0" labelOnly="1" outline="0" fieldPosition="0">
        <references count="3">
          <reference field="1" count="1" selected="0">
            <x v="2"/>
          </reference>
          <reference field="3" count="1" selected="0">
            <x v="1"/>
          </reference>
          <reference field="5" count="1">
            <x v="67"/>
          </reference>
        </references>
      </pivotArea>
    </format>
    <format dxfId="146">
      <pivotArea dataOnly="0" labelOnly="1" outline="0" fieldPosition="0">
        <references count="3">
          <reference field="1" count="1" selected="0">
            <x v="2"/>
          </reference>
          <reference field="3" count="1" selected="0">
            <x v="2"/>
          </reference>
          <reference field="5" count="1">
            <x v="44"/>
          </reference>
        </references>
      </pivotArea>
    </format>
    <format dxfId="147">
      <pivotArea dataOnly="0" labelOnly="1" outline="0" fieldPosition="0">
        <references count="3">
          <reference field="1" count="1" selected="0">
            <x v="2"/>
          </reference>
          <reference field="3" count="1" selected="0">
            <x v="3"/>
          </reference>
          <reference field="5" count="1">
            <x v="39"/>
          </reference>
        </references>
      </pivotArea>
    </format>
    <format dxfId="148">
      <pivotArea dataOnly="0" labelOnly="1" outline="0" fieldPosition="0">
        <references count="3">
          <reference field="1" count="1" selected="0">
            <x v="2"/>
          </reference>
          <reference field="3" count="1" selected="0">
            <x v="4"/>
          </reference>
          <reference field="5" count="1">
            <x v="33"/>
          </reference>
        </references>
      </pivotArea>
    </format>
    <format dxfId="149">
      <pivotArea dataOnly="0" labelOnly="1" outline="0" fieldPosition="0">
        <references count="3">
          <reference field="1" count="1" selected="0">
            <x v="2"/>
          </reference>
          <reference field="3" count="1" selected="0">
            <x v="5"/>
          </reference>
          <reference field="5" count="1">
            <x v="15"/>
          </reference>
        </references>
      </pivotArea>
    </format>
    <format dxfId="150">
      <pivotArea dataOnly="0" labelOnly="1" outline="0" fieldPosition="0">
        <references count="3">
          <reference field="1" count="1" selected="0">
            <x v="2"/>
          </reference>
          <reference field="3" count="1" selected="0">
            <x v="6"/>
          </reference>
          <reference field="5" count="1">
            <x v="40"/>
          </reference>
        </references>
      </pivotArea>
    </format>
    <format dxfId="151">
      <pivotArea dataOnly="0" labelOnly="1" outline="0" fieldPosition="0">
        <references count="3">
          <reference field="1" count="1" selected="0">
            <x v="2"/>
          </reference>
          <reference field="3" count="1" selected="0">
            <x v="7"/>
          </reference>
          <reference field="5" count="1">
            <x v="41"/>
          </reference>
        </references>
      </pivotArea>
    </format>
    <format dxfId="152">
      <pivotArea dataOnly="0" labelOnly="1" outline="0" fieldPosition="0">
        <references count="3">
          <reference field="1" count="1" selected="0">
            <x v="2"/>
          </reference>
          <reference field="3" count="1" selected="0">
            <x v="8"/>
          </reference>
          <reference field="5" count="1">
            <x v="3"/>
          </reference>
        </references>
      </pivotArea>
    </format>
    <format dxfId="153">
      <pivotArea dataOnly="0" labelOnly="1" outline="0" fieldPosition="0">
        <references count="3">
          <reference field="1" count="1" selected="0">
            <x v="2"/>
          </reference>
          <reference field="3" count="1" selected="0">
            <x v="9"/>
          </reference>
          <reference field="5" count="1">
            <x v="79"/>
          </reference>
        </references>
      </pivotArea>
    </format>
    <format dxfId="154">
      <pivotArea dataOnly="0" labelOnly="1" outline="0" fieldPosition="0">
        <references count="3">
          <reference field="1" count="1" selected="0">
            <x v="3"/>
          </reference>
          <reference field="3" count="1" selected="0">
            <x v="0"/>
          </reference>
          <reference field="5" count="1">
            <x v="47"/>
          </reference>
        </references>
      </pivotArea>
    </format>
    <format dxfId="155">
      <pivotArea dataOnly="0" labelOnly="1" outline="0" fieldPosition="0">
        <references count="3">
          <reference field="1" count="1" selected="0">
            <x v="3"/>
          </reference>
          <reference field="3" count="1" selected="0">
            <x v="1"/>
          </reference>
          <reference field="5" count="1">
            <x v="26"/>
          </reference>
        </references>
      </pivotArea>
    </format>
    <format dxfId="156">
      <pivotArea dataOnly="0" labelOnly="1" outline="0" fieldPosition="0">
        <references count="3">
          <reference field="1" count="1" selected="0">
            <x v="3"/>
          </reference>
          <reference field="3" count="1" selected="0">
            <x v="2"/>
          </reference>
          <reference field="5" count="1">
            <x v="23"/>
          </reference>
        </references>
      </pivotArea>
    </format>
    <format dxfId="157">
      <pivotArea dataOnly="0" labelOnly="1" outline="0" fieldPosition="0">
        <references count="3">
          <reference field="1" count="1" selected="0">
            <x v="3"/>
          </reference>
          <reference field="3" count="1" selected="0">
            <x v="3"/>
          </reference>
          <reference field="5" count="1">
            <x v="14"/>
          </reference>
        </references>
      </pivotArea>
    </format>
    <format dxfId="158">
      <pivotArea dataOnly="0" labelOnly="1" outline="0" fieldPosition="0">
        <references count="3">
          <reference field="1" count="1" selected="0">
            <x v="3"/>
          </reference>
          <reference field="3" count="1" selected="0">
            <x v="4"/>
          </reference>
          <reference field="5" count="1">
            <x v="57"/>
          </reference>
        </references>
      </pivotArea>
    </format>
    <format dxfId="159">
      <pivotArea dataOnly="0" labelOnly="1" outline="0" fieldPosition="0">
        <references count="3">
          <reference field="1" count="1" selected="0">
            <x v="3"/>
          </reference>
          <reference field="3" count="1" selected="0">
            <x v="5"/>
          </reference>
          <reference field="5" count="1">
            <x v="19"/>
          </reference>
        </references>
      </pivotArea>
    </format>
    <format dxfId="160">
      <pivotArea dataOnly="0" labelOnly="1" outline="0" fieldPosition="0">
        <references count="3">
          <reference field="1" count="1" selected="0">
            <x v="3"/>
          </reference>
          <reference field="3" count="1" selected="0">
            <x v="6"/>
          </reference>
          <reference field="5" count="1">
            <x v="62"/>
          </reference>
        </references>
      </pivotArea>
    </format>
    <format dxfId="161">
      <pivotArea dataOnly="0" labelOnly="1" outline="0" fieldPosition="0">
        <references count="3">
          <reference field="1" count="1" selected="0">
            <x v="3"/>
          </reference>
          <reference field="3" count="1" selected="0">
            <x v="7"/>
          </reference>
          <reference field="5" count="1">
            <x v="13"/>
          </reference>
        </references>
      </pivotArea>
    </format>
    <format dxfId="162">
      <pivotArea dataOnly="0" labelOnly="1" outline="0" fieldPosition="0">
        <references count="3">
          <reference field="1" count="1" selected="0">
            <x v="3"/>
          </reference>
          <reference field="3" count="1" selected="0">
            <x v="8"/>
          </reference>
          <reference field="5" count="1">
            <x v="18"/>
          </reference>
        </references>
      </pivotArea>
    </format>
    <format dxfId="163">
      <pivotArea dataOnly="0" labelOnly="1" outline="0" fieldPosition="0">
        <references count="3">
          <reference field="1" count="1" selected="0">
            <x v="3"/>
          </reference>
          <reference field="3" count="1" selected="0">
            <x v="9"/>
          </reference>
          <reference field="5" count="1">
            <x v="45"/>
          </reference>
        </references>
      </pivotArea>
    </format>
    <format dxfId="164">
      <pivotArea dataOnly="0" labelOnly="1" outline="0" fieldPosition="0">
        <references count="3">
          <reference field="1" count="1" selected="0">
            <x v="4"/>
          </reference>
          <reference field="3" count="1" selected="0">
            <x v="0"/>
          </reference>
          <reference field="5" count="1">
            <x v="63"/>
          </reference>
        </references>
      </pivotArea>
    </format>
    <format dxfId="165">
      <pivotArea dataOnly="0" labelOnly="1" outline="0" fieldPosition="0">
        <references count="3">
          <reference field="1" count="1" selected="0">
            <x v="4"/>
          </reference>
          <reference field="3" count="1" selected="0">
            <x v="1"/>
          </reference>
          <reference field="5" count="1">
            <x v="81"/>
          </reference>
        </references>
      </pivotArea>
    </format>
    <format dxfId="166">
      <pivotArea dataOnly="0" labelOnly="1" outline="0" fieldPosition="0">
        <references count="3">
          <reference field="1" count="1" selected="0">
            <x v="4"/>
          </reference>
          <reference field="3" count="1" selected="0">
            <x v="2"/>
          </reference>
          <reference field="5" count="1">
            <x v="68"/>
          </reference>
        </references>
      </pivotArea>
    </format>
    <format dxfId="167">
      <pivotArea dataOnly="0" labelOnly="1" outline="0" fieldPosition="0">
        <references count="3">
          <reference field="1" count="1" selected="0">
            <x v="4"/>
          </reference>
          <reference field="3" count="1" selected="0">
            <x v="3"/>
          </reference>
          <reference field="5" count="1">
            <x v="49"/>
          </reference>
        </references>
      </pivotArea>
    </format>
    <format dxfId="168">
      <pivotArea dataOnly="0" labelOnly="1" outline="0" fieldPosition="0">
        <references count="3">
          <reference field="1" count="1" selected="0">
            <x v="4"/>
          </reference>
          <reference field="3" count="1" selected="0">
            <x v="4"/>
          </reference>
          <reference field="5" count="1">
            <x v="35"/>
          </reference>
        </references>
      </pivotArea>
    </format>
    <format dxfId="169">
      <pivotArea dataOnly="0" labelOnly="1" outline="0" fieldPosition="0">
        <references count="3">
          <reference field="1" count="1" selected="0">
            <x v="4"/>
          </reference>
          <reference field="3" count="1" selected="0">
            <x v="5"/>
          </reference>
          <reference field="5" count="1">
            <x v="64"/>
          </reference>
        </references>
      </pivotArea>
    </format>
    <format dxfId="170">
      <pivotArea dataOnly="0" labelOnly="1" outline="0" fieldPosition="0">
        <references count="3">
          <reference field="1" count="1" selected="0">
            <x v="4"/>
          </reference>
          <reference field="3" count="1" selected="0">
            <x v="6"/>
          </reference>
          <reference field="5" count="1">
            <x v="56"/>
          </reference>
        </references>
      </pivotArea>
    </format>
    <format dxfId="171">
      <pivotArea dataOnly="0" labelOnly="1" outline="0" fieldPosition="0">
        <references count="3">
          <reference field="1" count="1" selected="0">
            <x v="4"/>
          </reference>
          <reference field="3" count="1" selected="0">
            <x v="7"/>
          </reference>
          <reference field="5" count="1">
            <x v="53"/>
          </reference>
        </references>
      </pivotArea>
    </format>
    <format dxfId="172">
      <pivotArea dataOnly="0" labelOnly="1" outline="0" fieldPosition="0">
        <references count="3">
          <reference field="1" count="1" selected="0">
            <x v="4"/>
          </reference>
          <reference field="3" count="1" selected="0">
            <x v="8"/>
          </reference>
          <reference field="5" count="1">
            <x v="54"/>
          </reference>
        </references>
      </pivotArea>
    </format>
    <format dxfId="173">
      <pivotArea dataOnly="0" labelOnly="1" outline="0" fieldPosition="0">
        <references count="3">
          <reference field="1" count="1" selected="0">
            <x v="4"/>
          </reference>
          <reference field="3" count="1" selected="0">
            <x v="9"/>
          </reference>
          <reference field="5" count="1">
            <x v="58"/>
          </reference>
        </references>
      </pivotArea>
    </format>
    <format dxfId="174">
      <pivotArea dataOnly="0" labelOnly="1" outline="0" fieldPosition="0">
        <references count="3">
          <reference field="1" count="1" selected="0">
            <x v="5"/>
          </reference>
          <reference field="3" count="1" selected="0">
            <x v="0"/>
          </reference>
          <reference field="5" count="1">
            <x v="65"/>
          </reference>
        </references>
      </pivotArea>
    </format>
    <format dxfId="175">
      <pivotArea dataOnly="0" labelOnly="1" outline="0" fieldPosition="0">
        <references count="3">
          <reference field="1" count="1" selected="0">
            <x v="5"/>
          </reference>
          <reference field="3" count="1" selected="0">
            <x v="1"/>
          </reference>
          <reference field="5" count="1">
            <x v="70"/>
          </reference>
        </references>
      </pivotArea>
    </format>
    <format dxfId="176">
      <pivotArea dataOnly="0" labelOnly="1" outline="0" fieldPosition="0">
        <references count="3">
          <reference field="1" count="1" selected="0">
            <x v="5"/>
          </reference>
          <reference field="3" count="1" selected="0">
            <x v="2"/>
          </reference>
          <reference field="5" count="1">
            <x v="69"/>
          </reference>
        </references>
      </pivotArea>
    </format>
    <format dxfId="177">
      <pivotArea dataOnly="0" labelOnly="1" outline="0" fieldPosition="0">
        <references count="3">
          <reference field="1" count="1" selected="0">
            <x v="5"/>
          </reference>
          <reference field="3" count="1" selected="0">
            <x v="3"/>
          </reference>
          <reference field="5" count="1">
            <x v="31"/>
          </reference>
        </references>
      </pivotArea>
    </format>
    <format dxfId="178">
      <pivotArea dataOnly="0" labelOnly="1" outline="0" fieldPosition="0">
        <references count="3">
          <reference field="1" count="1" selected="0">
            <x v="5"/>
          </reference>
          <reference field="3" count="1" selected="0">
            <x v="4"/>
          </reference>
          <reference field="5" count="1">
            <x v="28"/>
          </reference>
        </references>
      </pivotArea>
    </format>
    <format dxfId="179">
      <pivotArea dataOnly="0" labelOnly="1" outline="0" fieldPosition="0">
        <references count="3">
          <reference field="1" count="1" selected="0">
            <x v="5"/>
          </reference>
          <reference field="3" count="1" selected="0">
            <x v="5"/>
          </reference>
          <reference field="5" count="1">
            <x v="1"/>
          </reference>
        </references>
      </pivotArea>
    </format>
    <format dxfId="180">
      <pivotArea dataOnly="0" labelOnly="1" outline="0" fieldPosition="0">
        <references count="3">
          <reference field="1" count="1" selected="0">
            <x v="5"/>
          </reference>
          <reference field="3" count="1" selected="0">
            <x v="6"/>
          </reference>
          <reference field="5" count="1">
            <x v="30"/>
          </reference>
        </references>
      </pivotArea>
    </format>
    <format dxfId="181">
      <pivotArea dataOnly="0" labelOnly="1" outline="0" fieldPosition="0">
        <references count="3">
          <reference field="1" count="1" selected="0">
            <x v="5"/>
          </reference>
          <reference field="3" count="1" selected="0">
            <x v="7"/>
          </reference>
          <reference field="5" count="1">
            <x v="2"/>
          </reference>
        </references>
      </pivotArea>
    </format>
    <format dxfId="182">
      <pivotArea dataOnly="0" labelOnly="1" outline="0" fieldPosition="0">
        <references count="3">
          <reference field="1" count="1" selected="0">
            <x v="5"/>
          </reference>
          <reference field="3" count="1" selected="0">
            <x v="8"/>
          </reference>
          <reference field="5" count="1">
            <x v="59"/>
          </reference>
        </references>
      </pivotArea>
    </format>
    <format dxfId="183">
      <pivotArea dataOnly="0" labelOnly="1" outline="0" fieldPosition="0">
        <references count="3">
          <reference field="1" count="1" selected="0">
            <x v="5"/>
          </reference>
          <reference field="3" count="1" selected="0">
            <x v="9"/>
          </reference>
          <reference field="5" count="1">
            <x v="29"/>
          </reference>
        </references>
      </pivotArea>
    </format>
    <format dxfId="184">
      <pivotArea dataOnly="0" labelOnly="1" outline="0" fieldPosition="0">
        <references count="3">
          <reference field="1" count="1" selected="0">
            <x v="6"/>
          </reference>
          <reference field="3" count="1" selected="0">
            <x v="0"/>
          </reference>
          <reference field="5" count="1">
            <x v="37"/>
          </reference>
        </references>
      </pivotArea>
    </format>
    <format dxfId="185">
      <pivotArea dataOnly="0" labelOnly="1" outline="0" fieldPosition="0">
        <references count="3">
          <reference field="1" count="1" selected="0">
            <x v="6"/>
          </reference>
          <reference field="3" count="1" selected="0">
            <x v="1"/>
          </reference>
          <reference field="5" count="1">
            <x v="32"/>
          </reference>
        </references>
      </pivotArea>
    </format>
    <format dxfId="186">
      <pivotArea dataOnly="0" labelOnly="1" outline="0" fieldPosition="0">
        <references count="3">
          <reference field="1" count="1" selected="0">
            <x v="6"/>
          </reference>
          <reference field="3" count="1" selected="0">
            <x v="2"/>
          </reference>
          <reference field="5" count="1">
            <x v="4"/>
          </reference>
        </references>
      </pivotArea>
    </format>
    <format dxfId="187">
      <pivotArea dataOnly="0" labelOnly="1" outline="0" fieldPosition="0">
        <references count="3">
          <reference field="1" count="1" selected="0">
            <x v="6"/>
          </reference>
          <reference field="3" count="1" selected="0">
            <x v="3"/>
          </reference>
          <reference field="5" count="1">
            <x v="21"/>
          </reference>
        </references>
      </pivotArea>
    </format>
    <format dxfId="188">
      <pivotArea dataOnly="0" labelOnly="1" outline="0" fieldPosition="0">
        <references count="3">
          <reference field="1" count="1" selected="0">
            <x v="6"/>
          </reference>
          <reference field="3" count="1" selected="0">
            <x v="4"/>
          </reference>
          <reference field="5" count="1">
            <x v="36"/>
          </reference>
        </references>
      </pivotArea>
    </format>
    <format dxfId="189">
      <pivotArea dataOnly="0" labelOnly="1" outline="0" fieldPosition="0">
        <references count="3">
          <reference field="1" count="1" selected="0">
            <x v="6"/>
          </reference>
          <reference field="3" count="1" selected="0">
            <x v="5"/>
          </reference>
          <reference field="5" count="1">
            <x v="43"/>
          </reference>
        </references>
      </pivotArea>
    </format>
    <format dxfId="190">
      <pivotArea dataOnly="0" labelOnly="1" outline="0" fieldPosition="0">
        <references count="3">
          <reference field="1" count="1" selected="0">
            <x v="6"/>
          </reference>
          <reference field="3" count="1" selected="0">
            <x v="6"/>
          </reference>
          <reference field="5" count="1">
            <x v="38"/>
          </reference>
        </references>
      </pivotArea>
    </format>
    <format dxfId="191">
      <pivotArea dataOnly="0" labelOnly="1" outline="0" fieldPosition="0">
        <references count="3">
          <reference field="1" count="1" selected="0">
            <x v="6"/>
          </reference>
          <reference field="3" count="1" selected="0">
            <x v="7"/>
          </reference>
          <reference field="5" count="1">
            <x v="52"/>
          </reference>
        </references>
      </pivotArea>
    </format>
    <format dxfId="192">
      <pivotArea dataOnly="0" labelOnly="1" outline="0" fieldPosition="0">
        <references count="3">
          <reference field="1" count="1" selected="0">
            <x v="6"/>
          </reference>
          <reference field="3" count="1" selected="0">
            <x v="8"/>
          </reference>
          <reference field="5" count="1">
            <x v="4"/>
          </reference>
        </references>
      </pivotArea>
    </format>
    <format dxfId="193">
      <pivotArea dataOnly="0" labelOnly="1" outline="0" fieldPosition="0">
        <references count="3">
          <reference field="1" count="1" selected="0">
            <x v="6"/>
          </reference>
          <reference field="3" count="1" selected="0">
            <x v="9"/>
          </reference>
          <reference field="5" count="1">
            <x v="42"/>
          </reference>
        </references>
      </pivotArea>
    </format>
    <format dxfId="194">
      <pivotArea dataOnly="0" labelOnly="1" outline="0" fieldPosition="0">
        <references count="3">
          <reference field="1" count="1" selected="0">
            <x v="7"/>
          </reference>
          <reference field="3" count="1" selected="0">
            <x v="0"/>
          </reference>
          <reference field="5" count="1">
            <x v="60"/>
          </reference>
        </references>
      </pivotArea>
    </format>
    <format dxfId="195">
      <pivotArea dataOnly="0" labelOnly="1" outline="0" fieldPosition="0">
        <references count="3">
          <reference field="1" count="1" selected="0">
            <x v="7"/>
          </reference>
          <reference field="3" count="1" selected="0">
            <x v="1"/>
          </reference>
          <reference field="5" count="1">
            <x v="81"/>
          </reference>
        </references>
      </pivotArea>
    </format>
    <format dxfId="196">
      <pivotArea dataOnly="0" labelOnly="1" outline="0" fieldPosition="0">
        <references count="3">
          <reference field="1" count="1" selected="0">
            <x v="7"/>
          </reference>
          <reference field="3" count="1" selected="0">
            <x v="2"/>
          </reference>
          <reference field="5" count="1">
            <x v="22"/>
          </reference>
        </references>
      </pivotArea>
    </format>
    <format dxfId="197">
      <pivotArea dataOnly="0" labelOnly="1" outline="0" fieldPosition="0">
        <references count="3">
          <reference field="1" count="1" selected="0">
            <x v="7"/>
          </reference>
          <reference field="3" count="1" selected="0">
            <x v="3"/>
          </reference>
          <reference field="5" count="1">
            <x v="60"/>
          </reference>
        </references>
      </pivotArea>
    </format>
    <format dxfId="198">
      <pivotArea dataOnly="0" labelOnly="1" outline="0" fieldPosition="0">
        <references count="3">
          <reference field="1" count="1" selected="0">
            <x v="7"/>
          </reference>
          <reference field="3" count="1" selected="0">
            <x v="4"/>
          </reference>
          <reference field="5" count="1">
            <x v="50"/>
          </reference>
        </references>
      </pivotArea>
    </format>
    <format dxfId="199">
      <pivotArea dataOnly="0" labelOnly="1" outline="0" fieldPosition="0">
        <references count="3">
          <reference field="1" count="1" selected="0">
            <x v="7"/>
          </reference>
          <reference field="3" count="1" selected="0">
            <x v="5"/>
          </reference>
          <reference field="5" count="1">
            <x v="16"/>
          </reference>
        </references>
      </pivotArea>
    </format>
    <format dxfId="200">
      <pivotArea dataOnly="0" labelOnly="1" outline="0" fieldPosition="0">
        <references count="3">
          <reference field="1" count="1" selected="0">
            <x v="7"/>
          </reference>
          <reference field="3" count="1" selected="0">
            <x v="6"/>
          </reference>
          <reference field="5" count="1">
            <x v="25"/>
          </reference>
        </references>
      </pivotArea>
    </format>
    <format dxfId="201">
      <pivotArea dataOnly="0" labelOnly="1" outline="0" fieldPosition="0">
        <references count="3">
          <reference field="1" count="1" selected="0">
            <x v="7"/>
          </reference>
          <reference field="3" count="1" selected="0">
            <x v="7"/>
          </reference>
          <reference field="5" count="1">
            <x v="61"/>
          </reference>
        </references>
      </pivotArea>
    </format>
    <format dxfId="202">
      <pivotArea dataOnly="0" labelOnly="1" outline="0" fieldPosition="0">
        <references count="3">
          <reference field="1" count="1" selected="0">
            <x v="7"/>
          </reference>
          <reference field="3" count="1" selected="0">
            <x v="8"/>
          </reference>
          <reference field="5" count="1">
            <x v="24"/>
          </reference>
        </references>
      </pivotArea>
    </format>
    <format dxfId="203">
      <pivotArea dataOnly="0" labelOnly="1" outline="0" fieldPosition="0">
        <references count="3">
          <reference field="1" count="1" selected="0">
            <x v="7"/>
          </reference>
          <reference field="3" count="1" selected="0">
            <x v="9"/>
          </reference>
          <reference field="5" count="1">
            <x v="55"/>
          </reference>
        </references>
      </pivotArea>
    </format>
    <format dxfId="204">
      <pivotArea dataOnly="0" labelOnly="1" outline="0" fieldPosition="0">
        <references count="3">
          <reference field="1" count="1" selected="0">
            <x v="8"/>
          </reference>
          <reference field="3" count="1" selected="0">
            <x v="0"/>
          </reference>
          <reference field="5" count="1">
            <x v="73"/>
          </reference>
        </references>
      </pivotArea>
    </format>
    <format dxfId="205">
      <pivotArea dataOnly="0" labelOnly="1" outline="0" fieldPosition="0">
        <references count="3">
          <reference field="1" count="1" selected="0">
            <x v="8"/>
          </reference>
          <reference field="3" count="1" selected="0">
            <x v="1"/>
          </reference>
          <reference field="5" count="1">
            <x v="73"/>
          </reference>
        </references>
      </pivotArea>
    </format>
    <format dxfId="206">
      <pivotArea dataOnly="0" labelOnly="1" outline="0" fieldPosition="0">
        <references count="3">
          <reference field="1" count="1" selected="0">
            <x v="8"/>
          </reference>
          <reference field="3" count="1" selected="0">
            <x v="2"/>
          </reference>
          <reference field="5" count="1">
            <x v="75"/>
          </reference>
        </references>
      </pivotArea>
    </format>
    <format dxfId="207">
      <pivotArea dataOnly="0" labelOnly="1" outline="0" fieldPosition="0">
        <references count="3">
          <reference field="1" count="1" selected="0">
            <x v="8"/>
          </reference>
          <reference field="3" count="1" selected="0">
            <x v="3"/>
          </reference>
          <reference field="5" count="1">
            <x v="72"/>
          </reference>
        </references>
      </pivotArea>
    </format>
    <format dxfId="208">
      <pivotArea dataOnly="0" labelOnly="1" outline="0" fieldPosition="0">
        <references count="3">
          <reference field="1" count="1" selected="0">
            <x v="8"/>
          </reference>
          <reference field="3" count="1" selected="0">
            <x v="4"/>
          </reference>
          <reference field="5" count="1">
            <x v="34"/>
          </reference>
        </references>
      </pivotArea>
    </format>
    <format dxfId="209">
      <pivotArea dataOnly="0" labelOnly="1" outline="0" fieldPosition="0">
        <references count="3">
          <reference field="1" count="1" selected="0">
            <x v="8"/>
          </reference>
          <reference field="3" count="1" selected="0">
            <x v="5"/>
          </reference>
          <reference field="5" count="1">
            <x v="27"/>
          </reference>
        </references>
      </pivotArea>
    </format>
    <format dxfId="210">
      <pivotArea dataOnly="0" labelOnly="1" outline="0" fieldPosition="0">
        <references count="3">
          <reference field="1" count="1" selected="0">
            <x v="8"/>
          </reference>
          <reference field="3" count="1" selected="0">
            <x v="6"/>
          </reference>
          <reference field="5" count="1">
            <x v="71"/>
          </reference>
        </references>
      </pivotArea>
    </format>
    <format dxfId="211">
      <pivotArea dataOnly="0" labelOnly="1" outline="0" fieldPosition="0">
        <references count="3">
          <reference field="1" count="1" selected="0">
            <x v="8"/>
          </reference>
          <reference field="3" count="1" selected="0">
            <x v="7"/>
          </reference>
          <reference field="5" count="1">
            <x v="77"/>
          </reference>
        </references>
      </pivotArea>
    </format>
    <format dxfId="212">
      <pivotArea dataOnly="0" labelOnly="1" outline="0" fieldPosition="0">
        <references count="3">
          <reference field="1" count="1" selected="0">
            <x v="8"/>
          </reference>
          <reference field="3" count="1" selected="0">
            <x v="8"/>
          </reference>
          <reference field="5" count="1">
            <x v="76"/>
          </reference>
        </references>
      </pivotArea>
    </format>
    <format dxfId="213">
      <pivotArea dataOnly="0" labelOnly="1" outline="0" fieldPosition="0">
        <references count="3">
          <reference field="1" count="1" selected="0">
            <x v="8"/>
          </reference>
          <reference field="3" count="1" selected="0">
            <x v="9"/>
          </reference>
          <reference field="5" count="1">
            <x v="74"/>
          </reference>
        </references>
      </pivotArea>
    </format>
    <format dxfId="214">
      <pivotArea type="all" dataOnly="0" outline="0" fieldPosition="0"/>
    </format>
    <format dxfId="215">
      <pivotArea field="1" type="button" dataOnly="0" labelOnly="1" outline="0" axis="axisRow" fieldPosition="0"/>
    </format>
    <format dxfId="216">
      <pivotArea field="3" type="button" dataOnly="0" labelOnly="1" outline="0" axis="axisRow" fieldPosition="2"/>
    </format>
    <format dxfId="217">
      <pivotArea field="5" type="button" dataOnly="0" labelOnly="1" outline="0" axis="axisRow" fieldPosition="3"/>
    </format>
    <format dxfId="218">
      <pivotArea dataOnly="0" labelOnly="1" outline="0" fieldPosition="0">
        <references count="1">
          <reference field="1" count="0"/>
        </references>
      </pivotArea>
    </format>
    <format dxfId="219">
      <pivotArea dataOnly="0" labelOnly="1" outline="0" fieldPosition="0">
        <references count="2">
          <reference field="1" count="1" selected="0">
            <x v="0"/>
          </reference>
          <reference field="3" count="0"/>
        </references>
      </pivotArea>
    </format>
    <format dxfId="220">
      <pivotArea dataOnly="0" labelOnly="1" outline="0" fieldPosition="0">
        <references count="2">
          <reference field="1" count="1" selected="0">
            <x v="1"/>
          </reference>
          <reference field="3" count="0"/>
        </references>
      </pivotArea>
    </format>
    <format dxfId="221">
      <pivotArea dataOnly="0" labelOnly="1" outline="0" fieldPosition="0">
        <references count="2">
          <reference field="1" count="1" selected="0">
            <x v="2"/>
          </reference>
          <reference field="3" count="0"/>
        </references>
      </pivotArea>
    </format>
    <format dxfId="222">
      <pivotArea dataOnly="0" labelOnly="1" outline="0" fieldPosition="0">
        <references count="2">
          <reference field="1" count="1" selected="0">
            <x v="3"/>
          </reference>
          <reference field="3" count="0"/>
        </references>
      </pivotArea>
    </format>
    <format dxfId="223">
      <pivotArea dataOnly="0" labelOnly="1" outline="0" fieldPosition="0">
        <references count="2">
          <reference field="1" count="1" selected="0">
            <x v="4"/>
          </reference>
          <reference field="3" count="0"/>
        </references>
      </pivotArea>
    </format>
    <format dxfId="224">
      <pivotArea dataOnly="0" labelOnly="1" outline="0" fieldPosition="0">
        <references count="2">
          <reference field="1" count="1" selected="0">
            <x v="5"/>
          </reference>
          <reference field="3" count="0"/>
        </references>
      </pivotArea>
    </format>
    <format dxfId="225">
      <pivotArea dataOnly="0" labelOnly="1" outline="0" fieldPosition="0">
        <references count="2">
          <reference field="1" count="1" selected="0">
            <x v="6"/>
          </reference>
          <reference field="3" count="0"/>
        </references>
      </pivotArea>
    </format>
    <format dxfId="226">
      <pivotArea dataOnly="0" labelOnly="1" outline="0" fieldPosition="0">
        <references count="2">
          <reference field="1" count="1" selected="0">
            <x v="7"/>
          </reference>
          <reference field="3" count="0"/>
        </references>
      </pivotArea>
    </format>
    <format dxfId="227">
      <pivotArea dataOnly="0" labelOnly="1" outline="0" fieldPosition="0">
        <references count="2">
          <reference field="1" count="1" selected="0">
            <x v="8"/>
          </reference>
          <reference field="3" count="0"/>
        </references>
      </pivotArea>
    </format>
    <format dxfId="228">
      <pivotArea dataOnly="0" labelOnly="1" outline="0" fieldPosition="0">
        <references count="3">
          <reference field="1" count="1" selected="0">
            <x v="0"/>
          </reference>
          <reference field="3" count="1" selected="0">
            <x v="0"/>
          </reference>
          <reference field="5" count="1">
            <x v="81"/>
          </reference>
        </references>
      </pivotArea>
    </format>
    <format dxfId="229">
      <pivotArea dataOnly="0" labelOnly="1" outline="0" fieldPosition="0">
        <references count="3">
          <reference field="1" count="1" selected="0">
            <x v="0"/>
          </reference>
          <reference field="3" count="1" selected="0">
            <x v="1"/>
          </reference>
          <reference field="5" count="1">
            <x v="81"/>
          </reference>
        </references>
      </pivotArea>
    </format>
    <format dxfId="230">
      <pivotArea dataOnly="0" labelOnly="1" outline="0" fieldPosition="0">
        <references count="3">
          <reference field="1" count="1" selected="0">
            <x v="0"/>
          </reference>
          <reference field="3" count="1" selected="0">
            <x v="2"/>
          </reference>
          <reference field="5" count="1">
            <x v="80"/>
          </reference>
        </references>
      </pivotArea>
    </format>
    <format dxfId="231">
      <pivotArea dataOnly="0" labelOnly="1" outline="0" fieldPosition="0">
        <references count="3">
          <reference field="1" count="1" selected="0">
            <x v="0"/>
          </reference>
          <reference field="3" count="1" selected="0">
            <x v="3"/>
          </reference>
          <reference field="5" count="1">
            <x v="48"/>
          </reference>
        </references>
      </pivotArea>
    </format>
    <format dxfId="232">
      <pivotArea dataOnly="0" labelOnly="1" outline="0" fieldPosition="0">
        <references count="3">
          <reference field="1" count="1" selected="0">
            <x v="0"/>
          </reference>
          <reference field="3" count="1" selected="0">
            <x v="4"/>
          </reference>
          <reference field="5" count="1">
            <x v="51"/>
          </reference>
        </references>
      </pivotArea>
    </format>
    <format dxfId="233">
      <pivotArea dataOnly="0" labelOnly="1" outline="0" fieldPosition="0">
        <references count="3">
          <reference field="1" count="1" selected="0">
            <x v="0"/>
          </reference>
          <reference field="3" count="1" selected="0">
            <x v="5"/>
          </reference>
          <reference field="5" count="1">
            <x v="81"/>
          </reference>
        </references>
      </pivotArea>
    </format>
    <format dxfId="234">
      <pivotArea dataOnly="0" labelOnly="1" outline="0" fieldPosition="0">
        <references count="3">
          <reference field="1" count="1" selected="0">
            <x v="0"/>
          </reference>
          <reference field="3" count="1" selected="0">
            <x v="6"/>
          </reference>
          <reference field="5" count="1">
            <x v="20"/>
          </reference>
        </references>
      </pivotArea>
    </format>
    <format dxfId="235">
      <pivotArea dataOnly="0" labelOnly="1" outline="0" fieldPosition="0">
        <references count="3">
          <reference field="1" count="1" selected="0">
            <x v="0"/>
          </reference>
          <reference field="3" count="1" selected="0">
            <x v="7"/>
          </reference>
          <reference field="5" count="1">
            <x v="46"/>
          </reference>
        </references>
      </pivotArea>
    </format>
    <format dxfId="236">
      <pivotArea dataOnly="0" labelOnly="1" outline="0" fieldPosition="0">
        <references count="3">
          <reference field="1" count="1" selected="0">
            <x v="0"/>
          </reference>
          <reference field="3" count="1" selected="0">
            <x v="8"/>
          </reference>
          <reference field="5" count="1">
            <x v="17"/>
          </reference>
        </references>
      </pivotArea>
    </format>
    <format dxfId="237">
      <pivotArea dataOnly="0" labelOnly="1" outline="0" fieldPosition="0">
        <references count="3">
          <reference field="1" count="1" selected="0">
            <x v="0"/>
          </reference>
          <reference field="3" count="1" selected="0">
            <x v="9"/>
          </reference>
          <reference field="5" count="1">
            <x v="78"/>
          </reference>
        </references>
      </pivotArea>
    </format>
    <format dxfId="238">
      <pivotArea dataOnly="0" labelOnly="1" outline="0" fieldPosition="0">
        <references count="3">
          <reference field="1" count="1" selected="0">
            <x v="1"/>
          </reference>
          <reference field="3" count="1" selected="0">
            <x v="0"/>
          </reference>
          <reference field="5" count="1">
            <x v="0"/>
          </reference>
        </references>
      </pivotArea>
    </format>
    <format dxfId="239">
      <pivotArea dataOnly="0" labelOnly="1" outline="0" fieldPosition="0">
        <references count="3">
          <reference field="1" count="1" selected="0">
            <x v="1"/>
          </reference>
          <reference field="3" count="1" selected="0">
            <x v="1"/>
          </reference>
          <reference field="5" count="1">
            <x v="81"/>
          </reference>
        </references>
      </pivotArea>
    </format>
    <format dxfId="240">
      <pivotArea dataOnly="0" labelOnly="1" outline="0" fieldPosition="0">
        <references count="3">
          <reference field="1" count="1" selected="0">
            <x v="1"/>
          </reference>
          <reference field="3" count="1" selected="0">
            <x v="2"/>
          </reference>
          <reference field="5" count="1">
            <x v="11"/>
          </reference>
        </references>
      </pivotArea>
    </format>
    <format dxfId="241">
      <pivotArea dataOnly="0" labelOnly="1" outline="0" fieldPosition="0">
        <references count="3">
          <reference field="1" count="1" selected="0">
            <x v="1"/>
          </reference>
          <reference field="3" count="1" selected="0">
            <x v="3"/>
          </reference>
          <reference field="5" count="1">
            <x v="9"/>
          </reference>
        </references>
      </pivotArea>
    </format>
    <format dxfId="242">
      <pivotArea dataOnly="0" labelOnly="1" outline="0" fieldPosition="0">
        <references count="3">
          <reference field="1" count="1" selected="0">
            <x v="1"/>
          </reference>
          <reference field="3" count="1" selected="0">
            <x v="4"/>
          </reference>
          <reference field="5" count="1">
            <x v="8"/>
          </reference>
        </references>
      </pivotArea>
    </format>
    <format dxfId="243">
      <pivotArea dataOnly="0" labelOnly="1" outline="0" fieldPosition="0">
        <references count="3">
          <reference field="1" count="1" selected="0">
            <x v="1"/>
          </reference>
          <reference field="3" count="1" selected="0">
            <x v="5"/>
          </reference>
          <reference field="5" count="1">
            <x v="10"/>
          </reference>
        </references>
      </pivotArea>
    </format>
    <format dxfId="244">
      <pivotArea dataOnly="0" labelOnly="1" outline="0" fieldPosition="0">
        <references count="3">
          <reference field="1" count="1" selected="0">
            <x v="1"/>
          </reference>
          <reference field="3" count="1" selected="0">
            <x v="6"/>
          </reference>
          <reference field="5" count="1">
            <x v="6"/>
          </reference>
        </references>
      </pivotArea>
    </format>
    <format dxfId="245">
      <pivotArea dataOnly="0" labelOnly="1" outline="0" fieldPosition="0">
        <references count="3">
          <reference field="1" count="1" selected="0">
            <x v="1"/>
          </reference>
          <reference field="3" count="1" selected="0">
            <x v="7"/>
          </reference>
          <reference field="5" count="1">
            <x v="7"/>
          </reference>
        </references>
      </pivotArea>
    </format>
    <format dxfId="246">
      <pivotArea dataOnly="0" labelOnly="1" outline="0" fieldPosition="0">
        <references count="3">
          <reference field="1" count="1" selected="0">
            <x v="1"/>
          </reference>
          <reference field="3" count="1" selected="0">
            <x v="8"/>
          </reference>
          <reference field="5" count="1">
            <x v="12"/>
          </reference>
        </references>
      </pivotArea>
    </format>
    <format dxfId="247">
      <pivotArea dataOnly="0" labelOnly="1" outline="0" fieldPosition="0">
        <references count="3">
          <reference field="1" count="1" selected="0">
            <x v="1"/>
          </reference>
          <reference field="3" count="1" selected="0">
            <x v="9"/>
          </reference>
          <reference field="5" count="1">
            <x v="5"/>
          </reference>
        </references>
      </pivotArea>
    </format>
    <format dxfId="248">
      <pivotArea dataOnly="0" labelOnly="1" outline="0" fieldPosition="0">
        <references count="3">
          <reference field="1" count="1" selected="0">
            <x v="2"/>
          </reference>
          <reference field="3" count="1" selected="0">
            <x v="0"/>
          </reference>
          <reference field="5" count="1">
            <x v="66"/>
          </reference>
        </references>
      </pivotArea>
    </format>
    <format dxfId="249">
      <pivotArea dataOnly="0" labelOnly="1" outline="0" fieldPosition="0">
        <references count="3">
          <reference field="1" count="1" selected="0">
            <x v="2"/>
          </reference>
          <reference field="3" count="1" selected="0">
            <x v="1"/>
          </reference>
          <reference field="5" count="1">
            <x v="67"/>
          </reference>
        </references>
      </pivotArea>
    </format>
    <format dxfId="250">
      <pivotArea dataOnly="0" labelOnly="1" outline="0" fieldPosition="0">
        <references count="3">
          <reference field="1" count="1" selected="0">
            <x v="2"/>
          </reference>
          <reference field="3" count="1" selected="0">
            <x v="2"/>
          </reference>
          <reference field="5" count="1">
            <x v="44"/>
          </reference>
        </references>
      </pivotArea>
    </format>
    <format dxfId="251">
      <pivotArea dataOnly="0" labelOnly="1" outline="0" fieldPosition="0">
        <references count="3">
          <reference field="1" count="1" selected="0">
            <x v="2"/>
          </reference>
          <reference field="3" count="1" selected="0">
            <x v="3"/>
          </reference>
          <reference field="5" count="1">
            <x v="39"/>
          </reference>
        </references>
      </pivotArea>
    </format>
    <format dxfId="252">
      <pivotArea dataOnly="0" labelOnly="1" outline="0" fieldPosition="0">
        <references count="3">
          <reference field="1" count="1" selected="0">
            <x v="2"/>
          </reference>
          <reference field="3" count="1" selected="0">
            <x v="4"/>
          </reference>
          <reference field="5" count="1">
            <x v="33"/>
          </reference>
        </references>
      </pivotArea>
    </format>
    <format dxfId="253">
      <pivotArea dataOnly="0" labelOnly="1" outline="0" fieldPosition="0">
        <references count="3">
          <reference field="1" count="1" selected="0">
            <x v="2"/>
          </reference>
          <reference field="3" count="1" selected="0">
            <x v="5"/>
          </reference>
          <reference field="5" count="1">
            <x v="15"/>
          </reference>
        </references>
      </pivotArea>
    </format>
    <format dxfId="254">
      <pivotArea dataOnly="0" labelOnly="1" outline="0" fieldPosition="0">
        <references count="3">
          <reference field="1" count="1" selected="0">
            <x v="2"/>
          </reference>
          <reference field="3" count="1" selected="0">
            <x v="6"/>
          </reference>
          <reference field="5" count="1">
            <x v="40"/>
          </reference>
        </references>
      </pivotArea>
    </format>
    <format dxfId="255">
      <pivotArea dataOnly="0" labelOnly="1" outline="0" fieldPosition="0">
        <references count="3">
          <reference field="1" count="1" selected="0">
            <x v="2"/>
          </reference>
          <reference field="3" count="1" selected="0">
            <x v="7"/>
          </reference>
          <reference field="5" count="1">
            <x v="41"/>
          </reference>
        </references>
      </pivotArea>
    </format>
    <format dxfId="256">
      <pivotArea dataOnly="0" labelOnly="1" outline="0" fieldPosition="0">
        <references count="3">
          <reference field="1" count="1" selected="0">
            <x v="2"/>
          </reference>
          <reference field="3" count="1" selected="0">
            <x v="8"/>
          </reference>
          <reference field="5" count="1">
            <x v="3"/>
          </reference>
        </references>
      </pivotArea>
    </format>
    <format dxfId="257">
      <pivotArea dataOnly="0" labelOnly="1" outline="0" fieldPosition="0">
        <references count="3">
          <reference field="1" count="1" selected="0">
            <x v="2"/>
          </reference>
          <reference field="3" count="1" selected="0">
            <x v="9"/>
          </reference>
          <reference field="5" count="1">
            <x v="79"/>
          </reference>
        </references>
      </pivotArea>
    </format>
    <format dxfId="258">
      <pivotArea dataOnly="0" labelOnly="1" outline="0" fieldPosition="0">
        <references count="3">
          <reference field="1" count="1" selected="0">
            <x v="3"/>
          </reference>
          <reference field="3" count="1" selected="0">
            <x v="0"/>
          </reference>
          <reference field="5" count="1">
            <x v="47"/>
          </reference>
        </references>
      </pivotArea>
    </format>
    <format dxfId="259">
      <pivotArea dataOnly="0" labelOnly="1" outline="0" fieldPosition="0">
        <references count="3">
          <reference field="1" count="1" selected="0">
            <x v="3"/>
          </reference>
          <reference field="3" count="1" selected="0">
            <x v="1"/>
          </reference>
          <reference field="5" count="1">
            <x v="26"/>
          </reference>
        </references>
      </pivotArea>
    </format>
    <format dxfId="260">
      <pivotArea dataOnly="0" labelOnly="1" outline="0" fieldPosition="0">
        <references count="3">
          <reference field="1" count="1" selected="0">
            <x v="3"/>
          </reference>
          <reference field="3" count="1" selected="0">
            <x v="2"/>
          </reference>
          <reference field="5" count="1">
            <x v="23"/>
          </reference>
        </references>
      </pivotArea>
    </format>
    <format dxfId="261">
      <pivotArea dataOnly="0" labelOnly="1" outline="0" fieldPosition="0">
        <references count="3">
          <reference field="1" count="1" selected="0">
            <x v="3"/>
          </reference>
          <reference field="3" count="1" selected="0">
            <x v="3"/>
          </reference>
          <reference field="5" count="1">
            <x v="14"/>
          </reference>
        </references>
      </pivotArea>
    </format>
    <format dxfId="262">
      <pivotArea dataOnly="0" labelOnly="1" outline="0" fieldPosition="0">
        <references count="3">
          <reference field="1" count="1" selected="0">
            <x v="3"/>
          </reference>
          <reference field="3" count="1" selected="0">
            <x v="4"/>
          </reference>
          <reference field="5" count="1">
            <x v="57"/>
          </reference>
        </references>
      </pivotArea>
    </format>
    <format dxfId="263">
      <pivotArea dataOnly="0" labelOnly="1" outline="0" fieldPosition="0">
        <references count="3">
          <reference field="1" count="1" selected="0">
            <x v="3"/>
          </reference>
          <reference field="3" count="1" selected="0">
            <x v="5"/>
          </reference>
          <reference field="5" count="1">
            <x v="19"/>
          </reference>
        </references>
      </pivotArea>
    </format>
    <format dxfId="264">
      <pivotArea dataOnly="0" labelOnly="1" outline="0" fieldPosition="0">
        <references count="3">
          <reference field="1" count="1" selected="0">
            <x v="3"/>
          </reference>
          <reference field="3" count="1" selected="0">
            <x v="6"/>
          </reference>
          <reference field="5" count="1">
            <x v="62"/>
          </reference>
        </references>
      </pivotArea>
    </format>
    <format dxfId="265">
      <pivotArea dataOnly="0" labelOnly="1" outline="0" fieldPosition="0">
        <references count="3">
          <reference field="1" count="1" selected="0">
            <x v="3"/>
          </reference>
          <reference field="3" count="1" selected="0">
            <x v="7"/>
          </reference>
          <reference field="5" count="1">
            <x v="13"/>
          </reference>
        </references>
      </pivotArea>
    </format>
    <format dxfId="266">
      <pivotArea dataOnly="0" labelOnly="1" outline="0" fieldPosition="0">
        <references count="3">
          <reference field="1" count="1" selected="0">
            <x v="3"/>
          </reference>
          <reference field="3" count="1" selected="0">
            <x v="8"/>
          </reference>
          <reference field="5" count="1">
            <x v="18"/>
          </reference>
        </references>
      </pivotArea>
    </format>
    <format dxfId="267">
      <pivotArea dataOnly="0" labelOnly="1" outline="0" fieldPosition="0">
        <references count="3">
          <reference field="1" count="1" selected="0">
            <x v="3"/>
          </reference>
          <reference field="3" count="1" selected="0">
            <x v="9"/>
          </reference>
          <reference field="5" count="1">
            <x v="45"/>
          </reference>
        </references>
      </pivotArea>
    </format>
    <format dxfId="268">
      <pivotArea dataOnly="0" labelOnly="1" outline="0" fieldPosition="0">
        <references count="3">
          <reference field="1" count="1" selected="0">
            <x v="4"/>
          </reference>
          <reference field="3" count="1" selected="0">
            <x v="0"/>
          </reference>
          <reference field="5" count="1">
            <x v="63"/>
          </reference>
        </references>
      </pivotArea>
    </format>
    <format dxfId="269">
      <pivotArea dataOnly="0" labelOnly="1" outline="0" fieldPosition="0">
        <references count="3">
          <reference field="1" count="1" selected="0">
            <x v="4"/>
          </reference>
          <reference field="3" count="1" selected="0">
            <x v="1"/>
          </reference>
          <reference field="5" count="1">
            <x v="81"/>
          </reference>
        </references>
      </pivotArea>
    </format>
    <format dxfId="270">
      <pivotArea dataOnly="0" labelOnly="1" outline="0" fieldPosition="0">
        <references count="3">
          <reference field="1" count="1" selected="0">
            <x v="4"/>
          </reference>
          <reference field="3" count="1" selected="0">
            <x v="2"/>
          </reference>
          <reference field="5" count="1">
            <x v="68"/>
          </reference>
        </references>
      </pivotArea>
    </format>
    <format dxfId="271">
      <pivotArea dataOnly="0" labelOnly="1" outline="0" fieldPosition="0">
        <references count="3">
          <reference field="1" count="1" selected="0">
            <x v="4"/>
          </reference>
          <reference field="3" count="1" selected="0">
            <x v="3"/>
          </reference>
          <reference field="5" count="1">
            <x v="49"/>
          </reference>
        </references>
      </pivotArea>
    </format>
    <format dxfId="272">
      <pivotArea dataOnly="0" labelOnly="1" outline="0" fieldPosition="0">
        <references count="3">
          <reference field="1" count="1" selected="0">
            <x v="4"/>
          </reference>
          <reference field="3" count="1" selected="0">
            <x v="4"/>
          </reference>
          <reference field="5" count="1">
            <x v="35"/>
          </reference>
        </references>
      </pivotArea>
    </format>
    <format dxfId="273">
      <pivotArea dataOnly="0" labelOnly="1" outline="0" fieldPosition="0">
        <references count="3">
          <reference field="1" count="1" selected="0">
            <x v="4"/>
          </reference>
          <reference field="3" count="1" selected="0">
            <x v="5"/>
          </reference>
          <reference field="5" count="1">
            <x v="64"/>
          </reference>
        </references>
      </pivotArea>
    </format>
    <format dxfId="274">
      <pivotArea dataOnly="0" labelOnly="1" outline="0" fieldPosition="0">
        <references count="3">
          <reference field="1" count="1" selected="0">
            <x v="4"/>
          </reference>
          <reference field="3" count="1" selected="0">
            <x v="6"/>
          </reference>
          <reference field="5" count="1">
            <x v="56"/>
          </reference>
        </references>
      </pivotArea>
    </format>
    <format dxfId="275">
      <pivotArea dataOnly="0" labelOnly="1" outline="0" fieldPosition="0">
        <references count="3">
          <reference field="1" count="1" selected="0">
            <x v="4"/>
          </reference>
          <reference field="3" count="1" selected="0">
            <x v="7"/>
          </reference>
          <reference field="5" count="1">
            <x v="53"/>
          </reference>
        </references>
      </pivotArea>
    </format>
    <format dxfId="276">
      <pivotArea dataOnly="0" labelOnly="1" outline="0" fieldPosition="0">
        <references count="3">
          <reference field="1" count="1" selected="0">
            <x v="4"/>
          </reference>
          <reference field="3" count="1" selected="0">
            <x v="8"/>
          </reference>
          <reference field="5" count="1">
            <x v="54"/>
          </reference>
        </references>
      </pivotArea>
    </format>
    <format dxfId="277">
      <pivotArea dataOnly="0" labelOnly="1" outline="0" fieldPosition="0">
        <references count="3">
          <reference field="1" count="1" selected="0">
            <x v="4"/>
          </reference>
          <reference field="3" count="1" selected="0">
            <x v="9"/>
          </reference>
          <reference field="5" count="1">
            <x v="58"/>
          </reference>
        </references>
      </pivotArea>
    </format>
    <format dxfId="278">
      <pivotArea dataOnly="0" labelOnly="1" outline="0" fieldPosition="0">
        <references count="3">
          <reference field="1" count="1" selected="0">
            <x v="5"/>
          </reference>
          <reference field="3" count="1" selected="0">
            <x v="0"/>
          </reference>
          <reference field="5" count="1">
            <x v="65"/>
          </reference>
        </references>
      </pivotArea>
    </format>
    <format dxfId="279">
      <pivotArea dataOnly="0" labelOnly="1" outline="0" fieldPosition="0">
        <references count="3">
          <reference field="1" count="1" selected="0">
            <x v="5"/>
          </reference>
          <reference field="3" count="1" selected="0">
            <x v="1"/>
          </reference>
          <reference field="5" count="1">
            <x v="70"/>
          </reference>
        </references>
      </pivotArea>
    </format>
    <format dxfId="280">
      <pivotArea dataOnly="0" labelOnly="1" outline="0" fieldPosition="0">
        <references count="3">
          <reference field="1" count="1" selected="0">
            <x v="5"/>
          </reference>
          <reference field="3" count="1" selected="0">
            <x v="2"/>
          </reference>
          <reference field="5" count="1">
            <x v="69"/>
          </reference>
        </references>
      </pivotArea>
    </format>
    <format dxfId="281">
      <pivotArea dataOnly="0" labelOnly="1" outline="0" fieldPosition="0">
        <references count="3">
          <reference field="1" count="1" selected="0">
            <x v="5"/>
          </reference>
          <reference field="3" count="1" selected="0">
            <x v="3"/>
          </reference>
          <reference field="5" count="1">
            <x v="31"/>
          </reference>
        </references>
      </pivotArea>
    </format>
    <format dxfId="282">
      <pivotArea dataOnly="0" labelOnly="1" outline="0" fieldPosition="0">
        <references count="3">
          <reference field="1" count="1" selected="0">
            <x v="5"/>
          </reference>
          <reference field="3" count="1" selected="0">
            <x v="4"/>
          </reference>
          <reference field="5" count="1">
            <x v="28"/>
          </reference>
        </references>
      </pivotArea>
    </format>
    <format dxfId="283">
      <pivotArea dataOnly="0" labelOnly="1" outline="0" fieldPosition="0">
        <references count="3">
          <reference field="1" count="1" selected="0">
            <x v="5"/>
          </reference>
          <reference field="3" count="1" selected="0">
            <x v="5"/>
          </reference>
          <reference field="5" count="1">
            <x v="1"/>
          </reference>
        </references>
      </pivotArea>
    </format>
    <format dxfId="284">
      <pivotArea dataOnly="0" labelOnly="1" outline="0" fieldPosition="0">
        <references count="3">
          <reference field="1" count="1" selected="0">
            <x v="5"/>
          </reference>
          <reference field="3" count="1" selected="0">
            <x v="6"/>
          </reference>
          <reference field="5" count="1">
            <x v="30"/>
          </reference>
        </references>
      </pivotArea>
    </format>
    <format dxfId="285">
      <pivotArea dataOnly="0" labelOnly="1" outline="0" fieldPosition="0">
        <references count="3">
          <reference field="1" count="1" selected="0">
            <x v="5"/>
          </reference>
          <reference field="3" count="1" selected="0">
            <x v="7"/>
          </reference>
          <reference field="5" count="1">
            <x v="2"/>
          </reference>
        </references>
      </pivotArea>
    </format>
    <format dxfId="286">
      <pivotArea dataOnly="0" labelOnly="1" outline="0" fieldPosition="0">
        <references count="3">
          <reference field="1" count="1" selected="0">
            <x v="5"/>
          </reference>
          <reference field="3" count="1" selected="0">
            <x v="8"/>
          </reference>
          <reference field="5" count="1">
            <x v="59"/>
          </reference>
        </references>
      </pivotArea>
    </format>
    <format dxfId="287">
      <pivotArea dataOnly="0" labelOnly="1" outline="0" fieldPosition="0">
        <references count="3">
          <reference field="1" count="1" selected="0">
            <x v="5"/>
          </reference>
          <reference field="3" count="1" selected="0">
            <x v="9"/>
          </reference>
          <reference field="5" count="1">
            <x v="29"/>
          </reference>
        </references>
      </pivotArea>
    </format>
    <format dxfId="288">
      <pivotArea dataOnly="0" labelOnly="1" outline="0" fieldPosition="0">
        <references count="3">
          <reference field="1" count="1" selected="0">
            <x v="6"/>
          </reference>
          <reference field="3" count="1" selected="0">
            <x v="0"/>
          </reference>
          <reference field="5" count="1">
            <x v="37"/>
          </reference>
        </references>
      </pivotArea>
    </format>
    <format dxfId="289">
      <pivotArea dataOnly="0" labelOnly="1" outline="0" fieldPosition="0">
        <references count="3">
          <reference field="1" count="1" selected="0">
            <x v="6"/>
          </reference>
          <reference field="3" count="1" selected="0">
            <x v="1"/>
          </reference>
          <reference field="5" count="1">
            <x v="32"/>
          </reference>
        </references>
      </pivotArea>
    </format>
    <format dxfId="290">
      <pivotArea dataOnly="0" labelOnly="1" outline="0" fieldPosition="0">
        <references count="3">
          <reference field="1" count="1" selected="0">
            <x v="6"/>
          </reference>
          <reference field="3" count="1" selected="0">
            <x v="2"/>
          </reference>
          <reference field="5" count="1">
            <x v="4"/>
          </reference>
        </references>
      </pivotArea>
    </format>
    <format dxfId="291">
      <pivotArea dataOnly="0" labelOnly="1" outline="0" fieldPosition="0">
        <references count="3">
          <reference field="1" count="1" selected="0">
            <x v="6"/>
          </reference>
          <reference field="3" count="1" selected="0">
            <x v="3"/>
          </reference>
          <reference field="5" count="1">
            <x v="21"/>
          </reference>
        </references>
      </pivotArea>
    </format>
    <format dxfId="292">
      <pivotArea dataOnly="0" labelOnly="1" outline="0" fieldPosition="0">
        <references count="3">
          <reference field="1" count="1" selected="0">
            <x v="6"/>
          </reference>
          <reference field="3" count="1" selected="0">
            <x v="4"/>
          </reference>
          <reference field="5" count="1">
            <x v="36"/>
          </reference>
        </references>
      </pivotArea>
    </format>
    <format dxfId="293">
      <pivotArea dataOnly="0" labelOnly="1" outline="0" fieldPosition="0">
        <references count="3">
          <reference field="1" count="1" selected="0">
            <x v="6"/>
          </reference>
          <reference field="3" count="1" selected="0">
            <x v="5"/>
          </reference>
          <reference field="5" count="1">
            <x v="43"/>
          </reference>
        </references>
      </pivotArea>
    </format>
    <format dxfId="294">
      <pivotArea dataOnly="0" labelOnly="1" outline="0" fieldPosition="0">
        <references count="3">
          <reference field="1" count="1" selected="0">
            <x v="6"/>
          </reference>
          <reference field="3" count="1" selected="0">
            <x v="6"/>
          </reference>
          <reference field="5" count="1">
            <x v="38"/>
          </reference>
        </references>
      </pivotArea>
    </format>
    <format dxfId="295">
      <pivotArea dataOnly="0" labelOnly="1" outline="0" fieldPosition="0">
        <references count="3">
          <reference field="1" count="1" selected="0">
            <x v="6"/>
          </reference>
          <reference field="3" count="1" selected="0">
            <x v="7"/>
          </reference>
          <reference field="5" count="1">
            <x v="52"/>
          </reference>
        </references>
      </pivotArea>
    </format>
    <format dxfId="296">
      <pivotArea dataOnly="0" labelOnly="1" outline="0" fieldPosition="0">
        <references count="3">
          <reference field="1" count="1" selected="0">
            <x v="6"/>
          </reference>
          <reference field="3" count="1" selected="0">
            <x v="8"/>
          </reference>
          <reference field="5" count="1">
            <x v="4"/>
          </reference>
        </references>
      </pivotArea>
    </format>
    <format dxfId="297">
      <pivotArea dataOnly="0" labelOnly="1" outline="0" fieldPosition="0">
        <references count="3">
          <reference field="1" count="1" selected="0">
            <x v="6"/>
          </reference>
          <reference field="3" count="1" selected="0">
            <x v="9"/>
          </reference>
          <reference field="5" count="1">
            <x v="42"/>
          </reference>
        </references>
      </pivotArea>
    </format>
    <format dxfId="298">
      <pivotArea dataOnly="0" labelOnly="1" outline="0" fieldPosition="0">
        <references count="3">
          <reference field="1" count="1" selected="0">
            <x v="7"/>
          </reference>
          <reference field="3" count="1" selected="0">
            <x v="0"/>
          </reference>
          <reference field="5" count="1">
            <x v="60"/>
          </reference>
        </references>
      </pivotArea>
    </format>
    <format dxfId="299">
      <pivotArea dataOnly="0" labelOnly="1" outline="0" fieldPosition="0">
        <references count="3">
          <reference field="1" count="1" selected="0">
            <x v="7"/>
          </reference>
          <reference field="3" count="1" selected="0">
            <x v="1"/>
          </reference>
          <reference field="5" count="1">
            <x v="81"/>
          </reference>
        </references>
      </pivotArea>
    </format>
    <format dxfId="300">
      <pivotArea dataOnly="0" labelOnly="1" outline="0" fieldPosition="0">
        <references count="3">
          <reference field="1" count="1" selected="0">
            <x v="7"/>
          </reference>
          <reference field="3" count="1" selected="0">
            <x v="2"/>
          </reference>
          <reference field="5" count="1">
            <x v="22"/>
          </reference>
        </references>
      </pivotArea>
    </format>
    <format dxfId="301">
      <pivotArea dataOnly="0" labelOnly="1" outline="0" fieldPosition="0">
        <references count="3">
          <reference field="1" count="1" selected="0">
            <x v="7"/>
          </reference>
          <reference field="3" count="1" selected="0">
            <x v="3"/>
          </reference>
          <reference field="5" count="1">
            <x v="60"/>
          </reference>
        </references>
      </pivotArea>
    </format>
    <format dxfId="302">
      <pivotArea dataOnly="0" labelOnly="1" outline="0" fieldPosition="0">
        <references count="3">
          <reference field="1" count="1" selected="0">
            <x v="7"/>
          </reference>
          <reference field="3" count="1" selected="0">
            <x v="4"/>
          </reference>
          <reference field="5" count="1">
            <x v="50"/>
          </reference>
        </references>
      </pivotArea>
    </format>
    <format dxfId="303">
      <pivotArea dataOnly="0" labelOnly="1" outline="0" fieldPosition="0">
        <references count="3">
          <reference field="1" count="1" selected="0">
            <x v="7"/>
          </reference>
          <reference field="3" count="1" selected="0">
            <x v="5"/>
          </reference>
          <reference field="5" count="1">
            <x v="16"/>
          </reference>
        </references>
      </pivotArea>
    </format>
    <format dxfId="304">
      <pivotArea dataOnly="0" labelOnly="1" outline="0" fieldPosition="0">
        <references count="3">
          <reference field="1" count="1" selected="0">
            <x v="7"/>
          </reference>
          <reference field="3" count="1" selected="0">
            <x v="6"/>
          </reference>
          <reference field="5" count="1">
            <x v="25"/>
          </reference>
        </references>
      </pivotArea>
    </format>
    <format dxfId="305">
      <pivotArea dataOnly="0" labelOnly="1" outline="0" fieldPosition="0">
        <references count="3">
          <reference field="1" count="1" selected="0">
            <x v="7"/>
          </reference>
          <reference field="3" count="1" selected="0">
            <x v="7"/>
          </reference>
          <reference field="5" count="1">
            <x v="61"/>
          </reference>
        </references>
      </pivotArea>
    </format>
    <format dxfId="306">
      <pivotArea dataOnly="0" labelOnly="1" outline="0" fieldPosition="0">
        <references count="3">
          <reference field="1" count="1" selected="0">
            <x v="7"/>
          </reference>
          <reference field="3" count="1" selected="0">
            <x v="8"/>
          </reference>
          <reference field="5" count="1">
            <x v="24"/>
          </reference>
        </references>
      </pivotArea>
    </format>
    <format dxfId="307">
      <pivotArea dataOnly="0" labelOnly="1" outline="0" fieldPosition="0">
        <references count="3">
          <reference field="1" count="1" selected="0">
            <x v="7"/>
          </reference>
          <reference field="3" count="1" selected="0">
            <x v="9"/>
          </reference>
          <reference field="5" count="1">
            <x v="55"/>
          </reference>
        </references>
      </pivotArea>
    </format>
    <format dxfId="308">
      <pivotArea dataOnly="0" labelOnly="1" outline="0" fieldPosition="0">
        <references count="3">
          <reference field="1" count="1" selected="0">
            <x v="8"/>
          </reference>
          <reference field="3" count="1" selected="0">
            <x v="0"/>
          </reference>
          <reference field="5" count="1">
            <x v="73"/>
          </reference>
        </references>
      </pivotArea>
    </format>
    <format dxfId="309">
      <pivotArea dataOnly="0" labelOnly="1" outline="0" fieldPosition="0">
        <references count="3">
          <reference field="1" count="1" selected="0">
            <x v="8"/>
          </reference>
          <reference field="3" count="1" selected="0">
            <x v="1"/>
          </reference>
          <reference field="5" count="1">
            <x v="73"/>
          </reference>
        </references>
      </pivotArea>
    </format>
    <format dxfId="310">
      <pivotArea dataOnly="0" labelOnly="1" outline="0" fieldPosition="0">
        <references count="3">
          <reference field="1" count="1" selected="0">
            <x v="8"/>
          </reference>
          <reference field="3" count="1" selected="0">
            <x v="2"/>
          </reference>
          <reference field="5" count="1">
            <x v="75"/>
          </reference>
        </references>
      </pivotArea>
    </format>
    <format dxfId="311">
      <pivotArea dataOnly="0" labelOnly="1" outline="0" fieldPosition="0">
        <references count="3">
          <reference field="1" count="1" selected="0">
            <x v="8"/>
          </reference>
          <reference field="3" count="1" selected="0">
            <x v="3"/>
          </reference>
          <reference field="5" count="1">
            <x v="72"/>
          </reference>
        </references>
      </pivotArea>
    </format>
    <format dxfId="312">
      <pivotArea dataOnly="0" labelOnly="1" outline="0" fieldPosition="0">
        <references count="3">
          <reference field="1" count="1" selected="0">
            <x v="8"/>
          </reference>
          <reference field="3" count="1" selected="0">
            <x v="4"/>
          </reference>
          <reference field="5" count="1">
            <x v="34"/>
          </reference>
        </references>
      </pivotArea>
    </format>
    <format dxfId="313">
      <pivotArea dataOnly="0" labelOnly="1" outline="0" fieldPosition="0">
        <references count="3">
          <reference field="1" count="1" selected="0">
            <x v="8"/>
          </reference>
          <reference field="3" count="1" selected="0">
            <x v="5"/>
          </reference>
          <reference field="5" count="1">
            <x v="27"/>
          </reference>
        </references>
      </pivotArea>
    </format>
    <format dxfId="314">
      <pivotArea dataOnly="0" labelOnly="1" outline="0" fieldPosition="0">
        <references count="3">
          <reference field="1" count="1" selected="0">
            <x v="8"/>
          </reference>
          <reference field="3" count="1" selected="0">
            <x v="6"/>
          </reference>
          <reference field="5" count="1">
            <x v="71"/>
          </reference>
        </references>
      </pivotArea>
    </format>
    <format dxfId="315">
      <pivotArea dataOnly="0" labelOnly="1" outline="0" fieldPosition="0">
        <references count="3">
          <reference field="1" count="1" selected="0">
            <x v="8"/>
          </reference>
          <reference field="3" count="1" selected="0">
            <x v="7"/>
          </reference>
          <reference field="5" count="1">
            <x v="77"/>
          </reference>
        </references>
      </pivotArea>
    </format>
    <format dxfId="316">
      <pivotArea dataOnly="0" labelOnly="1" outline="0" fieldPosition="0">
        <references count="3">
          <reference field="1" count="1" selected="0">
            <x v="8"/>
          </reference>
          <reference field="3" count="1" selected="0">
            <x v="8"/>
          </reference>
          <reference field="5" count="1">
            <x v="76"/>
          </reference>
        </references>
      </pivotArea>
    </format>
    <format dxfId="317">
      <pivotArea dataOnly="0" labelOnly="1" outline="0" fieldPosition="0">
        <references count="3">
          <reference field="1" count="1" selected="0">
            <x v="8"/>
          </reference>
          <reference field="3" count="1" selected="0">
            <x v="9"/>
          </reference>
          <reference field="5" count="1">
            <x v="74"/>
          </reference>
        </references>
      </pivotArea>
    </format>
    <format dxfId="318">
      <pivotArea dataOnly="0" labelOnly="1" outline="0" fieldPosition="0">
        <references count="1">
          <reference field="3" count="0"/>
        </references>
      </pivotArea>
    </format>
    <format dxfId="319">
      <pivotArea type="all" dataOnly="0" outline="0" fieldPosition="0"/>
    </format>
    <format dxfId="320">
      <pivotArea field="1" type="button" dataOnly="0" labelOnly="1" outline="0" axis="axisRow" fieldPosition="0"/>
    </format>
    <format dxfId="321">
      <pivotArea field="3" type="button" dataOnly="0" labelOnly="1" outline="0" axis="axisRow" fieldPosition="2"/>
    </format>
    <format dxfId="322">
      <pivotArea field="5" type="button" dataOnly="0" labelOnly="1" outline="0" axis="axisRow" fieldPosition="3"/>
    </format>
    <format dxfId="323">
      <pivotArea dataOnly="0" labelOnly="1" outline="0" fieldPosition="0">
        <references count="1">
          <reference field="1" count="0"/>
        </references>
      </pivotArea>
    </format>
    <format dxfId="324">
      <pivotArea dataOnly="0" labelOnly="1" outline="0" fieldPosition="0">
        <references count="2">
          <reference field="1" count="1" selected="0">
            <x v="0"/>
          </reference>
          <reference field="3" count="0"/>
        </references>
      </pivotArea>
    </format>
    <format dxfId="325">
      <pivotArea dataOnly="0" labelOnly="1" outline="0" fieldPosition="0">
        <references count="2">
          <reference field="1" count="1" selected="0">
            <x v="1"/>
          </reference>
          <reference field="3" count="0"/>
        </references>
      </pivotArea>
    </format>
    <format dxfId="326">
      <pivotArea dataOnly="0" labelOnly="1" outline="0" fieldPosition="0">
        <references count="2">
          <reference field="1" count="1" selected="0">
            <x v="2"/>
          </reference>
          <reference field="3" count="0"/>
        </references>
      </pivotArea>
    </format>
    <format dxfId="327">
      <pivotArea dataOnly="0" labelOnly="1" outline="0" fieldPosition="0">
        <references count="2">
          <reference field="1" count="1" selected="0">
            <x v="3"/>
          </reference>
          <reference field="3" count="0"/>
        </references>
      </pivotArea>
    </format>
    <format dxfId="328">
      <pivotArea dataOnly="0" labelOnly="1" outline="0" fieldPosition="0">
        <references count="2">
          <reference field="1" count="1" selected="0">
            <x v="4"/>
          </reference>
          <reference field="3" count="0"/>
        </references>
      </pivotArea>
    </format>
    <format dxfId="329">
      <pivotArea dataOnly="0" labelOnly="1" outline="0" fieldPosition="0">
        <references count="2">
          <reference field="1" count="1" selected="0">
            <x v="5"/>
          </reference>
          <reference field="3" count="0"/>
        </references>
      </pivotArea>
    </format>
    <format dxfId="330">
      <pivotArea dataOnly="0" labelOnly="1" outline="0" fieldPosition="0">
        <references count="2">
          <reference field="1" count="1" selected="0">
            <x v="6"/>
          </reference>
          <reference field="3" count="0"/>
        </references>
      </pivotArea>
    </format>
    <format dxfId="331">
      <pivotArea dataOnly="0" labelOnly="1" outline="0" fieldPosition="0">
        <references count="2">
          <reference field="1" count="1" selected="0">
            <x v="7"/>
          </reference>
          <reference field="3" count="0"/>
        </references>
      </pivotArea>
    </format>
    <format dxfId="332">
      <pivotArea dataOnly="0" labelOnly="1" outline="0" fieldPosition="0">
        <references count="2">
          <reference field="1" count="1" selected="0">
            <x v="8"/>
          </reference>
          <reference field="3" count="0"/>
        </references>
      </pivotArea>
    </format>
    <format dxfId="333">
      <pivotArea dataOnly="0" labelOnly="1" outline="0" fieldPosition="0">
        <references count="3">
          <reference field="1" count="1" selected="0">
            <x v="0"/>
          </reference>
          <reference field="3" count="1" selected="0">
            <x v="0"/>
          </reference>
          <reference field="5" count="1">
            <x v="81"/>
          </reference>
        </references>
      </pivotArea>
    </format>
    <format dxfId="334">
      <pivotArea dataOnly="0" labelOnly="1" outline="0" fieldPosition="0">
        <references count="3">
          <reference field="1" count="1" selected="0">
            <x v="0"/>
          </reference>
          <reference field="3" count="1" selected="0">
            <x v="1"/>
          </reference>
          <reference field="5" count="1">
            <x v="81"/>
          </reference>
        </references>
      </pivotArea>
    </format>
    <format dxfId="335">
      <pivotArea dataOnly="0" labelOnly="1" outline="0" fieldPosition="0">
        <references count="3">
          <reference field="1" count="1" selected="0">
            <x v="0"/>
          </reference>
          <reference field="3" count="1" selected="0">
            <x v="2"/>
          </reference>
          <reference field="5" count="1">
            <x v="80"/>
          </reference>
        </references>
      </pivotArea>
    </format>
    <format dxfId="336">
      <pivotArea dataOnly="0" labelOnly="1" outline="0" fieldPosition="0">
        <references count="3">
          <reference field="1" count="1" selected="0">
            <x v="0"/>
          </reference>
          <reference field="3" count="1" selected="0">
            <x v="3"/>
          </reference>
          <reference field="5" count="1">
            <x v="48"/>
          </reference>
        </references>
      </pivotArea>
    </format>
    <format dxfId="337">
      <pivotArea dataOnly="0" labelOnly="1" outline="0" fieldPosition="0">
        <references count="3">
          <reference field="1" count="1" selected="0">
            <x v="0"/>
          </reference>
          <reference field="3" count="1" selected="0">
            <x v="4"/>
          </reference>
          <reference field="5" count="1">
            <x v="51"/>
          </reference>
        </references>
      </pivotArea>
    </format>
    <format dxfId="338">
      <pivotArea dataOnly="0" labelOnly="1" outline="0" fieldPosition="0">
        <references count="3">
          <reference field="1" count="1" selected="0">
            <x v="0"/>
          </reference>
          <reference field="3" count="1" selected="0">
            <x v="5"/>
          </reference>
          <reference field="5" count="1">
            <x v="81"/>
          </reference>
        </references>
      </pivotArea>
    </format>
    <format dxfId="339">
      <pivotArea dataOnly="0" labelOnly="1" outline="0" fieldPosition="0">
        <references count="3">
          <reference field="1" count="1" selected="0">
            <x v="0"/>
          </reference>
          <reference field="3" count="1" selected="0">
            <x v="6"/>
          </reference>
          <reference field="5" count="1">
            <x v="20"/>
          </reference>
        </references>
      </pivotArea>
    </format>
    <format dxfId="340">
      <pivotArea dataOnly="0" labelOnly="1" outline="0" fieldPosition="0">
        <references count="3">
          <reference field="1" count="1" selected="0">
            <x v="0"/>
          </reference>
          <reference field="3" count="1" selected="0">
            <x v="7"/>
          </reference>
          <reference field="5" count="1">
            <x v="46"/>
          </reference>
        </references>
      </pivotArea>
    </format>
    <format dxfId="341">
      <pivotArea dataOnly="0" labelOnly="1" outline="0" fieldPosition="0">
        <references count="3">
          <reference field="1" count="1" selected="0">
            <x v="0"/>
          </reference>
          <reference field="3" count="1" selected="0">
            <x v="8"/>
          </reference>
          <reference field="5" count="1">
            <x v="17"/>
          </reference>
        </references>
      </pivotArea>
    </format>
    <format dxfId="342">
      <pivotArea dataOnly="0" labelOnly="1" outline="0" fieldPosition="0">
        <references count="3">
          <reference field="1" count="1" selected="0">
            <x v="0"/>
          </reference>
          <reference field="3" count="1" selected="0">
            <x v="9"/>
          </reference>
          <reference field="5" count="1">
            <x v="78"/>
          </reference>
        </references>
      </pivotArea>
    </format>
    <format dxfId="343">
      <pivotArea dataOnly="0" labelOnly="1" outline="0" fieldPosition="0">
        <references count="3">
          <reference field="1" count="1" selected="0">
            <x v="1"/>
          </reference>
          <reference field="3" count="1" selected="0">
            <x v="0"/>
          </reference>
          <reference field="5" count="1">
            <x v="0"/>
          </reference>
        </references>
      </pivotArea>
    </format>
    <format dxfId="344">
      <pivotArea dataOnly="0" labelOnly="1" outline="0" fieldPosition="0">
        <references count="3">
          <reference field="1" count="1" selected="0">
            <x v="1"/>
          </reference>
          <reference field="3" count="1" selected="0">
            <x v="1"/>
          </reference>
          <reference field="5" count="1">
            <x v="81"/>
          </reference>
        </references>
      </pivotArea>
    </format>
    <format dxfId="345">
      <pivotArea dataOnly="0" labelOnly="1" outline="0" fieldPosition="0">
        <references count="3">
          <reference field="1" count="1" selected="0">
            <x v="1"/>
          </reference>
          <reference field="3" count="1" selected="0">
            <x v="2"/>
          </reference>
          <reference field="5" count="1">
            <x v="11"/>
          </reference>
        </references>
      </pivotArea>
    </format>
    <format dxfId="346">
      <pivotArea dataOnly="0" labelOnly="1" outline="0" fieldPosition="0">
        <references count="3">
          <reference field="1" count="1" selected="0">
            <x v="1"/>
          </reference>
          <reference field="3" count="1" selected="0">
            <x v="3"/>
          </reference>
          <reference field="5" count="1">
            <x v="9"/>
          </reference>
        </references>
      </pivotArea>
    </format>
    <format dxfId="347">
      <pivotArea dataOnly="0" labelOnly="1" outline="0" fieldPosition="0">
        <references count="3">
          <reference field="1" count="1" selected="0">
            <x v="1"/>
          </reference>
          <reference field="3" count="1" selected="0">
            <x v="4"/>
          </reference>
          <reference field="5" count="1">
            <x v="8"/>
          </reference>
        </references>
      </pivotArea>
    </format>
    <format dxfId="348">
      <pivotArea dataOnly="0" labelOnly="1" outline="0" fieldPosition="0">
        <references count="3">
          <reference field="1" count="1" selected="0">
            <x v="1"/>
          </reference>
          <reference field="3" count="1" selected="0">
            <x v="5"/>
          </reference>
          <reference field="5" count="1">
            <x v="10"/>
          </reference>
        </references>
      </pivotArea>
    </format>
    <format dxfId="349">
      <pivotArea dataOnly="0" labelOnly="1" outline="0" fieldPosition="0">
        <references count="3">
          <reference field="1" count="1" selected="0">
            <x v="1"/>
          </reference>
          <reference field="3" count="1" selected="0">
            <x v="6"/>
          </reference>
          <reference field="5" count="1">
            <x v="6"/>
          </reference>
        </references>
      </pivotArea>
    </format>
    <format dxfId="350">
      <pivotArea dataOnly="0" labelOnly="1" outline="0" fieldPosition="0">
        <references count="3">
          <reference field="1" count="1" selected="0">
            <x v="1"/>
          </reference>
          <reference field="3" count="1" selected="0">
            <x v="7"/>
          </reference>
          <reference field="5" count="1">
            <x v="7"/>
          </reference>
        </references>
      </pivotArea>
    </format>
    <format dxfId="351">
      <pivotArea dataOnly="0" labelOnly="1" outline="0" fieldPosition="0">
        <references count="3">
          <reference field="1" count="1" selected="0">
            <x v="1"/>
          </reference>
          <reference field="3" count="1" selected="0">
            <x v="8"/>
          </reference>
          <reference field="5" count="1">
            <x v="12"/>
          </reference>
        </references>
      </pivotArea>
    </format>
    <format dxfId="352">
      <pivotArea dataOnly="0" labelOnly="1" outline="0" fieldPosition="0">
        <references count="3">
          <reference field="1" count="1" selected="0">
            <x v="1"/>
          </reference>
          <reference field="3" count="1" selected="0">
            <x v="9"/>
          </reference>
          <reference field="5" count="1">
            <x v="5"/>
          </reference>
        </references>
      </pivotArea>
    </format>
    <format dxfId="353">
      <pivotArea dataOnly="0" labelOnly="1" outline="0" fieldPosition="0">
        <references count="3">
          <reference field="1" count="1" selected="0">
            <x v="2"/>
          </reference>
          <reference field="3" count="1" selected="0">
            <x v="0"/>
          </reference>
          <reference field="5" count="1">
            <x v="66"/>
          </reference>
        </references>
      </pivotArea>
    </format>
    <format dxfId="354">
      <pivotArea dataOnly="0" labelOnly="1" outline="0" fieldPosition="0">
        <references count="3">
          <reference field="1" count="1" selected="0">
            <x v="2"/>
          </reference>
          <reference field="3" count="1" selected="0">
            <x v="1"/>
          </reference>
          <reference field="5" count="1">
            <x v="67"/>
          </reference>
        </references>
      </pivotArea>
    </format>
    <format dxfId="355">
      <pivotArea dataOnly="0" labelOnly="1" outline="0" fieldPosition="0">
        <references count="3">
          <reference field="1" count="1" selected="0">
            <x v="2"/>
          </reference>
          <reference field="3" count="1" selected="0">
            <x v="2"/>
          </reference>
          <reference field="5" count="1">
            <x v="44"/>
          </reference>
        </references>
      </pivotArea>
    </format>
    <format dxfId="356">
      <pivotArea dataOnly="0" labelOnly="1" outline="0" fieldPosition="0">
        <references count="3">
          <reference field="1" count="1" selected="0">
            <x v="2"/>
          </reference>
          <reference field="3" count="1" selected="0">
            <x v="3"/>
          </reference>
          <reference field="5" count="1">
            <x v="39"/>
          </reference>
        </references>
      </pivotArea>
    </format>
    <format dxfId="357">
      <pivotArea dataOnly="0" labelOnly="1" outline="0" fieldPosition="0">
        <references count="3">
          <reference field="1" count="1" selected="0">
            <x v="2"/>
          </reference>
          <reference field="3" count="1" selected="0">
            <x v="4"/>
          </reference>
          <reference field="5" count="1">
            <x v="33"/>
          </reference>
        </references>
      </pivotArea>
    </format>
    <format dxfId="358">
      <pivotArea dataOnly="0" labelOnly="1" outline="0" fieldPosition="0">
        <references count="3">
          <reference field="1" count="1" selected="0">
            <x v="2"/>
          </reference>
          <reference field="3" count="1" selected="0">
            <x v="5"/>
          </reference>
          <reference field="5" count="1">
            <x v="15"/>
          </reference>
        </references>
      </pivotArea>
    </format>
    <format dxfId="359">
      <pivotArea dataOnly="0" labelOnly="1" outline="0" fieldPosition="0">
        <references count="3">
          <reference field="1" count="1" selected="0">
            <x v="2"/>
          </reference>
          <reference field="3" count="1" selected="0">
            <x v="6"/>
          </reference>
          <reference field="5" count="1">
            <x v="40"/>
          </reference>
        </references>
      </pivotArea>
    </format>
    <format dxfId="360">
      <pivotArea dataOnly="0" labelOnly="1" outline="0" fieldPosition="0">
        <references count="3">
          <reference field="1" count="1" selected="0">
            <x v="2"/>
          </reference>
          <reference field="3" count="1" selected="0">
            <x v="7"/>
          </reference>
          <reference field="5" count="1">
            <x v="41"/>
          </reference>
        </references>
      </pivotArea>
    </format>
    <format dxfId="361">
      <pivotArea dataOnly="0" labelOnly="1" outline="0" fieldPosition="0">
        <references count="3">
          <reference field="1" count="1" selected="0">
            <x v="2"/>
          </reference>
          <reference field="3" count="1" selected="0">
            <x v="8"/>
          </reference>
          <reference field="5" count="1">
            <x v="3"/>
          </reference>
        </references>
      </pivotArea>
    </format>
    <format dxfId="362">
      <pivotArea dataOnly="0" labelOnly="1" outline="0" fieldPosition="0">
        <references count="3">
          <reference field="1" count="1" selected="0">
            <x v="2"/>
          </reference>
          <reference field="3" count="1" selected="0">
            <x v="9"/>
          </reference>
          <reference field="5" count="1">
            <x v="79"/>
          </reference>
        </references>
      </pivotArea>
    </format>
    <format dxfId="363">
      <pivotArea dataOnly="0" labelOnly="1" outline="0" fieldPosition="0">
        <references count="3">
          <reference field="1" count="1" selected="0">
            <x v="3"/>
          </reference>
          <reference field="3" count="1" selected="0">
            <x v="0"/>
          </reference>
          <reference field="5" count="1">
            <x v="47"/>
          </reference>
        </references>
      </pivotArea>
    </format>
    <format dxfId="364">
      <pivotArea dataOnly="0" labelOnly="1" outline="0" fieldPosition="0">
        <references count="3">
          <reference field="1" count="1" selected="0">
            <x v="3"/>
          </reference>
          <reference field="3" count="1" selected="0">
            <x v="1"/>
          </reference>
          <reference field="5" count="1">
            <x v="26"/>
          </reference>
        </references>
      </pivotArea>
    </format>
    <format dxfId="365">
      <pivotArea dataOnly="0" labelOnly="1" outline="0" fieldPosition="0">
        <references count="3">
          <reference field="1" count="1" selected="0">
            <x v="3"/>
          </reference>
          <reference field="3" count="1" selected="0">
            <x v="2"/>
          </reference>
          <reference field="5" count="1">
            <x v="23"/>
          </reference>
        </references>
      </pivotArea>
    </format>
    <format dxfId="366">
      <pivotArea dataOnly="0" labelOnly="1" outline="0" fieldPosition="0">
        <references count="3">
          <reference field="1" count="1" selected="0">
            <x v="3"/>
          </reference>
          <reference field="3" count="1" selected="0">
            <x v="3"/>
          </reference>
          <reference field="5" count="1">
            <x v="14"/>
          </reference>
        </references>
      </pivotArea>
    </format>
    <format dxfId="367">
      <pivotArea dataOnly="0" labelOnly="1" outline="0" fieldPosition="0">
        <references count="3">
          <reference field="1" count="1" selected="0">
            <x v="3"/>
          </reference>
          <reference field="3" count="1" selected="0">
            <x v="4"/>
          </reference>
          <reference field="5" count="1">
            <x v="57"/>
          </reference>
        </references>
      </pivotArea>
    </format>
    <format dxfId="368">
      <pivotArea dataOnly="0" labelOnly="1" outline="0" fieldPosition="0">
        <references count="3">
          <reference field="1" count="1" selected="0">
            <x v="3"/>
          </reference>
          <reference field="3" count="1" selected="0">
            <x v="5"/>
          </reference>
          <reference field="5" count="1">
            <x v="19"/>
          </reference>
        </references>
      </pivotArea>
    </format>
    <format dxfId="369">
      <pivotArea dataOnly="0" labelOnly="1" outline="0" fieldPosition="0">
        <references count="3">
          <reference field="1" count="1" selected="0">
            <x v="3"/>
          </reference>
          <reference field="3" count="1" selected="0">
            <x v="6"/>
          </reference>
          <reference field="5" count="1">
            <x v="62"/>
          </reference>
        </references>
      </pivotArea>
    </format>
    <format dxfId="370">
      <pivotArea dataOnly="0" labelOnly="1" outline="0" fieldPosition="0">
        <references count="3">
          <reference field="1" count="1" selected="0">
            <x v="3"/>
          </reference>
          <reference field="3" count="1" selected="0">
            <x v="7"/>
          </reference>
          <reference field="5" count="1">
            <x v="13"/>
          </reference>
        </references>
      </pivotArea>
    </format>
    <format dxfId="371">
      <pivotArea dataOnly="0" labelOnly="1" outline="0" fieldPosition="0">
        <references count="3">
          <reference field="1" count="1" selected="0">
            <x v="3"/>
          </reference>
          <reference field="3" count="1" selected="0">
            <x v="8"/>
          </reference>
          <reference field="5" count="1">
            <x v="18"/>
          </reference>
        </references>
      </pivotArea>
    </format>
    <format dxfId="372">
      <pivotArea dataOnly="0" labelOnly="1" outline="0" fieldPosition="0">
        <references count="3">
          <reference field="1" count="1" selected="0">
            <x v="3"/>
          </reference>
          <reference field="3" count="1" selected="0">
            <x v="9"/>
          </reference>
          <reference field="5" count="1">
            <x v="45"/>
          </reference>
        </references>
      </pivotArea>
    </format>
    <format dxfId="373">
      <pivotArea dataOnly="0" labelOnly="1" outline="0" fieldPosition="0">
        <references count="3">
          <reference field="1" count="1" selected="0">
            <x v="4"/>
          </reference>
          <reference field="3" count="1" selected="0">
            <x v="0"/>
          </reference>
          <reference field="5" count="1">
            <x v="63"/>
          </reference>
        </references>
      </pivotArea>
    </format>
    <format dxfId="374">
      <pivotArea dataOnly="0" labelOnly="1" outline="0" fieldPosition="0">
        <references count="3">
          <reference field="1" count="1" selected="0">
            <x v="4"/>
          </reference>
          <reference field="3" count="1" selected="0">
            <x v="1"/>
          </reference>
          <reference field="5" count="1">
            <x v="81"/>
          </reference>
        </references>
      </pivotArea>
    </format>
    <format dxfId="375">
      <pivotArea dataOnly="0" labelOnly="1" outline="0" fieldPosition="0">
        <references count="3">
          <reference field="1" count="1" selected="0">
            <x v="4"/>
          </reference>
          <reference field="3" count="1" selected="0">
            <x v="2"/>
          </reference>
          <reference field="5" count="1">
            <x v="68"/>
          </reference>
        </references>
      </pivotArea>
    </format>
    <format dxfId="376">
      <pivotArea dataOnly="0" labelOnly="1" outline="0" fieldPosition="0">
        <references count="3">
          <reference field="1" count="1" selected="0">
            <x v="4"/>
          </reference>
          <reference field="3" count="1" selected="0">
            <x v="3"/>
          </reference>
          <reference field="5" count="1">
            <x v="49"/>
          </reference>
        </references>
      </pivotArea>
    </format>
    <format dxfId="377">
      <pivotArea dataOnly="0" labelOnly="1" outline="0" fieldPosition="0">
        <references count="3">
          <reference field="1" count="1" selected="0">
            <x v="4"/>
          </reference>
          <reference field="3" count="1" selected="0">
            <x v="4"/>
          </reference>
          <reference field="5" count="1">
            <x v="35"/>
          </reference>
        </references>
      </pivotArea>
    </format>
    <format dxfId="378">
      <pivotArea dataOnly="0" labelOnly="1" outline="0" fieldPosition="0">
        <references count="3">
          <reference field="1" count="1" selected="0">
            <x v="4"/>
          </reference>
          <reference field="3" count="1" selected="0">
            <x v="5"/>
          </reference>
          <reference field="5" count="1">
            <x v="64"/>
          </reference>
        </references>
      </pivotArea>
    </format>
    <format dxfId="379">
      <pivotArea dataOnly="0" labelOnly="1" outline="0" fieldPosition="0">
        <references count="3">
          <reference field="1" count="1" selected="0">
            <x v="4"/>
          </reference>
          <reference field="3" count="1" selected="0">
            <x v="6"/>
          </reference>
          <reference field="5" count="1">
            <x v="56"/>
          </reference>
        </references>
      </pivotArea>
    </format>
    <format dxfId="380">
      <pivotArea dataOnly="0" labelOnly="1" outline="0" fieldPosition="0">
        <references count="3">
          <reference field="1" count="1" selected="0">
            <x v="4"/>
          </reference>
          <reference field="3" count="1" selected="0">
            <x v="7"/>
          </reference>
          <reference field="5" count="1">
            <x v="53"/>
          </reference>
        </references>
      </pivotArea>
    </format>
    <format dxfId="381">
      <pivotArea dataOnly="0" labelOnly="1" outline="0" fieldPosition="0">
        <references count="3">
          <reference field="1" count="1" selected="0">
            <x v="4"/>
          </reference>
          <reference field="3" count="1" selected="0">
            <x v="8"/>
          </reference>
          <reference field="5" count="1">
            <x v="54"/>
          </reference>
        </references>
      </pivotArea>
    </format>
    <format dxfId="382">
      <pivotArea dataOnly="0" labelOnly="1" outline="0" fieldPosition="0">
        <references count="3">
          <reference field="1" count="1" selected="0">
            <x v="4"/>
          </reference>
          <reference field="3" count="1" selected="0">
            <x v="9"/>
          </reference>
          <reference field="5" count="1">
            <x v="58"/>
          </reference>
        </references>
      </pivotArea>
    </format>
    <format dxfId="383">
      <pivotArea dataOnly="0" labelOnly="1" outline="0" fieldPosition="0">
        <references count="3">
          <reference field="1" count="1" selected="0">
            <x v="5"/>
          </reference>
          <reference field="3" count="1" selected="0">
            <x v="0"/>
          </reference>
          <reference field="5" count="1">
            <x v="65"/>
          </reference>
        </references>
      </pivotArea>
    </format>
    <format dxfId="384">
      <pivotArea dataOnly="0" labelOnly="1" outline="0" fieldPosition="0">
        <references count="3">
          <reference field="1" count="1" selected="0">
            <x v="5"/>
          </reference>
          <reference field="3" count="1" selected="0">
            <x v="1"/>
          </reference>
          <reference field="5" count="1">
            <x v="70"/>
          </reference>
        </references>
      </pivotArea>
    </format>
    <format dxfId="385">
      <pivotArea dataOnly="0" labelOnly="1" outline="0" fieldPosition="0">
        <references count="3">
          <reference field="1" count="1" selected="0">
            <x v="5"/>
          </reference>
          <reference field="3" count="1" selected="0">
            <x v="2"/>
          </reference>
          <reference field="5" count="1">
            <x v="69"/>
          </reference>
        </references>
      </pivotArea>
    </format>
    <format dxfId="386">
      <pivotArea dataOnly="0" labelOnly="1" outline="0" fieldPosition="0">
        <references count="3">
          <reference field="1" count="1" selected="0">
            <x v="5"/>
          </reference>
          <reference field="3" count="1" selected="0">
            <x v="3"/>
          </reference>
          <reference field="5" count="1">
            <x v="31"/>
          </reference>
        </references>
      </pivotArea>
    </format>
    <format dxfId="387">
      <pivotArea dataOnly="0" labelOnly="1" outline="0" fieldPosition="0">
        <references count="3">
          <reference field="1" count="1" selected="0">
            <x v="5"/>
          </reference>
          <reference field="3" count="1" selected="0">
            <x v="4"/>
          </reference>
          <reference field="5" count="1">
            <x v="28"/>
          </reference>
        </references>
      </pivotArea>
    </format>
    <format dxfId="388">
      <pivotArea dataOnly="0" labelOnly="1" outline="0" fieldPosition="0">
        <references count="3">
          <reference field="1" count="1" selected="0">
            <x v="5"/>
          </reference>
          <reference field="3" count="1" selected="0">
            <x v="5"/>
          </reference>
          <reference field="5" count="1">
            <x v="1"/>
          </reference>
        </references>
      </pivotArea>
    </format>
    <format dxfId="389">
      <pivotArea dataOnly="0" labelOnly="1" outline="0" fieldPosition="0">
        <references count="3">
          <reference field="1" count="1" selected="0">
            <x v="5"/>
          </reference>
          <reference field="3" count="1" selected="0">
            <x v="6"/>
          </reference>
          <reference field="5" count="1">
            <x v="30"/>
          </reference>
        </references>
      </pivotArea>
    </format>
    <format dxfId="390">
      <pivotArea dataOnly="0" labelOnly="1" outline="0" fieldPosition="0">
        <references count="3">
          <reference field="1" count="1" selected="0">
            <x v="5"/>
          </reference>
          <reference field="3" count="1" selected="0">
            <x v="7"/>
          </reference>
          <reference field="5" count="1">
            <x v="2"/>
          </reference>
        </references>
      </pivotArea>
    </format>
    <format dxfId="391">
      <pivotArea dataOnly="0" labelOnly="1" outline="0" fieldPosition="0">
        <references count="3">
          <reference field="1" count="1" selected="0">
            <x v="5"/>
          </reference>
          <reference field="3" count="1" selected="0">
            <x v="8"/>
          </reference>
          <reference field="5" count="1">
            <x v="59"/>
          </reference>
        </references>
      </pivotArea>
    </format>
    <format dxfId="392">
      <pivotArea dataOnly="0" labelOnly="1" outline="0" fieldPosition="0">
        <references count="3">
          <reference field="1" count="1" selected="0">
            <x v="5"/>
          </reference>
          <reference field="3" count="1" selected="0">
            <x v="9"/>
          </reference>
          <reference field="5" count="1">
            <x v="29"/>
          </reference>
        </references>
      </pivotArea>
    </format>
    <format dxfId="393">
      <pivotArea dataOnly="0" labelOnly="1" outline="0" fieldPosition="0">
        <references count="3">
          <reference field="1" count="1" selected="0">
            <x v="6"/>
          </reference>
          <reference field="3" count="1" selected="0">
            <x v="0"/>
          </reference>
          <reference field="5" count="1">
            <x v="37"/>
          </reference>
        </references>
      </pivotArea>
    </format>
    <format dxfId="394">
      <pivotArea dataOnly="0" labelOnly="1" outline="0" fieldPosition="0">
        <references count="3">
          <reference field="1" count="1" selected="0">
            <x v="6"/>
          </reference>
          <reference field="3" count="1" selected="0">
            <x v="1"/>
          </reference>
          <reference field="5" count="1">
            <x v="32"/>
          </reference>
        </references>
      </pivotArea>
    </format>
    <format dxfId="395">
      <pivotArea dataOnly="0" labelOnly="1" outline="0" fieldPosition="0">
        <references count="3">
          <reference field="1" count="1" selected="0">
            <x v="6"/>
          </reference>
          <reference field="3" count="1" selected="0">
            <x v="2"/>
          </reference>
          <reference field="5" count="1">
            <x v="4"/>
          </reference>
        </references>
      </pivotArea>
    </format>
    <format dxfId="396">
      <pivotArea dataOnly="0" labelOnly="1" outline="0" fieldPosition="0">
        <references count="3">
          <reference field="1" count="1" selected="0">
            <x v="6"/>
          </reference>
          <reference field="3" count="1" selected="0">
            <x v="3"/>
          </reference>
          <reference field="5" count="1">
            <x v="21"/>
          </reference>
        </references>
      </pivotArea>
    </format>
    <format dxfId="397">
      <pivotArea dataOnly="0" labelOnly="1" outline="0" fieldPosition="0">
        <references count="3">
          <reference field="1" count="1" selected="0">
            <x v="6"/>
          </reference>
          <reference field="3" count="1" selected="0">
            <x v="4"/>
          </reference>
          <reference field="5" count="1">
            <x v="36"/>
          </reference>
        </references>
      </pivotArea>
    </format>
    <format dxfId="398">
      <pivotArea dataOnly="0" labelOnly="1" outline="0" fieldPosition="0">
        <references count="3">
          <reference field="1" count="1" selected="0">
            <x v="6"/>
          </reference>
          <reference field="3" count="1" selected="0">
            <x v="5"/>
          </reference>
          <reference field="5" count="1">
            <x v="43"/>
          </reference>
        </references>
      </pivotArea>
    </format>
    <format dxfId="399">
      <pivotArea dataOnly="0" labelOnly="1" outline="0" fieldPosition="0">
        <references count="3">
          <reference field="1" count="1" selected="0">
            <x v="6"/>
          </reference>
          <reference field="3" count="1" selected="0">
            <x v="6"/>
          </reference>
          <reference field="5" count="1">
            <x v="38"/>
          </reference>
        </references>
      </pivotArea>
    </format>
    <format dxfId="400">
      <pivotArea dataOnly="0" labelOnly="1" outline="0" fieldPosition="0">
        <references count="3">
          <reference field="1" count="1" selected="0">
            <x v="6"/>
          </reference>
          <reference field="3" count="1" selected="0">
            <x v="7"/>
          </reference>
          <reference field="5" count="1">
            <x v="52"/>
          </reference>
        </references>
      </pivotArea>
    </format>
    <format dxfId="401">
      <pivotArea dataOnly="0" labelOnly="1" outline="0" fieldPosition="0">
        <references count="3">
          <reference field="1" count="1" selected="0">
            <x v="6"/>
          </reference>
          <reference field="3" count="1" selected="0">
            <x v="8"/>
          </reference>
          <reference field="5" count="1">
            <x v="4"/>
          </reference>
        </references>
      </pivotArea>
    </format>
    <format dxfId="402">
      <pivotArea dataOnly="0" labelOnly="1" outline="0" fieldPosition="0">
        <references count="3">
          <reference field="1" count="1" selected="0">
            <x v="6"/>
          </reference>
          <reference field="3" count="1" selected="0">
            <x v="9"/>
          </reference>
          <reference field="5" count="1">
            <x v="42"/>
          </reference>
        </references>
      </pivotArea>
    </format>
    <format dxfId="403">
      <pivotArea dataOnly="0" labelOnly="1" outline="0" fieldPosition="0">
        <references count="3">
          <reference field="1" count="1" selected="0">
            <x v="7"/>
          </reference>
          <reference field="3" count="1" selected="0">
            <x v="0"/>
          </reference>
          <reference field="5" count="1">
            <x v="60"/>
          </reference>
        </references>
      </pivotArea>
    </format>
    <format dxfId="404">
      <pivotArea dataOnly="0" labelOnly="1" outline="0" fieldPosition="0">
        <references count="3">
          <reference field="1" count="1" selected="0">
            <x v="7"/>
          </reference>
          <reference field="3" count="1" selected="0">
            <x v="1"/>
          </reference>
          <reference field="5" count="1">
            <x v="81"/>
          </reference>
        </references>
      </pivotArea>
    </format>
    <format dxfId="405">
      <pivotArea dataOnly="0" labelOnly="1" outline="0" fieldPosition="0">
        <references count="3">
          <reference field="1" count="1" selected="0">
            <x v="7"/>
          </reference>
          <reference field="3" count="1" selected="0">
            <x v="2"/>
          </reference>
          <reference field="5" count="1">
            <x v="22"/>
          </reference>
        </references>
      </pivotArea>
    </format>
    <format dxfId="406">
      <pivotArea dataOnly="0" labelOnly="1" outline="0" fieldPosition="0">
        <references count="3">
          <reference field="1" count="1" selected="0">
            <x v="7"/>
          </reference>
          <reference field="3" count="1" selected="0">
            <x v="3"/>
          </reference>
          <reference field="5" count="1">
            <x v="60"/>
          </reference>
        </references>
      </pivotArea>
    </format>
    <format dxfId="407">
      <pivotArea dataOnly="0" labelOnly="1" outline="0" fieldPosition="0">
        <references count="3">
          <reference field="1" count="1" selected="0">
            <x v="7"/>
          </reference>
          <reference field="3" count="1" selected="0">
            <x v="4"/>
          </reference>
          <reference field="5" count="1">
            <x v="50"/>
          </reference>
        </references>
      </pivotArea>
    </format>
    <format dxfId="408">
      <pivotArea dataOnly="0" labelOnly="1" outline="0" fieldPosition="0">
        <references count="3">
          <reference field="1" count="1" selected="0">
            <x v="7"/>
          </reference>
          <reference field="3" count="1" selected="0">
            <x v="5"/>
          </reference>
          <reference field="5" count="1">
            <x v="16"/>
          </reference>
        </references>
      </pivotArea>
    </format>
    <format dxfId="409">
      <pivotArea dataOnly="0" labelOnly="1" outline="0" fieldPosition="0">
        <references count="3">
          <reference field="1" count="1" selected="0">
            <x v="7"/>
          </reference>
          <reference field="3" count="1" selected="0">
            <x v="6"/>
          </reference>
          <reference field="5" count="1">
            <x v="25"/>
          </reference>
        </references>
      </pivotArea>
    </format>
    <format dxfId="410">
      <pivotArea dataOnly="0" labelOnly="1" outline="0" fieldPosition="0">
        <references count="3">
          <reference field="1" count="1" selected="0">
            <x v="7"/>
          </reference>
          <reference field="3" count="1" selected="0">
            <x v="7"/>
          </reference>
          <reference field="5" count="1">
            <x v="61"/>
          </reference>
        </references>
      </pivotArea>
    </format>
    <format dxfId="411">
      <pivotArea dataOnly="0" labelOnly="1" outline="0" fieldPosition="0">
        <references count="3">
          <reference field="1" count="1" selected="0">
            <x v="7"/>
          </reference>
          <reference field="3" count="1" selected="0">
            <x v="8"/>
          </reference>
          <reference field="5" count="1">
            <x v="24"/>
          </reference>
        </references>
      </pivotArea>
    </format>
    <format dxfId="412">
      <pivotArea dataOnly="0" labelOnly="1" outline="0" fieldPosition="0">
        <references count="3">
          <reference field="1" count="1" selected="0">
            <x v="7"/>
          </reference>
          <reference field="3" count="1" selected="0">
            <x v="9"/>
          </reference>
          <reference field="5" count="1">
            <x v="55"/>
          </reference>
        </references>
      </pivotArea>
    </format>
    <format dxfId="413">
      <pivotArea dataOnly="0" labelOnly="1" outline="0" fieldPosition="0">
        <references count="3">
          <reference field="1" count="1" selected="0">
            <x v="8"/>
          </reference>
          <reference field="3" count="1" selected="0">
            <x v="0"/>
          </reference>
          <reference field="5" count="1">
            <x v="73"/>
          </reference>
        </references>
      </pivotArea>
    </format>
    <format dxfId="414">
      <pivotArea dataOnly="0" labelOnly="1" outline="0" fieldPosition="0">
        <references count="3">
          <reference field="1" count="1" selected="0">
            <x v="8"/>
          </reference>
          <reference field="3" count="1" selected="0">
            <x v="1"/>
          </reference>
          <reference field="5" count="1">
            <x v="73"/>
          </reference>
        </references>
      </pivotArea>
    </format>
    <format dxfId="415">
      <pivotArea dataOnly="0" labelOnly="1" outline="0" fieldPosition="0">
        <references count="3">
          <reference field="1" count="1" selected="0">
            <x v="8"/>
          </reference>
          <reference field="3" count="1" selected="0">
            <x v="2"/>
          </reference>
          <reference field="5" count="1">
            <x v="75"/>
          </reference>
        </references>
      </pivotArea>
    </format>
    <format dxfId="416">
      <pivotArea dataOnly="0" labelOnly="1" outline="0" fieldPosition="0">
        <references count="3">
          <reference field="1" count="1" selected="0">
            <x v="8"/>
          </reference>
          <reference field="3" count="1" selected="0">
            <x v="3"/>
          </reference>
          <reference field="5" count="1">
            <x v="72"/>
          </reference>
        </references>
      </pivotArea>
    </format>
    <format dxfId="417">
      <pivotArea dataOnly="0" labelOnly="1" outline="0" fieldPosition="0">
        <references count="3">
          <reference field="1" count="1" selected="0">
            <x v="8"/>
          </reference>
          <reference field="3" count="1" selected="0">
            <x v="4"/>
          </reference>
          <reference field="5" count="1">
            <x v="34"/>
          </reference>
        </references>
      </pivotArea>
    </format>
    <format dxfId="418">
      <pivotArea dataOnly="0" labelOnly="1" outline="0" fieldPosition="0">
        <references count="3">
          <reference field="1" count="1" selected="0">
            <x v="8"/>
          </reference>
          <reference field="3" count="1" selected="0">
            <x v="5"/>
          </reference>
          <reference field="5" count="1">
            <x v="27"/>
          </reference>
        </references>
      </pivotArea>
    </format>
    <format dxfId="419">
      <pivotArea dataOnly="0" labelOnly="1" outline="0" fieldPosition="0">
        <references count="3">
          <reference field="1" count="1" selected="0">
            <x v="8"/>
          </reference>
          <reference field="3" count="1" selected="0">
            <x v="6"/>
          </reference>
          <reference field="5" count="1">
            <x v="71"/>
          </reference>
        </references>
      </pivotArea>
    </format>
    <format dxfId="420">
      <pivotArea dataOnly="0" labelOnly="1" outline="0" fieldPosition="0">
        <references count="3">
          <reference field="1" count="1" selected="0">
            <x v="8"/>
          </reference>
          <reference field="3" count="1" selected="0">
            <x v="7"/>
          </reference>
          <reference field="5" count="1">
            <x v="77"/>
          </reference>
        </references>
      </pivotArea>
    </format>
    <format dxfId="421">
      <pivotArea dataOnly="0" labelOnly="1" outline="0" fieldPosition="0">
        <references count="3">
          <reference field="1" count="1" selected="0">
            <x v="8"/>
          </reference>
          <reference field="3" count="1" selected="0">
            <x v="8"/>
          </reference>
          <reference field="5" count="1">
            <x v="76"/>
          </reference>
        </references>
      </pivotArea>
    </format>
    <format dxfId="422">
      <pivotArea dataOnly="0" labelOnly="1" outline="0" fieldPosition="0">
        <references count="3">
          <reference field="1" count="1" selected="0">
            <x v="8"/>
          </reference>
          <reference field="3" count="1" selected="0">
            <x v="9"/>
          </reference>
          <reference field="5" count="1">
            <x v="74"/>
          </reference>
        </references>
      </pivotArea>
    </format>
    <format dxfId="423">
      <pivotArea dataOnly="0" labelOnly="1" outline="0" fieldPosition="0">
        <references count="1">
          <reference field="5" count="0"/>
        </references>
      </pivotArea>
    </format>
    <format dxfId="424">
      <pivotArea field="0" type="button" dataOnly="0" labelOnly="1" outline="0" axis="axisPage" fieldPosition="0"/>
    </format>
    <format dxfId="425">
      <pivotArea dataOnly="0" labelOnly="1" outline="0" fieldPosition="0">
        <references count="1">
          <reference field="0" count="0"/>
        </references>
      </pivotArea>
    </format>
    <format dxfId="426">
      <pivotArea dataOnly="0" labelOnly="1" outline="0" fieldPosition="0">
        <references count="1">
          <reference field="4" count="0"/>
        </references>
      </pivotArea>
    </format>
    <format dxfId="427">
      <pivotArea type="all" dataOnly="0" outline="0" fieldPosition="0"/>
    </format>
    <format dxfId="428">
      <pivotArea type="all" dataOnly="0" outline="0" fieldPosition="0"/>
    </format>
    <format dxfId="429">
      <pivotArea field="4" type="button" dataOnly="0" labelOnly="1" outline="0" axis="axisRow" fieldPosition="1"/>
    </format>
    <format dxfId="430">
      <pivotArea field="4" type="button" dataOnly="0" labelOnly="1" outline="0" axis="axisRow" fieldPosition="1"/>
    </format>
    <format dxfId="431">
      <pivotArea field="4" type="button" dataOnly="0" labelOnly="1" outline="0" axis="axisRow" fieldPosition="1"/>
    </format>
    <format dxfId="432">
      <pivotArea field="4" type="button" dataOnly="0" labelOnly="1" outline="0" axis="axisRow" fieldPosition="1"/>
    </format>
    <format dxfId="433">
      <pivotArea field="4" type="button" dataOnly="0" labelOnly="1" outline="0" axis="axisRow" fieldPosition="1"/>
    </format>
    <format dxfId="434">
      <pivotArea field="0" type="button" dataOnly="0" labelOnly="1" outline="0" axis="axisPage" fieldPosition="0"/>
    </format>
    <format dxfId="435">
      <pivotArea dataOnly="0" labelOnly="1" outline="0" fieldPosition="0">
        <references count="1">
          <reference field="0" count="0"/>
        </references>
      </pivotArea>
    </format>
    <format dxfId="436">
      <pivotArea field="4" type="button" dataOnly="0" labelOnly="1" outline="0" axis="axisRow" fieldPosition="1"/>
    </format>
    <format dxfId="437">
      <pivotArea dataOnly="0" labelOnly="1" outline="0" fieldPosition="0">
        <references count="1">
          <reference field="4" count="0"/>
        </references>
      </pivotArea>
    </format>
    <format dxfId="438">
      <pivotArea field="1" type="button" dataOnly="0" labelOnly="1" outline="0" axis="axisRow" fieldPosition="0"/>
    </format>
    <format dxfId="439">
      <pivotArea field="3" type="button" dataOnly="0" labelOnly="1" outline="0" axis="axisRow" fieldPosition="2"/>
    </format>
    <format dxfId="440">
      <pivotArea field="5" type="button" dataOnly="0" labelOnly="1" outline="0" axis="axisRow" fieldPosition="3"/>
    </format>
    <format dxfId="441">
      <pivotArea field="0" type="button" dataOnly="0" labelOnly="1" outline="0" axis="axisPage" fieldPosition="0"/>
    </format>
    <format dxfId="442">
      <pivotArea dataOnly="0" labelOnly="1" outline="0" fieldPosition="0">
        <references count="1">
          <reference field="0" count="0"/>
        </references>
      </pivotArea>
    </format>
    <format dxfId="443">
      <pivotArea field="1" type="button" dataOnly="0" labelOnly="1" outline="0" axis="axisRow" fieldPosition="0"/>
    </format>
    <format dxfId="444">
      <pivotArea field="4" type="button" dataOnly="0" labelOnly="1" outline="0" axis="axisRow" fieldPosition="1"/>
    </format>
    <format dxfId="445">
      <pivotArea field="3" type="button" dataOnly="0" labelOnly="1" outline="0" axis="axisRow" fieldPosition="2"/>
    </format>
    <format dxfId="446">
      <pivotArea field="5" type="button" dataOnly="0" labelOnly="1" outline="0" axis="axisRow" fieldPosition="3"/>
    </format>
    <format dxfId="447">
      <pivotArea field="0" type="button" dataOnly="0" labelOnly="1" outline="0" axis="axisPage" fieldPosition="0"/>
    </format>
    <format dxfId="448">
      <pivotArea dataOnly="0" labelOnly="1" outline="0" fieldPosition="0">
        <references count="1">
          <reference field="0" count="0"/>
        </references>
      </pivotArea>
    </format>
    <format dxfId="449">
      <pivotArea field="1" type="button" dataOnly="0" labelOnly="1" outline="0" axis="axisRow" fieldPosition="0"/>
    </format>
    <format dxfId="450">
      <pivotArea field="4" type="button" dataOnly="0" labelOnly="1" outline="0" axis="axisRow" fieldPosition="1"/>
    </format>
    <format dxfId="451">
      <pivotArea field="3" type="button" dataOnly="0" labelOnly="1" outline="0" axis="axisRow" fieldPosition="2"/>
    </format>
    <format dxfId="452">
      <pivotArea field="5" type="button" dataOnly="0" labelOnly="1" outline="0" axis="axisRow" fieldPosition="3"/>
    </format>
    <format dxfId="453">
      <pivotArea dataOnly="0" labelOnly="1" outline="0" fieldPosition="0">
        <references count="1">
          <reference field="0" count="0"/>
        </references>
      </pivotArea>
    </format>
    <format dxfId="454">
      <pivotArea field="4" type="button" dataOnly="0" labelOnly="1" outline="0" axis="axisRow" fieldPosition="1"/>
    </format>
    <format dxfId="455">
      <pivotArea field="3" type="button" dataOnly="0" labelOnly="1" outline="0" axis="axisRow" fieldPosition="2"/>
    </format>
    <format dxfId="456">
      <pivotArea dataOnly="0" labelOnly="1" outline="0" fieldPosition="0">
        <references count="2">
          <reference field="1" count="1" selected="0">
            <x v="0"/>
          </reference>
          <reference field="4" count="0"/>
        </references>
      </pivotArea>
    </format>
    <format dxfId="457">
      <pivotArea dataOnly="0" labelOnly="1" outline="0" fieldPosition="0">
        <references count="2">
          <reference field="1" count="1" selected="0">
            <x v="3"/>
          </reference>
          <reference field="4" count="0"/>
        </references>
      </pivotArea>
    </format>
    <format dxfId="458">
      <pivotArea dataOnly="0" labelOnly="1" outline="0" fieldPosition="0">
        <references count="2">
          <reference field="1" count="1" selected="0">
            <x v="5"/>
          </reference>
          <reference field="4" count="0"/>
        </references>
      </pivotArea>
    </format>
    <format dxfId="459">
      <pivotArea dataOnly="0" labelOnly="1" outline="0" fieldPosition="0">
        <references count="2">
          <reference field="1" count="1" selected="0">
            <x v="6"/>
          </reference>
          <reference field="4" count="0"/>
        </references>
      </pivotArea>
    </format>
    <format dxfId="460">
      <pivotArea dataOnly="0" labelOnly="1" outline="0" fieldPosition="0">
        <references count="2">
          <reference field="1" count="1" selected="0">
            <x v="7"/>
          </reference>
          <reference field="4" count="0"/>
        </references>
      </pivotArea>
    </format>
    <format dxfId="461">
      <pivotArea dataOnly="0" labelOnly="1" outline="0" fieldPosition="0">
        <references count="3">
          <reference field="1" count="1" selected="0">
            <x v="0"/>
          </reference>
          <reference field="3" count="1">
            <x v="0"/>
          </reference>
          <reference field="4" count="1" selected="0">
            <x v="0"/>
          </reference>
        </references>
      </pivotArea>
    </format>
    <format dxfId="462">
      <pivotArea dataOnly="0" labelOnly="1" outline="0" fieldPosition="0">
        <references count="3">
          <reference field="1" count="1" selected="0">
            <x v="0"/>
          </reference>
          <reference field="3" count="1">
            <x v="1"/>
          </reference>
          <reference field="4" count="1" selected="0">
            <x v="1"/>
          </reference>
        </references>
      </pivotArea>
    </format>
    <format dxfId="463">
      <pivotArea dataOnly="0" labelOnly="1" outline="0" fieldPosition="0">
        <references count="3">
          <reference field="1" count="1" selected="0">
            <x v="0"/>
          </reference>
          <reference field="3" count="1">
            <x v="2"/>
          </reference>
          <reference field="4" count="1" selected="0">
            <x v="2"/>
          </reference>
        </references>
      </pivotArea>
    </format>
    <format dxfId="464">
      <pivotArea dataOnly="0" labelOnly="1" outline="0" fieldPosition="0">
        <references count="3">
          <reference field="1" count="1" selected="0">
            <x v="0"/>
          </reference>
          <reference field="3" count="1">
            <x v="3"/>
          </reference>
          <reference field="4" count="1" selected="0">
            <x v="3"/>
          </reference>
        </references>
      </pivotArea>
    </format>
    <format dxfId="465">
      <pivotArea dataOnly="0" labelOnly="1" outline="0" fieldPosition="0">
        <references count="3">
          <reference field="1" count="1" selected="0">
            <x v="0"/>
          </reference>
          <reference field="3" count="1">
            <x v="4"/>
          </reference>
          <reference field="4" count="1" selected="0">
            <x v="4"/>
          </reference>
        </references>
      </pivotArea>
    </format>
    <format dxfId="466">
      <pivotArea dataOnly="0" labelOnly="1" outline="0" fieldPosition="0">
        <references count="3">
          <reference field="1" count="1" selected="0">
            <x v="0"/>
          </reference>
          <reference field="3" count="1">
            <x v="5"/>
          </reference>
          <reference field="4" count="1" selected="0">
            <x v="5"/>
          </reference>
        </references>
      </pivotArea>
    </format>
    <format dxfId="467">
      <pivotArea dataOnly="0" labelOnly="1" outline="0" fieldPosition="0">
        <references count="3">
          <reference field="1" count="1" selected="0">
            <x v="0"/>
          </reference>
          <reference field="3" count="1">
            <x v="6"/>
          </reference>
          <reference field="4" count="1" selected="0">
            <x v="6"/>
          </reference>
        </references>
      </pivotArea>
    </format>
    <format dxfId="468">
      <pivotArea dataOnly="0" labelOnly="1" outline="0" fieldPosition="0">
        <references count="3">
          <reference field="1" count="1" selected="0">
            <x v="0"/>
          </reference>
          <reference field="3" count="1">
            <x v="7"/>
          </reference>
          <reference field="4" count="1" selected="0">
            <x v="7"/>
          </reference>
        </references>
      </pivotArea>
    </format>
    <format dxfId="469">
      <pivotArea dataOnly="0" labelOnly="1" outline="0" fieldPosition="0">
        <references count="3">
          <reference field="1" count="1" selected="0">
            <x v="0"/>
          </reference>
          <reference field="3" count="1">
            <x v="8"/>
          </reference>
          <reference field="4" count="1" selected="0">
            <x v="8"/>
          </reference>
        </references>
      </pivotArea>
    </format>
    <format dxfId="470">
      <pivotArea dataOnly="0" labelOnly="1" outline="0" fieldPosition="0">
        <references count="3">
          <reference field="1" count="1" selected="0">
            <x v="0"/>
          </reference>
          <reference field="3" count="1">
            <x v="9"/>
          </reference>
          <reference field="4" count="1" selected="0">
            <x v="9"/>
          </reference>
        </references>
      </pivotArea>
    </format>
    <format dxfId="471">
      <pivotArea dataOnly="0" labelOnly="1" outline="0" fieldPosition="0">
        <references count="3">
          <reference field="1" count="1" selected="0">
            <x v="3"/>
          </reference>
          <reference field="3" count="1">
            <x v="0"/>
          </reference>
          <reference field="4" count="1" selected="0">
            <x v="0"/>
          </reference>
        </references>
      </pivotArea>
    </format>
    <format dxfId="472">
      <pivotArea dataOnly="0" labelOnly="1" outline="0" fieldPosition="0">
        <references count="3">
          <reference field="1" count="1" selected="0">
            <x v="3"/>
          </reference>
          <reference field="3" count="1">
            <x v="1"/>
          </reference>
          <reference field="4" count="1" selected="0">
            <x v="1"/>
          </reference>
        </references>
      </pivotArea>
    </format>
    <format dxfId="473">
      <pivotArea dataOnly="0" labelOnly="1" outline="0" fieldPosition="0">
        <references count="3">
          <reference field="1" count="1" selected="0">
            <x v="3"/>
          </reference>
          <reference field="3" count="1">
            <x v="2"/>
          </reference>
          <reference field="4" count="1" selected="0">
            <x v="2"/>
          </reference>
        </references>
      </pivotArea>
    </format>
    <format dxfId="474">
      <pivotArea dataOnly="0" labelOnly="1" outline="0" fieldPosition="0">
        <references count="3">
          <reference field="1" count="1" selected="0">
            <x v="3"/>
          </reference>
          <reference field="3" count="1">
            <x v="3"/>
          </reference>
          <reference field="4" count="1" selected="0">
            <x v="3"/>
          </reference>
        </references>
      </pivotArea>
    </format>
    <format dxfId="475">
      <pivotArea dataOnly="0" labelOnly="1" outline="0" fieldPosition="0">
        <references count="3">
          <reference field="1" count="1" selected="0">
            <x v="3"/>
          </reference>
          <reference field="3" count="1">
            <x v="4"/>
          </reference>
          <reference field="4" count="1" selected="0">
            <x v="4"/>
          </reference>
        </references>
      </pivotArea>
    </format>
    <format dxfId="476">
      <pivotArea dataOnly="0" labelOnly="1" outline="0" fieldPosition="0">
        <references count="3">
          <reference field="1" count="1" selected="0">
            <x v="3"/>
          </reference>
          <reference field="3" count="1">
            <x v="5"/>
          </reference>
          <reference field="4" count="1" selected="0">
            <x v="5"/>
          </reference>
        </references>
      </pivotArea>
    </format>
    <format dxfId="477">
      <pivotArea dataOnly="0" labelOnly="1" outline="0" fieldPosition="0">
        <references count="3">
          <reference field="1" count="1" selected="0">
            <x v="3"/>
          </reference>
          <reference field="3" count="1">
            <x v="6"/>
          </reference>
          <reference field="4" count="1" selected="0">
            <x v="6"/>
          </reference>
        </references>
      </pivotArea>
    </format>
    <format dxfId="478">
      <pivotArea dataOnly="0" labelOnly="1" outline="0" fieldPosition="0">
        <references count="3">
          <reference field="1" count="1" selected="0">
            <x v="3"/>
          </reference>
          <reference field="3" count="1">
            <x v="7"/>
          </reference>
          <reference field="4" count="1" selected="0">
            <x v="7"/>
          </reference>
        </references>
      </pivotArea>
    </format>
    <format dxfId="479">
      <pivotArea dataOnly="0" labelOnly="1" outline="0" fieldPosition="0">
        <references count="3">
          <reference field="1" count="1" selected="0">
            <x v="3"/>
          </reference>
          <reference field="3" count="1">
            <x v="8"/>
          </reference>
          <reference field="4" count="1" selected="0">
            <x v="8"/>
          </reference>
        </references>
      </pivotArea>
    </format>
    <format dxfId="480">
      <pivotArea dataOnly="0" labelOnly="1" outline="0" fieldPosition="0">
        <references count="3">
          <reference field="1" count="1" selected="0">
            <x v="3"/>
          </reference>
          <reference field="3" count="1">
            <x v="9"/>
          </reference>
          <reference field="4" count="1" selected="0">
            <x v="9"/>
          </reference>
        </references>
      </pivotArea>
    </format>
    <format dxfId="481">
      <pivotArea dataOnly="0" labelOnly="1" outline="0" fieldPosition="0">
        <references count="3">
          <reference field="1" count="1" selected="0">
            <x v="5"/>
          </reference>
          <reference field="3" count="1">
            <x v="0"/>
          </reference>
          <reference field="4" count="1" selected="0">
            <x v="0"/>
          </reference>
        </references>
      </pivotArea>
    </format>
    <format dxfId="482">
      <pivotArea dataOnly="0" labelOnly="1" outline="0" fieldPosition="0">
        <references count="3">
          <reference field="1" count="1" selected="0">
            <x v="5"/>
          </reference>
          <reference field="3" count="1">
            <x v="1"/>
          </reference>
          <reference field="4" count="1" selected="0">
            <x v="1"/>
          </reference>
        </references>
      </pivotArea>
    </format>
    <format dxfId="483">
      <pivotArea dataOnly="0" labelOnly="1" outline="0" fieldPosition="0">
        <references count="3">
          <reference field="1" count="1" selected="0">
            <x v="5"/>
          </reference>
          <reference field="3" count="1">
            <x v="2"/>
          </reference>
          <reference field="4" count="1" selected="0">
            <x v="2"/>
          </reference>
        </references>
      </pivotArea>
    </format>
    <format dxfId="484">
      <pivotArea dataOnly="0" labelOnly="1" outline="0" fieldPosition="0">
        <references count="3">
          <reference field="1" count="1" selected="0">
            <x v="5"/>
          </reference>
          <reference field="3" count="1">
            <x v="3"/>
          </reference>
          <reference field="4" count="1" selected="0">
            <x v="3"/>
          </reference>
        </references>
      </pivotArea>
    </format>
    <format dxfId="485">
      <pivotArea dataOnly="0" labelOnly="1" outline="0" fieldPosition="0">
        <references count="3">
          <reference field="1" count="1" selected="0">
            <x v="5"/>
          </reference>
          <reference field="3" count="1">
            <x v="4"/>
          </reference>
          <reference field="4" count="1" selected="0">
            <x v="4"/>
          </reference>
        </references>
      </pivotArea>
    </format>
    <format dxfId="486">
      <pivotArea dataOnly="0" labelOnly="1" outline="0" fieldPosition="0">
        <references count="3">
          <reference field="1" count="1" selected="0">
            <x v="5"/>
          </reference>
          <reference field="3" count="1">
            <x v="5"/>
          </reference>
          <reference field="4" count="1" selected="0">
            <x v="5"/>
          </reference>
        </references>
      </pivotArea>
    </format>
    <format dxfId="487">
      <pivotArea dataOnly="0" labelOnly="1" outline="0" fieldPosition="0">
        <references count="3">
          <reference field="1" count="1" selected="0">
            <x v="5"/>
          </reference>
          <reference field="3" count="1">
            <x v="6"/>
          </reference>
          <reference field="4" count="1" selected="0">
            <x v="6"/>
          </reference>
        </references>
      </pivotArea>
    </format>
    <format dxfId="488">
      <pivotArea dataOnly="0" labelOnly="1" outline="0" fieldPosition="0">
        <references count="3">
          <reference field="1" count="1" selected="0">
            <x v="5"/>
          </reference>
          <reference field="3" count="1">
            <x v="7"/>
          </reference>
          <reference field="4" count="1" selected="0">
            <x v="7"/>
          </reference>
        </references>
      </pivotArea>
    </format>
    <format dxfId="489">
      <pivotArea dataOnly="0" labelOnly="1" outline="0" fieldPosition="0">
        <references count="3">
          <reference field="1" count="1" selected="0">
            <x v="5"/>
          </reference>
          <reference field="3" count="1">
            <x v="8"/>
          </reference>
          <reference field="4" count="1" selected="0">
            <x v="8"/>
          </reference>
        </references>
      </pivotArea>
    </format>
    <format dxfId="490">
      <pivotArea dataOnly="0" labelOnly="1" outline="0" fieldPosition="0">
        <references count="3">
          <reference field="1" count="1" selected="0">
            <x v="5"/>
          </reference>
          <reference field="3" count="1">
            <x v="9"/>
          </reference>
          <reference field="4" count="1" selected="0">
            <x v="9"/>
          </reference>
        </references>
      </pivotArea>
    </format>
    <format dxfId="491">
      <pivotArea dataOnly="0" labelOnly="1" outline="0" fieldPosition="0">
        <references count="3">
          <reference field="1" count="1" selected="0">
            <x v="6"/>
          </reference>
          <reference field="3" count="1">
            <x v="0"/>
          </reference>
          <reference field="4" count="1" selected="0">
            <x v="0"/>
          </reference>
        </references>
      </pivotArea>
    </format>
    <format dxfId="492">
      <pivotArea dataOnly="0" labelOnly="1" outline="0" fieldPosition="0">
        <references count="3">
          <reference field="1" count="1" selected="0">
            <x v="6"/>
          </reference>
          <reference field="3" count="1">
            <x v="1"/>
          </reference>
          <reference field="4" count="1" selected="0">
            <x v="1"/>
          </reference>
        </references>
      </pivotArea>
    </format>
    <format dxfId="493">
      <pivotArea dataOnly="0" labelOnly="1" outline="0" fieldPosition="0">
        <references count="3">
          <reference field="1" count="1" selected="0">
            <x v="6"/>
          </reference>
          <reference field="3" count="1">
            <x v="2"/>
          </reference>
          <reference field="4" count="1" selected="0">
            <x v="2"/>
          </reference>
        </references>
      </pivotArea>
    </format>
    <format dxfId="494">
      <pivotArea dataOnly="0" labelOnly="1" outline="0" fieldPosition="0">
        <references count="3">
          <reference field="1" count="1" selected="0">
            <x v="6"/>
          </reference>
          <reference field="3" count="1">
            <x v="3"/>
          </reference>
          <reference field="4" count="1" selected="0">
            <x v="3"/>
          </reference>
        </references>
      </pivotArea>
    </format>
    <format dxfId="495">
      <pivotArea dataOnly="0" labelOnly="1" outline="0" fieldPosition="0">
        <references count="3">
          <reference field="1" count="1" selected="0">
            <x v="6"/>
          </reference>
          <reference field="3" count="1">
            <x v="4"/>
          </reference>
          <reference field="4" count="1" selected="0">
            <x v="4"/>
          </reference>
        </references>
      </pivotArea>
    </format>
    <format dxfId="496">
      <pivotArea dataOnly="0" labelOnly="1" outline="0" fieldPosition="0">
        <references count="3">
          <reference field="1" count="1" selected="0">
            <x v="6"/>
          </reference>
          <reference field="3" count="1">
            <x v="5"/>
          </reference>
          <reference field="4" count="1" selected="0">
            <x v="5"/>
          </reference>
        </references>
      </pivotArea>
    </format>
    <format dxfId="497">
      <pivotArea dataOnly="0" labelOnly="1" outline="0" fieldPosition="0">
        <references count="3">
          <reference field="1" count="1" selected="0">
            <x v="6"/>
          </reference>
          <reference field="3" count="1">
            <x v="6"/>
          </reference>
          <reference field="4" count="1" selected="0">
            <x v="6"/>
          </reference>
        </references>
      </pivotArea>
    </format>
    <format dxfId="498">
      <pivotArea dataOnly="0" labelOnly="1" outline="0" fieldPosition="0">
        <references count="3">
          <reference field="1" count="1" selected="0">
            <x v="6"/>
          </reference>
          <reference field="3" count="1">
            <x v="7"/>
          </reference>
          <reference field="4" count="1" selected="0">
            <x v="7"/>
          </reference>
        </references>
      </pivotArea>
    </format>
    <format dxfId="499">
      <pivotArea dataOnly="0" labelOnly="1" outline="0" fieldPosition="0">
        <references count="3">
          <reference field="1" count="1" selected="0">
            <x v="6"/>
          </reference>
          <reference field="3" count="1">
            <x v="8"/>
          </reference>
          <reference field="4" count="1" selected="0">
            <x v="8"/>
          </reference>
        </references>
      </pivotArea>
    </format>
    <format dxfId="500">
      <pivotArea dataOnly="0" labelOnly="1" outline="0" fieldPosition="0">
        <references count="3">
          <reference field="1" count="1" selected="0">
            <x v="6"/>
          </reference>
          <reference field="3" count="1">
            <x v="9"/>
          </reference>
          <reference field="4" count="1" selected="0">
            <x v="9"/>
          </reference>
        </references>
      </pivotArea>
    </format>
    <format dxfId="501">
      <pivotArea dataOnly="0" labelOnly="1" outline="0" fieldPosition="0">
        <references count="3">
          <reference field="1" count="1" selected="0">
            <x v="7"/>
          </reference>
          <reference field="3" count="1">
            <x v="0"/>
          </reference>
          <reference field="4" count="1" selected="0">
            <x v="0"/>
          </reference>
        </references>
      </pivotArea>
    </format>
    <format dxfId="502">
      <pivotArea dataOnly="0" labelOnly="1" outline="0" fieldPosition="0">
        <references count="3">
          <reference field="1" count="1" selected="0">
            <x v="7"/>
          </reference>
          <reference field="3" count="1">
            <x v="1"/>
          </reference>
          <reference field="4" count="1" selected="0">
            <x v="1"/>
          </reference>
        </references>
      </pivotArea>
    </format>
    <format dxfId="503">
      <pivotArea dataOnly="0" labelOnly="1" outline="0" fieldPosition="0">
        <references count="3">
          <reference field="1" count="1" selected="0">
            <x v="7"/>
          </reference>
          <reference field="3" count="1">
            <x v="2"/>
          </reference>
          <reference field="4" count="1" selected="0">
            <x v="2"/>
          </reference>
        </references>
      </pivotArea>
    </format>
    <format dxfId="504">
      <pivotArea dataOnly="0" labelOnly="1" outline="0" fieldPosition="0">
        <references count="3">
          <reference field="1" count="1" selected="0">
            <x v="7"/>
          </reference>
          <reference field="3" count="1">
            <x v="3"/>
          </reference>
          <reference field="4" count="1" selected="0">
            <x v="3"/>
          </reference>
        </references>
      </pivotArea>
    </format>
    <format dxfId="505">
      <pivotArea dataOnly="0" labelOnly="1" outline="0" fieldPosition="0">
        <references count="3">
          <reference field="1" count="1" selected="0">
            <x v="7"/>
          </reference>
          <reference field="3" count="1">
            <x v="4"/>
          </reference>
          <reference field="4" count="1" selected="0">
            <x v="4"/>
          </reference>
        </references>
      </pivotArea>
    </format>
    <format dxfId="506">
      <pivotArea dataOnly="0" labelOnly="1" outline="0" fieldPosition="0">
        <references count="3">
          <reference field="1" count="1" selected="0">
            <x v="7"/>
          </reference>
          <reference field="3" count="1">
            <x v="5"/>
          </reference>
          <reference field="4" count="1" selected="0">
            <x v="5"/>
          </reference>
        </references>
      </pivotArea>
    </format>
    <format dxfId="507">
      <pivotArea dataOnly="0" labelOnly="1" outline="0" fieldPosition="0">
        <references count="3">
          <reference field="1" count="1" selected="0">
            <x v="7"/>
          </reference>
          <reference field="3" count="1">
            <x v="6"/>
          </reference>
          <reference field="4" count="1" selected="0">
            <x v="6"/>
          </reference>
        </references>
      </pivotArea>
    </format>
    <format dxfId="508">
      <pivotArea dataOnly="0" labelOnly="1" outline="0" fieldPosition="0">
        <references count="3">
          <reference field="1" count="1" selected="0">
            <x v="7"/>
          </reference>
          <reference field="3" count="1">
            <x v="7"/>
          </reference>
          <reference field="4" count="1" selected="0">
            <x v="7"/>
          </reference>
        </references>
      </pivotArea>
    </format>
    <format dxfId="509">
      <pivotArea dataOnly="0" labelOnly="1" outline="0" fieldPosition="0">
        <references count="3">
          <reference field="1" count="1" selected="0">
            <x v="7"/>
          </reference>
          <reference field="3" count="1">
            <x v="8"/>
          </reference>
          <reference field="4" count="1" selected="0">
            <x v="8"/>
          </reference>
        </references>
      </pivotArea>
    </format>
    <format dxfId="510">
      <pivotArea dataOnly="0" labelOnly="1" outline="0" fieldPosition="0">
        <references count="3">
          <reference field="1" count="1" selected="0">
            <x v="7"/>
          </reference>
          <reference field="3" count="1">
            <x v="9"/>
          </reference>
          <reference field="4" count="1" selected="0">
            <x v="9"/>
          </reference>
        </references>
      </pivotArea>
    </format>
    <format dxfId="511">
      <pivotArea field="3" type="button" dataOnly="0" labelOnly="1" outline="0" axis="axisRow" fieldPosition="2"/>
    </format>
    <format dxfId="512">
      <pivotArea dataOnly="0" labelOnly="1" outline="0" fieldPosition="0">
        <references count="3">
          <reference field="1" count="1" selected="0">
            <x v="0"/>
          </reference>
          <reference field="3" count="1">
            <x v="0"/>
          </reference>
          <reference field="4" count="1" selected="0">
            <x v="0"/>
          </reference>
        </references>
      </pivotArea>
    </format>
    <format dxfId="513">
      <pivotArea dataOnly="0" labelOnly="1" outline="0" fieldPosition="0">
        <references count="3">
          <reference field="1" count="1" selected="0">
            <x v="0"/>
          </reference>
          <reference field="3" count="1">
            <x v="1"/>
          </reference>
          <reference field="4" count="1" selected="0">
            <x v="1"/>
          </reference>
        </references>
      </pivotArea>
    </format>
    <format dxfId="514">
      <pivotArea dataOnly="0" labelOnly="1" outline="0" fieldPosition="0">
        <references count="3">
          <reference field="1" count="1" selected="0">
            <x v="0"/>
          </reference>
          <reference field="3" count="1">
            <x v="2"/>
          </reference>
          <reference field="4" count="1" selected="0">
            <x v="2"/>
          </reference>
        </references>
      </pivotArea>
    </format>
    <format dxfId="515">
      <pivotArea dataOnly="0" labelOnly="1" outline="0" fieldPosition="0">
        <references count="3">
          <reference field="1" count="1" selected="0">
            <x v="0"/>
          </reference>
          <reference field="3" count="1">
            <x v="3"/>
          </reference>
          <reference field="4" count="1" selected="0">
            <x v="3"/>
          </reference>
        </references>
      </pivotArea>
    </format>
    <format dxfId="516">
      <pivotArea dataOnly="0" labelOnly="1" outline="0" fieldPosition="0">
        <references count="3">
          <reference field="1" count="1" selected="0">
            <x v="0"/>
          </reference>
          <reference field="3" count="1">
            <x v="4"/>
          </reference>
          <reference field="4" count="1" selected="0">
            <x v="4"/>
          </reference>
        </references>
      </pivotArea>
    </format>
    <format dxfId="517">
      <pivotArea dataOnly="0" labelOnly="1" outline="0" fieldPosition="0">
        <references count="3">
          <reference field="1" count="1" selected="0">
            <x v="0"/>
          </reference>
          <reference field="3" count="1">
            <x v="5"/>
          </reference>
          <reference field="4" count="1" selected="0">
            <x v="5"/>
          </reference>
        </references>
      </pivotArea>
    </format>
    <format dxfId="518">
      <pivotArea dataOnly="0" labelOnly="1" outline="0" fieldPosition="0">
        <references count="3">
          <reference field="1" count="1" selected="0">
            <x v="0"/>
          </reference>
          <reference field="3" count="1">
            <x v="6"/>
          </reference>
          <reference field="4" count="1" selected="0">
            <x v="6"/>
          </reference>
        </references>
      </pivotArea>
    </format>
    <format dxfId="519">
      <pivotArea dataOnly="0" labelOnly="1" outline="0" fieldPosition="0">
        <references count="3">
          <reference field="1" count="1" selected="0">
            <x v="0"/>
          </reference>
          <reference field="3" count="1">
            <x v="7"/>
          </reference>
          <reference field="4" count="1" selected="0">
            <x v="7"/>
          </reference>
        </references>
      </pivotArea>
    </format>
    <format dxfId="520">
      <pivotArea dataOnly="0" labelOnly="1" outline="0" fieldPosition="0">
        <references count="3">
          <reference field="1" count="1" selected="0">
            <x v="0"/>
          </reference>
          <reference field="3" count="1">
            <x v="8"/>
          </reference>
          <reference field="4" count="1" selected="0">
            <x v="8"/>
          </reference>
        </references>
      </pivotArea>
    </format>
    <format dxfId="521">
      <pivotArea dataOnly="0" labelOnly="1" outline="0" fieldPosition="0">
        <references count="3">
          <reference field="1" count="1" selected="0">
            <x v="0"/>
          </reference>
          <reference field="3" count="1">
            <x v="9"/>
          </reference>
          <reference field="4" count="1" selected="0">
            <x v="9"/>
          </reference>
        </references>
      </pivotArea>
    </format>
    <format dxfId="522">
      <pivotArea dataOnly="0" labelOnly="1" outline="0" fieldPosition="0">
        <references count="3">
          <reference field="1" count="1" selected="0">
            <x v="3"/>
          </reference>
          <reference field="3" count="1">
            <x v="0"/>
          </reference>
          <reference field="4" count="1" selected="0">
            <x v="0"/>
          </reference>
        </references>
      </pivotArea>
    </format>
    <format dxfId="523">
      <pivotArea dataOnly="0" labelOnly="1" outline="0" fieldPosition="0">
        <references count="3">
          <reference field="1" count="1" selected="0">
            <x v="3"/>
          </reference>
          <reference field="3" count="1">
            <x v="1"/>
          </reference>
          <reference field="4" count="1" selected="0">
            <x v="1"/>
          </reference>
        </references>
      </pivotArea>
    </format>
    <format dxfId="524">
      <pivotArea dataOnly="0" labelOnly="1" outline="0" fieldPosition="0">
        <references count="3">
          <reference field="1" count="1" selected="0">
            <x v="3"/>
          </reference>
          <reference field="3" count="1">
            <x v="2"/>
          </reference>
          <reference field="4" count="1" selected="0">
            <x v="2"/>
          </reference>
        </references>
      </pivotArea>
    </format>
    <format dxfId="525">
      <pivotArea dataOnly="0" labelOnly="1" outline="0" fieldPosition="0">
        <references count="3">
          <reference field="1" count="1" selected="0">
            <x v="3"/>
          </reference>
          <reference field="3" count="1">
            <x v="3"/>
          </reference>
          <reference field="4" count="1" selected="0">
            <x v="3"/>
          </reference>
        </references>
      </pivotArea>
    </format>
    <format dxfId="526">
      <pivotArea dataOnly="0" labelOnly="1" outline="0" fieldPosition="0">
        <references count="3">
          <reference field="1" count="1" selected="0">
            <x v="3"/>
          </reference>
          <reference field="3" count="1">
            <x v="4"/>
          </reference>
          <reference field="4" count="1" selected="0">
            <x v="4"/>
          </reference>
        </references>
      </pivotArea>
    </format>
    <format dxfId="527">
      <pivotArea dataOnly="0" labelOnly="1" outline="0" fieldPosition="0">
        <references count="3">
          <reference field="1" count="1" selected="0">
            <x v="3"/>
          </reference>
          <reference field="3" count="1">
            <x v="5"/>
          </reference>
          <reference field="4" count="1" selected="0">
            <x v="5"/>
          </reference>
        </references>
      </pivotArea>
    </format>
    <format dxfId="528">
      <pivotArea dataOnly="0" labelOnly="1" outline="0" fieldPosition="0">
        <references count="3">
          <reference field="1" count="1" selected="0">
            <x v="3"/>
          </reference>
          <reference field="3" count="1">
            <x v="6"/>
          </reference>
          <reference field="4" count="1" selected="0">
            <x v="6"/>
          </reference>
        </references>
      </pivotArea>
    </format>
    <format dxfId="529">
      <pivotArea dataOnly="0" labelOnly="1" outline="0" fieldPosition="0">
        <references count="3">
          <reference field="1" count="1" selected="0">
            <x v="3"/>
          </reference>
          <reference field="3" count="1">
            <x v="7"/>
          </reference>
          <reference field="4" count="1" selected="0">
            <x v="7"/>
          </reference>
        </references>
      </pivotArea>
    </format>
    <format dxfId="530">
      <pivotArea dataOnly="0" labelOnly="1" outline="0" fieldPosition="0">
        <references count="3">
          <reference field="1" count="1" selected="0">
            <x v="3"/>
          </reference>
          <reference field="3" count="1">
            <x v="8"/>
          </reference>
          <reference field="4" count="1" selected="0">
            <x v="8"/>
          </reference>
        </references>
      </pivotArea>
    </format>
    <format dxfId="531">
      <pivotArea dataOnly="0" labelOnly="1" outline="0" fieldPosition="0">
        <references count="3">
          <reference field="1" count="1" selected="0">
            <x v="3"/>
          </reference>
          <reference field="3" count="1">
            <x v="9"/>
          </reference>
          <reference field="4" count="1" selected="0">
            <x v="9"/>
          </reference>
        </references>
      </pivotArea>
    </format>
    <format dxfId="532">
      <pivotArea dataOnly="0" labelOnly="1" outline="0" fieldPosition="0">
        <references count="3">
          <reference field="1" count="1" selected="0">
            <x v="5"/>
          </reference>
          <reference field="3" count="1">
            <x v="0"/>
          </reference>
          <reference field="4" count="1" selected="0">
            <x v="0"/>
          </reference>
        </references>
      </pivotArea>
    </format>
    <format dxfId="533">
      <pivotArea dataOnly="0" labelOnly="1" outline="0" fieldPosition="0">
        <references count="3">
          <reference field="1" count="1" selected="0">
            <x v="5"/>
          </reference>
          <reference field="3" count="1">
            <x v="1"/>
          </reference>
          <reference field="4" count="1" selected="0">
            <x v="1"/>
          </reference>
        </references>
      </pivotArea>
    </format>
    <format dxfId="534">
      <pivotArea dataOnly="0" labelOnly="1" outline="0" fieldPosition="0">
        <references count="3">
          <reference field="1" count="1" selected="0">
            <x v="5"/>
          </reference>
          <reference field="3" count="1">
            <x v="2"/>
          </reference>
          <reference field="4" count="1" selected="0">
            <x v="2"/>
          </reference>
        </references>
      </pivotArea>
    </format>
    <format dxfId="535">
      <pivotArea dataOnly="0" labelOnly="1" outline="0" fieldPosition="0">
        <references count="3">
          <reference field="1" count="1" selected="0">
            <x v="5"/>
          </reference>
          <reference field="3" count="1">
            <x v="3"/>
          </reference>
          <reference field="4" count="1" selected="0">
            <x v="3"/>
          </reference>
        </references>
      </pivotArea>
    </format>
    <format dxfId="536">
      <pivotArea dataOnly="0" labelOnly="1" outline="0" fieldPosition="0">
        <references count="3">
          <reference field="1" count="1" selected="0">
            <x v="5"/>
          </reference>
          <reference field="3" count="1">
            <x v="4"/>
          </reference>
          <reference field="4" count="1" selected="0">
            <x v="4"/>
          </reference>
        </references>
      </pivotArea>
    </format>
    <format dxfId="537">
      <pivotArea dataOnly="0" labelOnly="1" outline="0" fieldPosition="0">
        <references count="3">
          <reference field="1" count="1" selected="0">
            <x v="5"/>
          </reference>
          <reference field="3" count="1">
            <x v="5"/>
          </reference>
          <reference field="4" count="1" selected="0">
            <x v="5"/>
          </reference>
        </references>
      </pivotArea>
    </format>
    <format dxfId="538">
      <pivotArea dataOnly="0" labelOnly="1" outline="0" fieldPosition="0">
        <references count="3">
          <reference field="1" count="1" selected="0">
            <x v="5"/>
          </reference>
          <reference field="3" count="1">
            <x v="6"/>
          </reference>
          <reference field="4" count="1" selected="0">
            <x v="6"/>
          </reference>
        </references>
      </pivotArea>
    </format>
    <format dxfId="539">
      <pivotArea dataOnly="0" labelOnly="1" outline="0" fieldPosition="0">
        <references count="3">
          <reference field="1" count="1" selected="0">
            <x v="5"/>
          </reference>
          <reference field="3" count="1">
            <x v="7"/>
          </reference>
          <reference field="4" count="1" selected="0">
            <x v="7"/>
          </reference>
        </references>
      </pivotArea>
    </format>
    <format dxfId="540">
      <pivotArea dataOnly="0" labelOnly="1" outline="0" fieldPosition="0">
        <references count="3">
          <reference field="1" count="1" selected="0">
            <x v="5"/>
          </reference>
          <reference field="3" count="1">
            <x v="8"/>
          </reference>
          <reference field="4" count="1" selected="0">
            <x v="8"/>
          </reference>
        </references>
      </pivotArea>
    </format>
    <format dxfId="541">
      <pivotArea dataOnly="0" labelOnly="1" outline="0" fieldPosition="0">
        <references count="3">
          <reference field="1" count="1" selected="0">
            <x v="5"/>
          </reference>
          <reference field="3" count="1">
            <x v="9"/>
          </reference>
          <reference field="4" count="1" selected="0">
            <x v="9"/>
          </reference>
        </references>
      </pivotArea>
    </format>
    <format dxfId="542">
      <pivotArea dataOnly="0" labelOnly="1" outline="0" fieldPosition="0">
        <references count="3">
          <reference field="1" count="1" selected="0">
            <x v="6"/>
          </reference>
          <reference field="3" count="1">
            <x v="0"/>
          </reference>
          <reference field="4" count="1" selected="0">
            <x v="0"/>
          </reference>
        </references>
      </pivotArea>
    </format>
    <format dxfId="543">
      <pivotArea dataOnly="0" labelOnly="1" outline="0" fieldPosition="0">
        <references count="3">
          <reference field="1" count="1" selected="0">
            <x v="6"/>
          </reference>
          <reference field="3" count="1">
            <x v="1"/>
          </reference>
          <reference field="4" count="1" selected="0">
            <x v="1"/>
          </reference>
        </references>
      </pivotArea>
    </format>
    <format dxfId="544">
      <pivotArea dataOnly="0" labelOnly="1" outline="0" fieldPosition="0">
        <references count="3">
          <reference field="1" count="1" selected="0">
            <x v="6"/>
          </reference>
          <reference field="3" count="1">
            <x v="2"/>
          </reference>
          <reference field="4" count="1" selected="0">
            <x v="2"/>
          </reference>
        </references>
      </pivotArea>
    </format>
    <format dxfId="545">
      <pivotArea dataOnly="0" labelOnly="1" outline="0" fieldPosition="0">
        <references count="3">
          <reference field="1" count="1" selected="0">
            <x v="6"/>
          </reference>
          <reference field="3" count="1">
            <x v="3"/>
          </reference>
          <reference field="4" count="1" selected="0">
            <x v="3"/>
          </reference>
        </references>
      </pivotArea>
    </format>
    <format dxfId="546">
      <pivotArea dataOnly="0" labelOnly="1" outline="0" fieldPosition="0">
        <references count="3">
          <reference field="1" count="1" selected="0">
            <x v="6"/>
          </reference>
          <reference field="3" count="1">
            <x v="4"/>
          </reference>
          <reference field="4" count="1" selected="0">
            <x v="4"/>
          </reference>
        </references>
      </pivotArea>
    </format>
    <format dxfId="547">
      <pivotArea dataOnly="0" labelOnly="1" outline="0" fieldPosition="0">
        <references count="3">
          <reference field="1" count="1" selected="0">
            <x v="6"/>
          </reference>
          <reference field="3" count="1">
            <x v="5"/>
          </reference>
          <reference field="4" count="1" selected="0">
            <x v="5"/>
          </reference>
        </references>
      </pivotArea>
    </format>
    <format dxfId="548">
      <pivotArea dataOnly="0" labelOnly="1" outline="0" fieldPosition="0">
        <references count="3">
          <reference field="1" count="1" selected="0">
            <x v="6"/>
          </reference>
          <reference field="3" count="1">
            <x v="6"/>
          </reference>
          <reference field="4" count="1" selected="0">
            <x v="6"/>
          </reference>
        </references>
      </pivotArea>
    </format>
    <format dxfId="549">
      <pivotArea dataOnly="0" labelOnly="1" outline="0" fieldPosition="0">
        <references count="3">
          <reference field="1" count="1" selected="0">
            <x v="6"/>
          </reference>
          <reference field="3" count="1">
            <x v="7"/>
          </reference>
          <reference field="4" count="1" selected="0">
            <x v="7"/>
          </reference>
        </references>
      </pivotArea>
    </format>
    <format dxfId="550">
      <pivotArea dataOnly="0" labelOnly="1" outline="0" fieldPosition="0">
        <references count="3">
          <reference field="1" count="1" selected="0">
            <x v="6"/>
          </reference>
          <reference field="3" count="1">
            <x v="8"/>
          </reference>
          <reference field="4" count="1" selected="0">
            <x v="8"/>
          </reference>
        </references>
      </pivotArea>
    </format>
    <format dxfId="551">
      <pivotArea dataOnly="0" labelOnly="1" outline="0" fieldPosition="0">
        <references count="3">
          <reference field="1" count="1" selected="0">
            <x v="6"/>
          </reference>
          <reference field="3" count="1">
            <x v="9"/>
          </reference>
          <reference field="4" count="1" selected="0">
            <x v="9"/>
          </reference>
        </references>
      </pivotArea>
    </format>
    <format dxfId="552">
      <pivotArea dataOnly="0" labelOnly="1" outline="0" fieldPosition="0">
        <references count="3">
          <reference field="1" count="1" selected="0">
            <x v="7"/>
          </reference>
          <reference field="3" count="1">
            <x v="0"/>
          </reference>
          <reference field="4" count="1" selected="0">
            <x v="0"/>
          </reference>
        </references>
      </pivotArea>
    </format>
    <format dxfId="553">
      <pivotArea dataOnly="0" labelOnly="1" outline="0" fieldPosition="0">
        <references count="3">
          <reference field="1" count="1" selected="0">
            <x v="7"/>
          </reference>
          <reference field="3" count="1">
            <x v="1"/>
          </reference>
          <reference field="4" count="1" selected="0">
            <x v="1"/>
          </reference>
        </references>
      </pivotArea>
    </format>
    <format dxfId="554">
      <pivotArea dataOnly="0" labelOnly="1" outline="0" fieldPosition="0">
        <references count="3">
          <reference field="1" count="1" selected="0">
            <x v="7"/>
          </reference>
          <reference field="3" count="1">
            <x v="2"/>
          </reference>
          <reference field="4" count="1" selected="0">
            <x v="2"/>
          </reference>
        </references>
      </pivotArea>
    </format>
    <format dxfId="555">
      <pivotArea dataOnly="0" labelOnly="1" outline="0" fieldPosition="0">
        <references count="3">
          <reference field="1" count="1" selected="0">
            <x v="7"/>
          </reference>
          <reference field="3" count="1">
            <x v="3"/>
          </reference>
          <reference field="4" count="1" selected="0">
            <x v="3"/>
          </reference>
        </references>
      </pivotArea>
    </format>
    <format dxfId="556">
      <pivotArea dataOnly="0" labelOnly="1" outline="0" fieldPosition="0">
        <references count="3">
          <reference field="1" count="1" selected="0">
            <x v="7"/>
          </reference>
          <reference field="3" count="1">
            <x v="4"/>
          </reference>
          <reference field="4" count="1" selected="0">
            <x v="4"/>
          </reference>
        </references>
      </pivotArea>
    </format>
    <format dxfId="557">
      <pivotArea dataOnly="0" labelOnly="1" outline="0" fieldPosition="0">
        <references count="3">
          <reference field="1" count="1" selected="0">
            <x v="7"/>
          </reference>
          <reference field="3" count="1">
            <x v="5"/>
          </reference>
          <reference field="4" count="1" selected="0">
            <x v="5"/>
          </reference>
        </references>
      </pivotArea>
    </format>
    <format dxfId="558">
      <pivotArea dataOnly="0" labelOnly="1" outline="0" fieldPosition="0">
        <references count="3">
          <reference field="1" count="1" selected="0">
            <x v="7"/>
          </reference>
          <reference field="3" count="1">
            <x v="6"/>
          </reference>
          <reference field="4" count="1" selected="0">
            <x v="6"/>
          </reference>
        </references>
      </pivotArea>
    </format>
    <format dxfId="559">
      <pivotArea dataOnly="0" labelOnly="1" outline="0" fieldPosition="0">
        <references count="3">
          <reference field="1" count="1" selected="0">
            <x v="7"/>
          </reference>
          <reference field="3" count="1">
            <x v="7"/>
          </reference>
          <reference field="4" count="1" selected="0">
            <x v="7"/>
          </reference>
        </references>
      </pivotArea>
    </format>
    <format dxfId="560">
      <pivotArea dataOnly="0" labelOnly="1" outline="0" fieldPosition="0">
        <references count="3">
          <reference field="1" count="1" selected="0">
            <x v="7"/>
          </reference>
          <reference field="3" count="1">
            <x v="8"/>
          </reference>
          <reference field="4" count="1" selected="0">
            <x v="8"/>
          </reference>
        </references>
      </pivotArea>
    </format>
    <format dxfId="561">
      <pivotArea dataOnly="0" labelOnly="1" outline="0" fieldPosition="0">
        <references count="3">
          <reference field="1" count="1" selected="0">
            <x v="7"/>
          </reference>
          <reference field="3" count="1">
            <x v="9"/>
          </reference>
          <reference field="4" count="1" selected="0">
            <x v="9"/>
          </reference>
        </references>
      </pivotArea>
    </format>
  </formats>
  <pivotTableStyleInfo name="PivotStyleLight16"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Helvetica Neue"/>
        <a:ea typeface="Helvetica Neue"/>
        <a:cs typeface="Helvetica Neue"/>
      </a:majorFont>
      <a:minorFont>
        <a:latin typeface="Helvetica Neue"/>
        <a:ea typeface="Helvetica Neue"/>
        <a:cs typeface="Helvetica Neue"/>
      </a:minorFont>
    </a:fontScheme>
    <a:fmtScheme name="Sheet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2700" cap="flat">
          <a:solidFill>
            <a:schemeClr val="accent1"/>
          </a:solidFill>
          <a:prstDash val="solid"/>
          <a:miter lim="800000"/>
        </a:ln>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Trebuchet MS"/>
            <a:ea typeface="Trebuchet MS"/>
            <a:cs typeface="Trebuchet MS"/>
            <a:sym typeface="Trebuchet MS"/>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12700" cap="flat">
          <a:solidFill>
            <a:schemeClr val="accent1"/>
          </a:solidFill>
          <a:prstDash val="solid"/>
          <a:miter lim="800000"/>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Trebuchet MS"/>
            <a:ea typeface="Trebuchet MS"/>
            <a:cs typeface="Trebuchet MS"/>
            <a:sym typeface="Trebuchet MS"/>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hyperlink" Target="https://www.minambiente.gov.co/cambio-climatico-y-gestion-del-riesgo/herramientas-de-genero-y-cambio-climatico/"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hyperlink" Target="https://finanzasdelclima.dnp.gov.co/Paginas/inicio.aspx" TargetMode="External"/><Relationship Id="rId2" Type="http://schemas.openxmlformats.org/officeDocument/2006/relationships/hyperlink" Target="https:/www.minambiente.gov.co/wp-content/uploads/2021/10/GUIA-AGROPECUARIO_sv.pdf" TargetMode="External"/><Relationship Id="rId1" Type="http://schemas.openxmlformats.org/officeDocument/2006/relationships/hyperlink" Target="https:/www.minambiente.gov.co/wp-content/uploads/2021/10/GUIA-AGROPECUARIO_sv.pdf" TargetMode="External"/><Relationship Id="rId6" Type="http://schemas.openxmlformats.org/officeDocument/2006/relationships/drawing" Target="../drawings/drawing5.xml"/><Relationship Id="rId5" Type="http://schemas.openxmlformats.org/officeDocument/2006/relationships/printerSettings" Target="../printerSettings/printerSettings3.bin"/><Relationship Id="rId4" Type="http://schemas.openxmlformats.org/officeDocument/2006/relationships/hyperlink" Target="https://oig.cepal.org/sites/default/files/compendio_regional_-_d.pdf"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finanzasdelclima.dnp.gov.co/Paginas/inicio.aspx" TargetMode="External"/><Relationship Id="rId7" Type="http://schemas.openxmlformats.org/officeDocument/2006/relationships/drawing" Target="../drawings/drawing6.xml"/><Relationship Id="rId2" Type="http://schemas.openxmlformats.org/officeDocument/2006/relationships/hyperlink" Target="https://www.minambiente.gov.co/wp-content/uploads/2021/10/GUIA_VIVIENDA_sv.pdf" TargetMode="External"/><Relationship Id="rId1" Type="http://schemas.openxmlformats.org/officeDocument/2006/relationships/hyperlink" Target="https://www.minambiente.gov.co/wp-content/uploads/2021/10/GUIA_VIVIENDA_sv.pdf" TargetMode="External"/><Relationship Id="rId6" Type="http://schemas.openxmlformats.org/officeDocument/2006/relationships/printerSettings" Target="../printerSettings/printerSettings4.bin"/><Relationship Id="rId5" Type="http://schemas.openxmlformats.org/officeDocument/2006/relationships/hyperlink" Target="https://finanzasdelclima.dnp.gov.co/Paginas/inicio.aspx" TargetMode="External"/><Relationship Id="rId4" Type="http://schemas.openxmlformats.org/officeDocument/2006/relationships/hyperlink" Target="https://publications.iadb.org/publications/spanish/document/Como-integrar-el-enfoque-de-genero-en-el-sector-de-infraestructura-Numero-especial-de-Infraestructura-para-el-desarrollo.pdf"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finanzasdelclima.dnp.gov.co/Paginas/inicio.aspx" TargetMode="External"/><Relationship Id="rId2" Type="http://schemas.openxmlformats.org/officeDocument/2006/relationships/hyperlink" Target="https://www.minambiente.gov.co/wp-content/uploads/2021/10/GUIA-TRANSPORTE_sv.pdf" TargetMode="External"/><Relationship Id="rId1" Type="http://schemas.openxmlformats.org/officeDocument/2006/relationships/hyperlink" Target="https://www.minambiente.gov.co/wp-content/uploads/2021/10/GUIA-TRANSPORTE_sv.pdf" TargetMode="External"/><Relationship Id="rId6" Type="http://schemas.openxmlformats.org/officeDocument/2006/relationships/drawing" Target="../drawings/drawing7.xml"/><Relationship Id="rId5" Type="http://schemas.openxmlformats.org/officeDocument/2006/relationships/printerSettings" Target="../printerSettings/printerSettings5.bin"/><Relationship Id="rId4" Type="http://schemas.openxmlformats.org/officeDocument/2006/relationships/hyperlink" Target="https://publications.iadb.org/publications/spanish/document/Como-integrar-el-enfoque-de-genero-en-el-sector-de-infraestructura-Numero-especial-de-Infraestructura-para-el-desarrollo.pdf"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s://www.minambiente.gov.co/wp-content/uploads/2021/10/Casos-Genero-Mitigacion.pdf" TargetMode="External"/><Relationship Id="rId7" Type="http://schemas.openxmlformats.org/officeDocument/2006/relationships/drawing" Target="../drawings/drawing8.xml"/><Relationship Id="rId2" Type="http://schemas.openxmlformats.org/officeDocument/2006/relationships/hyperlink" Target="https://www.minambiente.gov.co/wp-content/uploads/2021/10/Guia-MINERO-ENERGETIO_sv.pdf" TargetMode="External"/><Relationship Id="rId1" Type="http://schemas.openxmlformats.org/officeDocument/2006/relationships/hyperlink" Target="https://www.minambiente.gov.co/wp-content/uploads/2021/10/Guia-MINERO-ENERGETIO_sv.pdf" TargetMode="External"/><Relationship Id="rId6" Type="http://schemas.openxmlformats.org/officeDocument/2006/relationships/hyperlink" Target="https://finanzasdelclima.dnp.gov.co/Paginas/inicio.aspx" TargetMode="External"/><Relationship Id="rId5" Type="http://schemas.openxmlformats.org/officeDocument/2006/relationships/hyperlink" Target="https://finanzasdelclima.dnp.gov.co/Paginas/inicio.aspx" TargetMode="External"/><Relationship Id="rId4" Type="http://schemas.openxmlformats.org/officeDocument/2006/relationships/hyperlink" Target="https://www.minambiente.gov.co/wp-content/uploads/2021/10/Casos-Genero-Mitigacion.pdf"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finanzasdelclima.dnp.gov.co/Paginas/inicio.aspx" TargetMode="External"/><Relationship Id="rId2" Type="http://schemas.openxmlformats.org/officeDocument/2006/relationships/hyperlink" Target="https://www.minambiente.gov.co/wp-content/uploads/2021/10/GUIA-AMBIENTE_sv.pdf" TargetMode="External"/><Relationship Id="rId1" Type="http://schemas.openxmlformats.org/officeDocument/2006/relationships/hyperlink" Target="https://www.minambiente.gov.co/wp-content/uploads/2021/10/GUIA-AMBIENTE_sv.pdf" TargetMode="External"/><Relationship Id="rId6" Type="http://schemas.openxmlformats.org/officeDocument/2006/relationships/drawing" Target="../drawings/drawing9.xml"/><Relationship Id="rId5" Type="http://schemas.openxmlformats.org/officeDocument/2006/relationships/printerSettings" Target="../printerSettings/printerSettings6.bin"/><Relationship Id="rId4" Type="http://schemas.openxmlformats.org/officeDocument/2006/relationships/hyperlink" Target="https://www.minambiente.gov.co/wp-content/uploads/2021/10/Casos-Genero-Mitigacion.pdf"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finanzasdelclima.dnp.gov.co/Paginas/inicio.aspx" TargetMode="External"/><Relationship Id="rId2" Type="http://schemas.openxmlformats.org/officeDocument/2006/relationships/hyperlink" Target="https://www.minambiente.gov.co/wp-content/uploads/2021/10/GUIA_INDUSTRIA_sv.pdf" TargetMode="External"/><Relationship Id="rId1" Type="http://schemas.openxmlformats.org/officeDocument/2006/relationships/hyperlink" Target="https://www.minambiente.gov.co/wp-content/uploads/2021/10/GUIA_INDUSTRIA_sv.pdf" TargetMode="External"/><Relationship Id="rId6" Type="http://schemas.openxmlformats.org/officeDocument/2006/relationships/drawing" Target="../drawings/drawing10.xml"/><Relationship Id="rId5" Type="http://schemas.openxmlformats.org/officeDocument/2006/relationships/hyperlink" Target="https://finanzasdelclima.dnp.gov.co/Paginas/inicio.aspx" TargetMode="External"/><Relationship Id="rId4" Type="http://schemas.openxmlformats.org/officeDocument/2006/relationships/hyperlink" Target="https://oig.cepal.org/sites/default/files/compendio_regional_-_d.pdf" TargetMode="Externa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7.bin"/><Relationship Id="rId1" Type="http://schemas.openxmlformats.org/officeDocument/2006/relationships/hyperlink" Target="https://www.greenclimate.fund/sites/default/files/document/gcf-gender-policy-es.pdf"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8.bin"/><Relationship Id="rId1" Type="http://schemas.openxmlformats.org/officeDocument/2006/relationships/hyperlink" Target="Acceda%20al%20documento%20aca&#769;:%20https:/www.greenclimate.fund/sites/default/files/document/form-09-gender-assessment-and-action-plan-template_0.pdf" TargetMode="Externa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9.bin"/><Relationship Id="rId1" Type="http://schemas.openxmlformats.org/officeDocument/2006/relationships/hyperlink" Target="https://www.greenclimate.fund/sites/default/files/document/guidelines-gcf-toolkit-mainstreaming-gender_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S47"/>
  <sheetViews>
    <sheetView showGridLines="0" zoomScale="70" zoomScaleNormal="70" workbookViewId="0">
      <selection activeCell="S15" sqref="S15"/>
    </sheetView>
  </sheetViews>
  <sheetFormatPr defaultColWidth="10.625" defaultRowHeight="14.1"/>
  <cols>
    <col min="1" max="1" width="3.125" style="100" customWidth="1"/>
    <col min="2" max="2" width="9.5" style="100" customWidth="1"/>
    <col min="3" max="15" width="10.625" style="95"/>
    <col min="16" max="16" width="6" style="95" customWidth="1"/>
    <col min="17" max="17" width="10.625" style="27"/>
    <col min="18" max="16384" width="10.625" style="95"/>
  </cols>
  <sheetData>
    <row r="1" spans="1:19" ht="15" thickBot="1"/>
    <row r="2" spans="1:19" ht="24" customHeight="1" thickBot="1">
      <c r="A2" s="99"/>
      <c r="B2" s="298"/>
      <c r="C2" s="299"/>
      <c r="D2" s="299"/>
      <c r="E2" s="299"/>
      <c r="F2" s="299"/>
      <c r="G2" s="299"/>
      <c r="H2" s="299"/>
      <c r="I2" s="299"/>
      <c r="J2" s="299"/>
      <c r="K2" s="299"/>
      <c r="L2" s="299"/>
      <c r="M2" s="299"/>
      <c r="N2" s="299"/>
      <c r="O2" s="299"/>
      <c r="P2" s="298"/>
      <c r="Q2" s="82"/>
      <c r="R2" s="80"/>
      <c r="S2" s="80"/>
    </row>
    <row r="3" spans="1:19" s="27" customFormat="1">
      <c r="A3" s="99"/>
      <c r="B3" s="279"/>
      <c r="C3" s="129"/>
      <c r="D3" s="129"/>
      <c r="E3" s="129"/>
      <c r="F3" s="129"/>
      <c r="G3" s="129"/>
      <c r="H3" s="129"/>
      <c r="I3" s="129"/>
      <c r="J3" s="129"/>
      <c r="K3" s="129"/>
      <c r="L3" s="129"/>
      <c r="M3" s="129"/>
      <c r="N3" s="129"/>
      <c r="O3" s="129"/>
      <c r="P3" s="278"/>
      <c r="Q3" s="81"/>
      <c r="R3" s="82"/>
      <c r="S3" s="82"/>
    </row>
    <row r="4" spans="1:19">
      <c r="A4" s="99"/>
      <c r="B4" s="279"/>
      <c r="C4" s="128"/>
      <c r="D4" s="128"/>
      <c r="E4" s="128"/>
      <c r="F4" s="128"/>
      <c r="G4" s="128"/>
      <c r="H4" s="128"/>
      <c r="I4" s="128"/>
      <c r="J4" s="128"/>
      <c r="K4" s="128"/>
      <c r="L4" s="128"/>
      <c r="M4" s="128"/>
      <c r="N4" s="128"/>
      <c r="O4" s="128"/>
      <c r="P4" s="279"/>
      <c r="Q4" s="81"/>
      <c r="R4" s="80"/>
      <c r="S4" s="80"/>
    </row>
    <row r="5" spans="1:19">
      <c r="A5" s="99"/>
      <c r="B5" s="279"/>
      <c r="C5" s="128"/>
      <c r="D5" s="128"/>
      <c r="E5" s="128"/>
      <c r="F5" s="128"/>
      <c r="G5" s="128"/>
      <c r="H5" s="128"/>
      <c r="I5" s="128"/>
      <c r="J5" s="128"/>
      <c r="K5" s="128"/>
      <c r="L5" s="128"/>
      <c r="M5" s="128"/>
      <c r="N5" s="128"/>
      <c r="O5" s="128"/>
      <c r="P5" s="279"/>
      <c r="Q5" s="81"/>
      <c r="R5" s="80"/>
      <c r="S5" s="80"/>
    </row>
    <row r="6" spans="1:19">
      <c r="A6" s="99"/>
      <c r="B6" s="279"/>
      <c r="C6" s="128"/>
      <c r="D6" s="128"/>
      <c r="E6" s="128"/>
      <c r="F6" s="128"/>
      <c r="G6" s="128"/>
      <c r="H6" s="128"/>
      <c r="I6" s="128"/>
      <c r="J6" s="128"/>
      <c r="K6" s="128"/>
      <c r="L6" s="128"/>
      <c r="M6" s="128"/>
      <c r="N6" s="128"/>
      <c r="O6" s="128"/>
      <c r="P6" s="279"/>
      <c r="Q6" s="81"/>
      <c r="R6" s="80"/>
      <c r="S6" s="80"/>
    </row>
    <row r="7" spans="1:19">
      <c r="A7" s="99"/>
      <c r="B7" s="279"/>
      <c r="C7" s="128"/>
      <c r="D7" s="128"/>
      <c r="E7" s="128"/>
      <c r="F7" s="128"/>
      <c r="G7" s="128"/>
      <c r="H7" s="128"/>
      <c r="I7" s="128"/>
      <c r="J7" s="128"/>
      <c r="K7" s="128"/>
      <c r="L7" s="128"/>
      <c r="M7" s="128"/>
      <c r="N7" s="128"/>
      <c r="O7" s="128"/>
      <c r="P7" s="279"/>
      <c r="Q7" s="81"/>
      <c r="R7" s="80"/>
      <c r="S7" s="80"/>
    </row>
    <row r="8" spans="1:19">
      <c r="A8" s="99"/>
      <c r="B8" s="279"/>
      <c r="C8" s="128"/>
      <c r="D8" s="128"/>
      <c r="E8" s="128"/>
      <c r="F8" s="128"/>
      <c r="G8" s="128"/>
      <c r="H8" s="128"/>
      <c r="I8" s="128"/>
      <c r="J8" s="128"/>
      <c r="K8" s="128"/>
      <c r="L8" s="128"/>
      <c r="M8" s="128"/>
      <c r="N8" s="128"/>
      <c r="O8" s="128"/>
      <c r="P8" s="279"/>
      <c r="Q8" s="81"/>
      <c r="R8" s="80"/>
      <c r="S8" s="80"/>
    </row>
    <row r="9" spans="1:19">
      <c r="A9" s="99"/>
      <c r="B9" s="279"/>
      <c r="C9" s="128"/>
      <c r="D9" s="128"/>
      <c r="E9" s="128"/>
      <c r="F9" s="128"/>
      <c r="G9" s="128"/>
      <c r="H9" s="128"/>
      <c r="I9" s="128"/>
      <c r="J9" s="128"/>
      <c r="K9" s="128"/>
      <c r="L9" s="128"/>
      <c r="M9" s="128"/>
      <c r="N9" s="128"/>
      <c r="O9" s="128"/>
      <c r="P9" s="279"/>
      <c r="Q9" s="81"/>
      <c r="R9" s="80"/>
      <c r="S9" s="80"/>
    </row>
    <row r="10" spans="1:19">
      <c r="A10" s="99"/>
      <c r="B10" s="279"/>
      <c r="C10" s="128"/>
      <c r="D10" s="128"/>
      <c r="E10" s="128"/>
      <c r="F10" s="128"/>
      <c r="G10" s="128"/>
      <c r="H10" s="128"/>
      <c r="I10" s="128"/>
      <c r="J10" s="128"/>
      <c r="K10" s="128"/>
      <c r="L10" s="128"/>
      <c r="M10" s="128"/>
      <c r="N10" s="128"/>
      <c r="O10" s="128"/>
      <c r="P10" s="279"/>
      <c r="Q10" s="81"/>
      <c r="R10" s="80"/>
      <c r="S10" s="80"/>
    </row>
    <row r="11" spans="1:19">
      <c r="A11" s="99"/>
      <c r="B11" s="279"/>
      <c r="C11" s="128"/>
      <c r="D11" s="128"/>
      <c r="E11" s="128"/>
      <c r="F11" s="128"/>
      <c r="G11" s="128"/>
      <c r="H11" s="128"/>
      <c r="I11" s="128"/>
      <c r="J11" s="128"/>
      <c r="K11" s="128"/>
      <c r="L11" s="128"/>
      <c r="M11" s="128"/>
      <c r="N11" s="128"/>
      <c r="O11" s="128"/>
      <c r="P11" s="279"/>
      <c r="Q11" s="81"/>
      <c r="R11" s="80"/>
      <c r="S11" s="80"/>
    </row>
    <row r="12" spans="1:19">
      <c r="A12" s="99"/>
      <c r="B12" s="279"/>
      <c r="C12" s="128"/>
      <c r="D12" s="128"/>
      <c r="E12" s="128"/>
      <c r="F12" s="128"/>
      <c r="G12" s="128"/>
      <c r="H12" s="128"/>
      <c r="I12" s="128"/>
      <c r="J12" s="128"/>
      <c r="K12" s="128"/>
      <c r="L12" s="128"/>
      <c r="M12" s="128"/>
      <c r="N12" s="128"/>
      <c r="O12" s="128"/>
      <c r="P12" s="279"/>
      <c r="Q12" s="81"/>
      <c r="R12" s="80"/>
      <c r="S12" s="80"/>
    </row>
    <row r="13" spans="1:19">
      <c r="A13" s="99"/>
      <c r="B13" s="279"/>
      <c r="C13" s="128"/>
      <c r="D13" s="128"/>
      <c r="E13" s="128"/>
      <c r="F13" s="128"/>
      <c r="G13" s="128"/>
      <c r="H13" s="128"/>
      <c r="I13" s="128"/>
      <c r="J13" s="128"/>
      <c r="K13" s="128"/>
      <c r="L13" s="128"/>
      <c r="M13" s="128"/>
      <c r="N13" s="128"/>
      <c r="O13" s="128"/>
      <c r="P13" s="279"/>
      <c r="Q13" s="81"/>
      <c r="R13" s="80"/>
      <c r="S13" s="80"/>
    </row>
    <row r="14" spans="1:19">
      <c r="A14" s="99"/>
      <c r="B14" s="279"/>
      <c r="C14" s="128"/>
      <c r="D14" s="128"/>
      <c r="E14" s="128"/>
      <c r="F14" s="128"/>
      <c r="G14" s="128"/>
      <c r="H14" s="128"/>
      <c r="I14" s="128"/>
      <c r="J14" s="128"/>
      <c r="K14" s="128"/>
      <c r="L14" s="128"/>
      <c r="M14" s="128"/>
      <c r="N14" s="128"/>
      <c r="O14" s="128"/>
      <c r="P14" s="279"/>
      <c r="Q14" s="81"/>
      <c r="R14" s="80"/>
      <c r="S14" s="80"/>
    </row>
    <row r="15" spans="1:19">
      <c r="A15" s="99"/>
      <c r="B15" s="279"/>
      <c r="C15" s="128"/>
      <c r="D15" s="128"/>
      <c r="E15" s="128"/>
      <c r="F15" s="128"/>
      <c r="G15" s="128"/>
      <c r="H15" s="128"/>
      <c r="I15" s="128"/>
      <c r="J15" s="128"/>
      <c r="K15" s="128"/>
      <c r="L15" s="128"/>
      <c r="M15" s="128"/>
      <c r="N15" s="128"/>
      <c r="O15" s="128"/>
      <c r="P15" s="279"/>
      <c r="Q15" s="81"/>
      <c r="R15" s="80"/>
      <c r="S15" s="80"/>
    </row>
    <row r="16" spans="1:19">
      <c r="A16" s="99"/>
      <c r="B16" s="279"/>
      <c r="C16" s="128"/>
      <c r="D16" s="128"/>
      <c r="E16" s="128"/>
      <c r="F16" s="128"/>
      <c r="G16" s="128"/>
      <c r="H16" s="128"/>
      <c r="I16" s="128"/>
      <c r="J16" s="128"/>
      <c r="K16" s="128"/>
      <c r="L16" s="128"/>
      <c r="M16" s="128"/>
      <c r="N16" s="128"/>
      <c r="O16" s="128"/>
      <c r="P16" s="279"/>
      <c r="Q16" s="81"/>
      <c r="R16" s="80"/>
      <c r="S16" s="80"/>
    </row>
    <row r="17" spans="1:19">
      <c r="A17" s="99"/>
      <c r="B17" s="279"/>
      <c r="C17" s="128"/>
      <c r="D17" s="128"/>
      <c r="E17" s="128"/>
      <c r="F17" s="128"/>
      <c r="G17" s="128"/>
      <c r="H17" s="128"/>
      <c r="I17" s="128"/>
      <c r="J17" s="128"/>
      <c r="K17" s="128"/>
      <c r="L17" s="128"/>
      <c r="M17" s="128"/>
      <c r="N17" s="128"/>
      <c r="O17" s="128"/>
      <c r="P17" s="279"/>
      <c r="Q17" s="81"/>
      <c r="R17" s="80"/>
      <c r="S17" s="80"/>
    </row>
    <row r="18" spans="1:19">
      <c r="A18" s="99"/>
      <c r="B18" s="279"/>
      <c r="C18" s="128"/>
      <c r="D18" s="128"/>
      <c r="E18" s="128"/>
      <c r="F18" s="128"/>
      <c r="G18" s="128"/>
      <c r="H18" s="128"/>
      <c r="I18" s="128"/>
      <c r="J18" s="128"/>
      <c r="K18" s="128"/>
      <c r="L18" s="128"/>
      <c r="M18" s="128"/>
      <c r="N18" s="128"/>
      <c r="O18" s="128"/>
      <c r="P18" s="279"/>
      <c r="Q18" s="81"/>
      <c r="R18" s="80"/>
      <c r="S18" s="80"/>
    </row>
    <row r="19" spans="1:19">
      <c r="A19" s="99"/>
      <c r="B19" s="279"/>
      <c r="C19" s="128"/>
      <c r="D19" s="128"/>
      <c r="E19" s="128"/>
      <c r="F19" s="128"/>
      <c r="G19" s="128"/>
      <c r="H19" s="128"/>
      <c r="I19" s="128"/>
      <c r="J19" s="128"/>
      <c r="K19" s="128"/>
      <c r="L19" s="128"/>
      <c r="M19" s="128"/>
      <c r="N19" s="128"/>
      <c r="O19" s="128"/>
      <c r="P19" s="279"/>
      <c r="Q19" s="81"/>
      <c r="R19" s="80"/>
      <c r="S19" s="80"/>
    </row>
    <row r="20" spans="1:19">
      <c r="A20" s="99"/>
      <c r="B20" s="279"/>
      <c r="C20" s="128"/>
      <c r="D20" s="128"/>
      <c r="E20" s="128"/>
      <c r="F20" s="128"/>
      <c r="G20" s="128"/>
      <c r="H20" s="128"/>
      <c r="I20" s="128"/>
      <c r="J20" s="128"/>
      <c r="K20" s="128"/>
      <c r="L20" s="128"/>
      <c r="M20" s="128"/>
      <c r="N20" s="128"/>
      <c r="O20" s="128"/>
      <c r="P20" s="279"/>
      <c r="Q20" s="81"/>
      <c r="R20" s="80"/>
      <c r="S20" s="80"/>
    </row>
    <row r="21" spans="1:19">
      <c r="A21" s="99"/>
      <c r="B21" s="279"/>
      <c r="C21" s="128"/>
      <c r="D21" s="128"/>
      <c r="E21" s="128"/>
      <c r="F21" s="128"/>
      <c r="G21" s="128"/>
      <c r="H21" s="128"/>
      <c r="I21" s="128"/>
      <c r="J21" s="128"/>
      <c r="K21" s="128"/>
      <c r="L21" s="128"/>
      <c r="M21" s="128"/>
      <c r="N21" s="128"/>
      <c r="O21" s="128"/>
      <c r="P21" s="279"/>
      <c r="Q21" s="81"/>
      <c r="R21" s="80"/>
      <c r="S21" s="80"/>
    </row>
    <row r="22" spans="1:19">
      <c r="A22" s="99"/>
      <c r="B22" s="279"/>
      <c r="C22" s="128"/>
      <c r="D22" s="128"/>
      <c r="E22" s="128"/>
      <c r="F22" s="128"/>
      <c r="G22" s="128"/>
      <c r="H22" s="128"/>
      <c r="I22" s="128"/>
      <c r="J22" s="128"/>
      <c r="K22" s="128"/>
      <c r="L22" s="128"/>
      <c r="M22" s="128"/>
      <c r="N22" s="128"/>
      <c r="O22" s="128"/>
      <c r="P22" s="279"/>
      <c r="Q22" s="81"/>
      <c r="R22" s="80"/>
      <c r="S22" s="80"/>
    </row>
    <row r="23" spans="1:19">
      <c r="A23" s="99"/>
      <c r="B23" s="279"/>
      <c r="C23" s="128"/>
      <c r="D23" s="128"/>
      <c r="E23" s="128"/>
      <c r="F23" s="128"/>
      <c r="G23" s="128"/>
      <c r="H23" s="128"/>
      <c r="I23" s="128"/>
      <c r="J23" s="128"/>
      <c r="K23" s="128"/>
      <c r="L23" s="128"/>
      <c r="M23" s="128"/>
      <c r="N23" s="128"/>
      <c r="O23" s="128"/>
      <c r="P23" s="279"/>
      <c r="Q23" s="81"/>
      <c r="R23" s="80"/>
      <c r="S23" s="80"/>
    </row>
    <row r="24" spans="1:19">
      <c r="A24" s="99"/>
      <c r="B24" s="279"/>
      <c r="C24" s="128"/>
      <c r="D24" s="128"/>
      <c r="E24" s="128"/>
      <c r="F24" s="128"/>
      <c r="G24" s="128"/>
      <c r="H24" s="128"/>
      <c r="I24" s="128"/>
      <c r="J24" s="128"/>
      <c r="K24" s="128"/>
      <c r="L24" s="128"/>
      <c r="M24" s="128"/>
      <c r="N24" s="128"/>
      <c r="O24" s="128"/>
      <c r="P24" s="279"/>
      <c r="Q24" s="81"/>
      <c r="R24" s="80"/>
      <c r="S24" s="80"/>
    </row>
    <row r="25" spans="1:19">
      <c r="A25" s="99"/>
      <c r="B25" s="279"/>
      <c r="C25" s="128"/>
      <c r="D25" s="128"/>
      <c r="E25" s="128"/>
      <c r="F25" s="128"/>
      <c r="G25" s="128"/>
      <c r="H25" s="128"/>
      <c r="I25" s="128"/>
      <c r="J25" s="128"/>
      <c r="K25" s="128"/>
      <c r="L25" s="128"/>
      <c r="M25" s="128"/>
      <c r="N25" s="128"/>
      <c r="O25" s="128"/>
      <c r="P25" s="279"/>
      <c r="Q25" s="81"/>
      <c r="R25" s="80"/>
      <c r="S25" s="80"/>
    </row>
    <row r="26" spans="1:19">
      <c r="A26" s="99"/>
      <c r="B26" s="279"/>
      <c r="C26" s="128"/>
      <c r="D26" s="128"/>
      <c r="E26" s="128"/>
      <c r="F26" s="128"/>
      <c r="G26" s="128"/>
      <c r="H26" s="128"/>
      <c r="I26" s="128"/>
      <c r="J26" s="128"/>
      <c r="K26" s="128"/>
      <c r="L26" s="128"/>
      <c r="M26" s="128"/>
      <c r="N26" s="128"/>
      <c r="O26" s="128"/>
      <c r="P26" s="279"/>
      <c r="Q26" s="81"/>
      <c r="R26" s="80"/>
      <c r="S26" s="80"/>
    </row>
    <row r="27" spans="1:19">
      <c r="A27" s="99"/>
      <c r="B27" s="279"/>
      <c r="C27" s="128"/>
      <c r="D27" s="128"/>
      <c r="E27" s="128"/>
      <c r="F27" s="128"/>
      <c r="G27" s="128"/>
      <c r="H27" s="128"/>
      <c r="I27" s="128"/>
      <c r="J27" s="128"/>
      <c r="K27" s="128"/>
      <c r="L27" s="128"/>
      <c r="M27" s="128"/>
      <c r="N27" s="128"/>
      <c r="O27" s="128"/>
      <c r="P27" s="279"/>
      <c r="Q27" s="81"/>
      <c r="R27" s="80"/>
      <c r="S27" s="80"/>
    </row>
    <row r="28" spans="1:19">
      <c r="A28" s="99"/>
      <c r="B28" s="279"/>
      <c r="C28" s="128"/>
      <c r="D28" s="128"/>
      <c r="E28" s="128"/>
      <c r="F28" s="128"/>
      <c r="G28" s="128"/>
      <c r="H28" s="128"/>
      <c r="I28" s="128"/>
      <c r="J28" s="128"/>
      <c r="K28" s="128"/>
      <c r="L28" s="128"/>
      <c r="M28" s="128"/>
      <c r="N28" s="128"/>
      <c r="O28" s="128"/>
      <c r="P28" s="279"/>
      <c r="Q28" s="81"/>
      <c r="R28" s="80"/>
      <c r="S28" s="80"/>
    </row>
    <row r="29" spans="1:19">
      <c r="A29" s="99"/>
      <c r="B29" s="279"/>
      <c r="C29" s="128"/>
      <c r="D29" s="128"/>
      <c r="E29" s="128"/>
      <c r="F29" s="128"/>
      <c r="G29" s="128"/>
      <c r="H29" s="128"/>
      <c r="I29" s="128"/>
      <c r="J29" s="128"/>
      <c r="K29" s="128"/>
      <c r="L29" s="128"/>
      <c r="M29" s="128"/>
      <c r="N29" s="128"/>
      <c r="O29" s="128"/>
      <c r="P29" s="279"/>
      <c r="Q29" s="81"/>
      <c r="R29" s="80"/>
      <c r="S29" s="80"/>
    </row>
    <row r="30" spans="1:19">
      <c r="A30" s="99"/>
      <c r="B30" s="279"/>
      <c r="C30" s="128"/>
      <c r="D30" s="128"/>
      <c r="E30" s="128"/>
      <c r="F30" s="128"/>
      <c r="G30" s="128"/>
      <c r="H30" s="128"/>
      <c r="I30" s="128"/>
      <c r="J30" s="128"/>
      <c r="K30" s="128"/>
      <c r="L30" s="128"/>
      <c r="M30" s="128"/>
      <c r="N30" s="128"/>
      <c r="O30" s="128"/>
      <c r="P30" s="279"/>
      <c r="Q30" s="81"/>
      <c r="R30" s="80"/>
      <c r="S30" s="80"/>
    </row>
    <row r="31" spans="1:19">
      <c r="A31" s="99"/>
      <c r="B31" s="279"/>
      <c r="C31" s="128"/>
      <c r="D31" s="128"/>
      <c r="E31" s="128"/>
      <c r="F31" s="128"/>
      <c r="G31" s="128"/>
      <c r="H31" s="128"/>
      <c r="I31" s="128"/>
      <c r="J31" s="128"/>
      <c r="K31" s="128"/>
      <c r="L31" s="128"/>
      <c r="M31" s="128"/>
      <c r="N31" s="128"/>
      <c r="O31" s="128"/>
      <c r="P31" s="279"/>
      <c r="Q31" s="81"/>
      <c r="R31" s="80"/>
      <c r="S31" s="80"/>
    </row>
    <row r="32" spans="1:19">
      <c r="A32" s="99"/>
      <c r="B32" s="279"/>
      <c r="C32" s="128"/>
      <c r="D32" s="128"/>
      <c r="E32" s="128"/>
      <c r="F32" s="128"/>
      <c r="G32" s="128"/>
      <c r="H32" s="128"/>
      <c r="I32" s="128"/>
      <c r="J32" s="128"/>
      <c r="K32" s="128"/>
      <c r="L32" s="128"/>
      <c r="M32" s="128"/>
      <c r="N32" s="128"/>
      <c r="O32" s="128"/>
      <c r="P32" s="279"/>
      <c r="Q32" s="81"/>
      <c r="R32" s="80"/>
      <c r="S32" s="80"/>
    </row>
    <row r="33" spans="1:19">
      <c r="A33" s="99"/>
      <c r="B33" s="279"/>
      <c r="C33" s="128"/>
      <c r="D33" s="128"/>
      <c r="E33" s="128"/>
      <c r="F33" s="128"/>
      <c r="G33" s="128"/>
      <c r="H33" s="128"/>
      <c r="I33" s="128"/>
      <c r="J33" s="128"/>
      <c r="K33" s="128"/>
      <c r="L33" s="128"/>
      <c r="M33" s="128"/>
      <c r="N33" s="128"/>
      <c r="O33" s="128"/>
      <c r="P33" s="279"/>
      <c r="Q33" s="81"/>
      <c r="R33" s="80"/>
      <c r="S33" s="80"/>
    </row>
    <row r="34" spans="1:19">
      <c r="A34" s="99"/>
      <c r="B34" s="279"/>
      <c r="C34" s="128"/>
      <c r="D34" s="128"/>
      <c r="E34" s="128"/>
      <c r="F34" s="128"/>
      <c r="G34" s="128"/>
      <c r="H34" s="128"/>
      <c r="I34" s="128"/>
      <c r="J34" s="128"/>
      <c r="K34" s="128"/>
      <c r="L34" s="128"/>
      <c r="M34" s="128"/>
      <c r="N34" s="128"/>
      <c r="O34" s="128"/>
      <c r="P34" s="279"/>
      <c r="Q34" s="81"/>
      <c r="R34" s="80"/>
      <c r="S34" s="80"/>
    </row>
    <row r="35" spans="1:19">
      <c r="A35" s="99"/>
      <c r="B35" s="279"/>
      <c r="C35" s="128"/>
      <c r="D35" s="128"/>
      <c r="E35" s="128"/>
      <c r="F35" s="128"/>
      <c r="G35" s="128"/>
      <c r="H35" s="128"/>
      <c r="I35" s="128"/>
      <c r="J35" s="128"/>
      <c r="K35" s="128"/>
      <c r="L35" s="128"/>
      <c r="M35" s="128"/>
      <c r="N35" s="128"/>
      <c r="O35" s="128"/>
      <c r="P35" s="279"/>
      <c r="Q35" s="81"/>
      <c r="R35" s="80"/>
      <c r="S35" s="80"/>
    </row>
    <row r="36" spans="1:19" s="27" customFormat="1">
      <c r="A36" s="99"/>
      <c r="B36" s="279"/>
      <c r="C36" s="129"/>
      <c r="D36" s="129"/>
      <c r="E36" s="129"/>
      <c r="F36" s="129"/>
      <c r="G36" s="129"/>
      <c r="H36" s="129"/>
      <c r="I36" s="129"/>
      <c r="J36" s="129"/>
      <c r="K36" s="129"/>
      <c r="L36" s="129"/>
      <c r="M36" s="129"/>
      <c r="N36" s="129"/>
      <c r="O36" s="129"/>
      <c r="P36" s="278"/>
      <c r="Q36" s="81"/>
      <c r="R36" s="82"/>
      <c r="S36" s="82"/>
    </row>
    <row r="37" spans="1:19">
      <c r="A37" s="99"/>
      <c r="B37" s="279"/>
      <c r="C37" s="128"/>
      <c r="D37" s="128"/>
      <c r="E37" s="128"/>
      <c r="F37" s="128"/>
      <c r="G37" s="128"/>
      <c r="H37" s="128"/>
      <c r="I37" s="128"/>
      <c r="J37" s="128"/>
      <c r="K37" s="128"/>
      <c r="L37" s="128"/>
      <c r="M37" s="128"/>
      <c r="N37" s="128"/>
      <c r="O37" s="128"/>
      <c r="P37" s="279"/>
      <c r="Q37" s="82"/>
      <c r="R37" s="80"/>
      <c r="S37" s="80"/>
    </row>
    <row r="38" spans="1:19">
      <c r="A38" s="99"/>
      <c r="B38" s="279"/>
      <c r="C38" s="128"/>
      <c r="D38" s="128"/>
      <c r="E38" s="128"/>
      <c r="F38" s="128"/>
      <c r="G38" s="128"/>
      <c r="H38" s="128"/>
      <c r="I38" s="128"/>
      <c r="J38" s="128"/>
      <c r="K38" s="128"/>
      <c r="L38" s="128"/>
      <c r="M38" s="128"/>
      <c r="N38" s="128"/>
      <c r="O38" s="128"/>
      <c r="P38" s="279"/>
      <c r="Q38" s="82"/>
      <c r="R38" s="80"/>
      <c r="S38" s="80"/>
    </row>
    <row r="39" spans="1:19">
      <c r="A39" s="99"/>
      <c r="B39" s="279"/>
      <c r="C39" s="128"/>
      <c r="D39" s="128"/>
      <c r="E39" s="128"/>
      <c r="F39" s="128"/>
      <c r="G39" s="128"/>
      <c r="H39" s="128"/>
      <c r="I39" s="128"/>
      <c r="J39" s="128"/>
      <c r="K39" s="128"/>
      <c r="L39" s="128"/>
      <c r="M39" s="128"/>
      <c r="N39" s="128"/>
      <c r="O39" s="128"/>
      <c r="P39" s="279"/>
      <c r="Q39" s="82"/>
      <c r="R39" s="80"/>
      <c r="S39" s="80"/>
    </row>
    <row r="40" spans="1:19">
      <c r="A40" s="99"/>
      <c r="B40" s="279"/>
      <c r="C40" s="128"/>
      <c r="D40" s="128"/>
      <c r="E40" s="128"/>
      <c r="F40" s="128"/>
      <c r="G40" s="128"/>
      <c r="H40" s="128"/>
      <c r="I40" s="128"/>
      <c r="J40" s="128"/>
      <c r="K40" s="128"/>
      <c r="L40" s="128"/>
      <c r="M40" s="128"/>
      <c r="N40" s="128"/>
      <c r="O40" s="128"/>
      <c r="P40" s="279"/>
      <c r="Q40" s="82"/>
      <c r="R40" s="80"/>
      <c r="S40" s="80"/>
    </row>
    <row r="41" spans="1:19" ht="15" thickBot="1">
      <c r="A41" s="99"/>
      <c r="B41" s="280"/>
      <c r="C41" s="128"/>
      <c r="D41" s="128"/>
      <c r="E41" s="128"/>
      <c r="F41" s="128"/>
      <c r="G41" s="128"/>
      <c r="H41" s="128"/>
      <c r="I41" s="128"/>
      <c r="J41" s="128"/>
      <c r="K41" s="128"/>
      <c r="L41" s="128"/>
      <c r="M41" s="128"/>
      <c r="N41" s="128"/>
      <c r="O41" s="128"/>
      <c r="P41" s="280"/>
      <c r="Q41" s="82"/>
      <c r="R41" s="80"/>
      <c r="S41" s="80"/>
    </row>
    <row r="42" spans="1:19" ht="5.0999999999999996" customHeight="1">
      <c r="B42" s="270"/>
      <c r="C42" s="271"/>
      <c r="D42" s="271"/>
      <c r="E42" s="271"/>
      <c r="F42" s="271"/>
      <c r="G42" s="271"/>
      <c r="H42" s="271"/>
      <c r="I42" s="271"/>
      <c r="J42" s="271"/>
      <c r="K42" s="271"/>
      <c r="L42" s="271"/>
      <c r="M42" s="271"/>
      <c r="N42" s="271"/>
      <c r="O42" s="271"/>
      <c r="P42" s="272"/>
    </row>
    <row r="43" spans="1:19">
      <c r="B43" s="273"/>
      <c r="C43" s="27"/>
      <c r="D43" s="27"/>
      <c r="E43" s="27"/>
      <c r="F43" s="27"/>
      <c r="G43" s="27"/>
      <c r="H43" s="27"/>
      <c r="I43" s="27"/>
      <c r="J43" s="27"/>
      <c r="K43" s="27"/>
      <c r="L43" s="27"/>
      <c r="M43" s="27"/>
      <c r="N43" s="27"/>
      <c r="O43" s="27"/>
      <c r="P43" s="274"/>
    </row>
    <row r="44" spans="1:19">
      <c r="B44" s="273"/>
      <c r="C44" s="27"/>
      <c r="D44" s="27"/>
      <c r="E44" s="27"/>
      <c r="F44" s="27"/>
      <c r="G44" s="27"/>
      <c r="H44" s="27"/>
      <c r="I44" s="27"/>
      <c r="J44" s="27"/>
      <c r="K44" s="27"/>
      <c r="L44" s="27"/>
      <c r="M44" s="27"/>
      <c r="N44" s="27"/>
      <c r="O44" s="27"/>
      <c r="P44" s="274"/>
    </row>
    <row r="45" spans="1:19" ht="3.95" customHeight="1">
      <c r="B45" s="273"/>
      <c r="C45" s="27"/>
      <c r="D45" s="27"/>
      <c r="E45" s="27"/>
      <c r="F45" s="27"/>
      <c r="G45" s="27"/>
      <c r="H45" s="27"/>
      <c r="I45" s="27"/>
      <c r="J45" s="27"/>
      <c r="K45" s="27"/>
      <c r="L45" s="27"/>
      <c r="M45" s="27"/>
      <c r="N45" s="27"/>
      <c r="O45" s="27"/>
      <c r="P45" s="274"/>
    </row>
    <row r="46" spans="1:19">
      <c r="B46" s="273"/>
      <c r="C46" s="27"/>
      <c r="D46" s="27"/>
      <c r="E46" s="27"/>
      <c r="F46" s="27"/>
      <c r="G46" s="27"/>
      <c r="H46" s="27"/>
      <c r="I46" s="27"/>
      <c r="J46" s="27"/>
      <c r="K46" s="27"/>
      <c r="L46" s="27"/>
      <c r="M46" s="27"/>
      <c r="N46" s="27"/>
      <c r="O46" s="27"/>
      <c r="P46" s="274"/>
    </row>
    <row r="47" spans="1:19" ht="8.1" customHeight="1" thickBot="1">
      <c r="B47" s="275"/>
      <c r="C47" s="276"/>
      <c r="D47" s="276"/>
      <c r="E47" s="276"/>
      <c r="F47" s="276"/>
      <c r="G47" s="276"/>
      <c r="H47" s="276"/>
      <c r="I47" s="276"/>
      <c r="J47" s="276"/>
      <c r="K47" s="276"/>
      <c r="L47" s="276"/>
      <c r="M47" s="276"/>
      <c r="N47" s="276"/>
      <c r="O47" s="276"/>
      <c r="P47" s="277"/>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Y1032"/>
  <sheetViews>
    <sheetView showGridLines="0" zoomScale="40" zoomScaleNormal="40" workbookViewId="0">
      <selection activeCell="G31" sqref="G31"/>
    </sheetView>
  </sheetViews>
  <sheetFormatPr defaultColWidth="12.625" defaultRowHeight="15" customHeight="1" outlineLevelRow="1"/>
  <cols>
    <col min="1" max="1" width="2.625" style="24" customWidth="1"/>
    <col min="2" max="2" width="130.875" style="1" customWidth="1"/>
    <col min="3" max="3" width="11.625" style="1" customWidth="1"/>
    <col min="4" max="4" width="12.5" style="24" customWidth="1"/>
    <col min="5" max="11" width="8.625" style="24" customWidth="1"/>
    <col min="12" max="12" width="8.625" style="122" customWidth="1"/>
    <col min="13" max="25" width="8.625" style="24" customWidth="1"/>
    <col min="26" max="26" width="12.625" customWidth="1"/>
  </cols>
  <sheetData>
    <row r="1" spans="1:25" ht="63.95" customHeight="1" thickTop="1" thickBot="1">
      <c r="A1" s="61"/>
      <c r="B1" s="387" t="s">
        <v>0</v>
      </c>
      <c r="C1" s="388"/>
      <c r="D1" s="62"/>
      <c r="E1" s="62"/>
      <c r="F1" s="66"/>
      <c r="G1" s="66"/>
      <c r="H1" s="66"/>
      <c r="I1" s="66"/>
      <c r="J1" s="66"/>
      <c r="K1" s="66"/>
      <c r="L1" s="120"/>
      <c r="M1" s="66"/>
      <c r="N1" s="66"/>
      <c r="O1" s="66"/>
      <c r="P1" s="66"/>
      <c r="Q1" s="66"/>
      <c r="R1" s="66"/>
      <c r="S1" s="66"/>
      <c r="T1" s="66"/>
      <c r="U1" s="66"/>
      <c r="V1" s="66"/>
      <c r="W1" s="66"/>
      <c r="X1" s="66"/>
      <c r="Y1" s="66"/>
    </row>
    <row r="2" spans="1:25" ht="16.5" customHeight="1" thickTop="1">
      <c r="A2" s="64"/>
      <c r="B2" s="104"/>
      <c r="C2" s="65"/>
      <c r="D2" s="66"/>
      <c r="E2" s="66"/>
      <c r="F2" s="66"/>
      <c r="G2" s="66"/>
      <c r="H2" s="66"/>
      <c r="I2" s="66"/>
      <c r="J2" s="66"/>
      <c r="K2" s="66"/>
      <c r="L2" s="120"/>
      <c r="M2" s="66"/>
      <c r="N2" s="66"/>
      <c r="O2" s="66"/>
      <c r="P2" s="66"/>
      <c r="Q2" s="66"/>
      <c r="R2" s="66"/>
      <c r="S2" s="66"/>
      <c r="T2" s="66"/>
      <c r="U2" s="66"/>
      <c r="V2" s="66"/>
      <c r="W2" s="66"/>
      <c r="X2" s="66"/>
      <c r="Y2" s="66"/>
    </row>
    <row r="3" spans="1:25" ht="30" customHeight="1">
      <c r="A3" s="64"/>
      <c r="B3" s="66"/>
      <c r="C3" s="67"/>
      <c r="D3" s="66"/>
      <c r="E3" s="66"/>
      <c r="F3" s="66"/>
      <c r="G3" s="66"/>
      <c r="H3" s="66"/>
      <c r="I3" s="66"/>
      <c r="J3" s="66"/>
      <c r="K3" s="66"/>
      <c r="L3" s="120"/>
      <c r="M3" s="66"/>
      <c r="N3" s="66"/>
      <c r="O3" s="66"/>
      <c r="P3" s="66"/>
      <c r="Q3" s="66"/>
      <c r="R3" s="66"/>
      <c r="S3" s="66"/>
      <c r="T3" s="66"/>
      <c r="U3" s="66"/>
      <c r="V3" s="66"/>
      <c r="W3" s="66"/>
      <c r="X3" s="66"/>
      <c r="Y3" s="66"/>
    </row>
    <row r="4" spans="1:25" ht="12" customHeight="1" thickBot="1">
      <c r="A4" s="64"/>
      <c r="B4" s="431"/>
      <c r="C4" s="33"/>
      <c r="D4" s="66"/>
      <c r="E4" s="66"/>
      <c r="F4" s="66"/>
      <c r="G4" s="66"/>
      <c r="H4" s="66"/>
      <c r="I4" s="66"/>
      <c r="J4" s="66"/>
      <c r="K4" s="66"/>
      <c r="L4" s="120"/>
      <c r="M4" s="66"/>
      <c r="N4" s="66"/>
      <c r="O4" s="66"/>
      <c r="P4" s="66"/>
      <c r="Q4" s="66"/>
      <c r="R4" s="66"/>
      <c r="S4" s="66"/>
      <c r="T4" s="66"/>
      <c r="U4" s="66"/>
      <c r="V4" s="66"/>
      <c r="W4" s="66"/>
      <c r="X4" s="66"/>
      <c r="Y4" s="66"/>
    </row>
    <row r="5" spans="1:25" ht="250.5" customHeight="1" thickBot="1">
      <c r="A5" s="101"/>
      <c r="B5" s="389" t="s">
        <v>1</v>
      </c>
      <c r="C5" s="390"/>
      <c r="D5" s="35"/>
      <c r="E5" s="35"/>
      <c r="F5" s="35"/>
      <c r="G5" s="35"/>
      <c r="H5" s="35"/>
      <c r="I5" s="35"/>
      <c r="J5" s="35"/>
      <c r="K5" s="35"/>
      <c r="L5" s="121"/>
      <c r="M5" s="35"/>
      <c r="N5" s="35"/>
      <c r="O5" s="35"/>
      <c r="P5" s="35"/>
      <c r="Q5" s="35"/>
      <c r="R5" s="35"/>
      <c r="S5" s="35"/>
      <c r="T5" s="35"/>
      <c r="U5" s="35"/>
      <c r="V5" s="35"/>
      <c r="W5" s="35"/>
      <c r="X5" s="35"/>
      <c r="Y5" s="35"/>
    </row>
    <row r="6" spans="1:25" ht="87" hidden="1" customHeight="1">
      <c r="A6" s="68"/>
      <c r="B6" s="102" t="s">
        <v>2</v>
      </c>
      <c r="C6" s="69"/>
      <c r="D6" s="70"/>
      <c r="E6" s="70"/>
      <c r="F6" s="70"/>
      <c r="G6" s="70"/>
      <c r="H6" s="70"/>
      <c r="I6" s="70"/>
      <c r="J6" s="70"/>
      <c r="K6" s="70"/>
      <c r="L6" s="120"/>
      <c r="M6" s="70"/>
      <c r="N6" s="70"/>
      <c r="O6" s="70"/>
      <c r="P6" s="70"/>
      <c r="Q6" s="70"/>
      <c r="R6" s="70"/>
      <c r="S6" s="70"/>
      <c r="T6" s="70"/>
      <c r="U6" s="70"/>
      <c r="V6" s="70"/>
      <c r="W6" s="70"/>
      <c r="X6" s="70"/>
      <c r="Y6" s="70"/>
    </row>
    <row r="7" spans="1:25" ht="90" hidden="1" customHeight="1">
      <c r="A7" s="68"/>
      <c r="B7" s="71" t="s">
        <v>3</v>
      </c>
      <c r="C7" s="72"/>
      <c r="D7" s="70"/>
      <c r="E7" s="70"/>
      <c r="F7" s="70"/>
      <c r="G7" s="70"/>
      <c r="H7" s="70"/>
      <c r="I7" s="70"/>
      <c r="J7" s="70"/>
      <c r="K7" s="70"/>
      <c r="L7" s="120"/>
      <c r="M7" s="70"/>
      <c r="N7" s="70"/>
      <c r="O7" s="70"/>
      <c r="P7" s="70"/>
      <c r="Q7" s="70"/>
      <c r="R7" s="70"/>
      <c r="S7" s="70"/>
      <c r="T7" s="70"/>
      <c r="U7" s="70"/>
      <c r="V7" s="70"/>
      <c r="W7" s="70"/>
      <c r="X7" s="70"/>
      <c r="Y7" s="70"/>
    </row>
    <row r="8" spans="1:25" ht="57" hidden="1" customHeight="1">
      <c r="A8" s="34"/>
      <c r="B8" s="45" t="s">
        <v>4</v>
      </c>
      <c r="C8" s="72"/>
      <c r="D8" s="35"/>
      <c r="E8" s="35"/>
      <c r="F8" s="35"/>
      <c r="G8" s="35"/>
      <c r="H8" s="35"/>
      <c r="I8" s="35"/>
      <c r="J8" s="35"/>
      <c r="K8" s="35"/>
      <c r="L8" s="121"/>
      <c r="M8" s="35"/>
      <c r="N8" s="35"/>
      <c r="O8" s="35"/>
      <c r="P8" s="35"/>
      <c r="Q8" s="35"/>
      <c r="R8" s="35"/>
      <c r="S8" s="35"/>
      <c r="T8" s="35"/>
      <c r="U8" s="35"/>
      <c r="V8" s="35"/>
      <c r="W8" s="35"/>
      <c r="X8" s="35"/>
      <c r="Y8" s="35"/>
    </row>
    <row r="9" spans="1:25" ht="63" hidden="1" customHeight="1">
      <c r="A9" s="68"/>
      <c r="B9" s="73" t="s">
        <v>5</v>
      </c>
      <c r="C9" s="74"/>
      <c r="D9" s="70"/>
      <c r="E9" s="70"/>
      <c r="F9" s="70"/>
      <c r="G9" s="70"/>
      <c r="H9" s="70"/>
      <c r="I9" s="70"/>
      <c r="J9" s="70"/>
      <c r="K9" s="70"/>
      <c r="L9" s="120"/>
      <c r="M9" s="70"/>
      <c r="N9" s="70"/>
      <c r="O9" s="70"/>
      <c r="P9" s="70"/>
      <c r="Q9" s="70"/>
      <c r="R9" s="70"/>
      <c r="S9" s="70"/>
      <c r="T9" s="70"/>
      <c r="U9" s="70"/>
      <c r="V9" s="70"/>
      <c r="W9" s="70"/>
      <c r="X9" s="70"/>
      <c r="Y9" s="70"/>
    </row>
    <row r="10" spans="1:25" ht="13.5" customHeight="1">
      <c r="A10" s="64"/>
      <c r="B10" s="75"/>
      <c r="C10" s="76"/>
      <c r="D10" s="66"/>
      <c r="E10" s="66"/>
      <c r="F10" s="66"/>
      <c r="G10" s="66"/>
      <c r="H10" s="66"/>
      <c r="I10" s="66"/>
      <c r="J10" s="66"/>
      <c r="K10" s="66"/>
      <c r="L10" s="120"/>
      <c r="M10" s="66"/>
      <c r="N10" s="66"/>
      <c r="O10" s="66"/>
      <c r="P10" s="66"/>
      <c r="Q10" s="66"/>
      <c r="R10" s="66"/>
      <c r="S10" s="66"/>
      <c r="T10" s="66"/>
      <c r="U10" s="66"/>
      <c r="V10" s="66"/>
      <c r="W10" s="66"/>
      <c r="X10" s="66"/>
      <c r="Y10" s="66"/>
    </row>
    <row r="11" spans="1:25" ht="27.95" customHeight="1">
      <c r="A11" s="64"/>
      <c r="B11" s="432" t="s">
        <v>6</v>
      </c>
      <c r="C11" s="433"/>
      <c r="D11" s="70"/>
      <c r="E11" s="70"/>
      <c r="F11" s="70"/>
      <c r="G11" s="70"/>
      <c r="H11" s="70"/>
      <c r="I11" s="70"/>
      <c r="J11" s="70"/>
      <c r="K11" s="70"/>
      <c r="L11" s="120"/>
      <c r="M11" s="70"/>
      <c r="N11" s="70"/>
      <c r="O11" s="70"/>
      <c r="P11" s="70"/>
      <c r="Q11" s="70"/>
      <c r="R11" s="70"/>
      <c r="S11" s="70"/>
      <c r="T11" s="70"/>
      <c r="U11" s="70"/>
      <c r="V11" s="70"/>
      <c r="W11" s="70"/>
      <c r="X11" s="70"/>
      <c r="Y11" s="70"/>
    </row>
    <row r="12" spans="1:25" ht="18.95">
      <c r="A12" s="68"/>
      <c r="B12" s="130" t="s">
        <v>7</v>
      </c>
      <c r="C12" s="131" t="s">
        <v>8</v>
      </c>
      <c r="D12" s="77"/>
      <c r="E12" s="70"/>
      <c r="F12" s="70"/>
      <c r="G12" s="70"/>
      <c r="H12" s="70"/>
      <c r="I12" s="70"/>
      <c r="J12" s="70"/>
      <c r="K12" s="70"/>
      <c r="L12" s="120" t="str">
        <f>IF(AND(C12="Si","No"),"1","0")</f>
        <v>0</v>
      </c>
      <c r="M12" s="70"/>
      <c r="N12" s="70"/>
      <c r="O12" s="70"/>
      <c r="P12" s="70"/>
      <c r="Q12" s="70"/>
      <c r="R12" s="70"/>
      <c r="S12" s="70"/>
      <c r="T12" s="70"/>
      <c r="U12" s="70"/>
      <c r="V12" s="70"/>
      <c r="W12" s="70"/>
      <c r="X12" s="70"/>
      <c r="Y12" s="70"/>
    </row>
    <row r="13" spans="1:25" ht="18.95">
      <c r="A13" s="68"/>
      <c r="B13" s="346" t="s">
        <v>9</v>
      </c>
      <c r="C13" s="434" t="s">
        <v>10</v>
      </c>
      <c r="D13" s="77"/>
      <c r="E13" s="70"/>
      <c r="F13" s="70"/>
      <c r="G13" s="70"/>
      <c r="H13" s="70"/>
      <c r="I13" s="70"/>
      <c r="J13" s="70"/>
      <c r="K13" s="70"/>
      <c r="L13" s="120" t="str">
        <f t="shared" ref="L13:L31" si="0">IF(AND(C13="Si","No"),"1","0")</f>
        <v>1</v>
      </c>
      <c r="M13" s="70"/>
      <c r="N13" s="70"/>
      <c r="O13" s="70"/>
      <c r="P13" s="70"/>
      <c r="Q13" s="70"/>
      <c r="R13" s="70"/>
      <c r="S13" s="70"/>
      <c r="T13" s="70"/>
      <c r="U13" s="70"/>
      <c r="V13" s="70"/>
      <c r="W13" s="70"/>
      <c r="X13" s="70"/>
      <c r="Y13" s="70"/>
    </row>
    <row r="14" spans="1:25" ht="57">
      <c r="A14" s="68"/>
      <c r="B14" s="435" t="s">
        <v>11</v>
      </c>
      <c r="C14" s="436" t="s">
        <v>8</v>
      </c>
      <c r="D14" s="78"/>
      <c r="E14" s="78"/>
      <c r="F14" s="78"/>
      <c r="G14" s="78"/>
      <c r="H14" s="78"/>
      <c r="I14" s="78"/>
      <c r="J14" s="37"/>
      <c r="K14" s="37"/>
      <c r="L14" s="120" t="str">
        <f t="shared" si="0"/>
        <v>0</v>
      </c>
      <c r="M14" s="37"/>
      <c r="N14" s="37"/>
      <c r="O14" s="37"/>
      <c r="P14" s="78"/>
      <c r="Q14" s="78"/>
      <c r="R14" s="78"/>
      <c r="S14" s="78"/>
      <c r="T14" s="78"/>
      <c r="U14" s="78"/>
      <c r="V14" s="78"/>
      <c r="W14" s="78"/>
      <c r="X14" s="78"/>
      <c r="Y14" s="78"/>
    </row>
    <row r="15" spans="1:25" ht="18.95">
      <c r="A15" s="68"/>
      <c r="B15" s="132" t="s">
        <v>12</v>
      </c>
      <c r="C15" s="133" t="s">
        <v>10</v>
      </c>
      <c r="D15" s="77"/>
      <c r="E15" s="70"/>
      <c r="F15" s="70"/>
      <c r="G15" s="70"/>
      <c r="H15" s="70"/>
      <c r="I15" s="70"/>
      <c r="J15" s="70"/>
      <c r="K15" s="70"/>
      <c r="L15" s="120" t="str">
        <f t="shared" si="0"/>
        <v>1</v>
      </c>
      <c r="M15" s="70"/>
      <c r="N15" s="70"/>
      <c r="O15" s="70"/>
      <c r="P15" s="70"/>
      <c r="Q15" s="70"/>
      <c r="R15" s="70"/>
      <c r="S15" s="70"/>
      <c r="T15" s="70"/>
      <c r="U15" s="70"/>
      <c r="V15" s="70"/>
      <c r="W15" s="70"/>
      <c r="X15" s="70"/>
      <c r="Y15" s="70"/>
    </row>
    <row r="16" spans="1:25" ht="18.95">
      <c r="A16" s="68"/>
      <c r="B16" s="134" t="s">
        <v>13</v>
      </c>
      <c r="C16" s="135" t="s">
        <v>10</v>
      </c>
      <c r="D16" s="69"/>
      <c r="E16" s="66"/>
      <c r="F16" s="66"/>
      <c r="G16" s="66"/>
      <c r="H16" s="66"/>
      <c r="I16" s="66"/>
      <c r="J16" s="66"/>
      <c r="K16" s="66"/>
      <c r="L16" s="120" t="str">
        <f t="shared" si="0"/>
        <v>1</v>
      </c>
      <c r="M16" s="66"/>
      <c r="N16" s="66"/>
      <c r="O16" s="66"/>
      <c r="P16" s="66"/>
      <c r="Q16" s="66"/>
      <c r="R16" s="66"/>
      <c r="S16" s="66"/>
      <c r="T16" s="66"/>
      <c r="U16" s="66"/>
      <c r="V16" s="66"/>
      <c r="W16" s="66"/>
      <c r="X16" s="66"/>
      <c r="Y16" s="66"/>
    </row>
    <row r="17" spans="1:25" ht="18.95">
      <c r="A17" s="68"/>
      <c r="B17" s="136" t="s">
        <v>14</v>
      </c>
      <c r="C17" s="137" t="s">
        <v>10</v>
      </c>
      <c r="D17" s="77"/>
      <c r="E17" s="70"/>
      <c r="F17" s="70"/>
      <c r="G17" s="70"/>
      <c r="H17" s="70"/>
      <c r="I17" s="70"/>
      <c r="J17" s="70"/>
      <c r="K17" s="70"/>
      <c r="L17" s="120" t="str">
        <f t="shared" si="0"/>
        <v>1</v>
      </c>
      <c r="M17" s="70"/>
      <c r="N17" s="70"/>
      <c r="O17" s="70"/>
      <c r="P17" s="70"/>
      <c r="Q17" s="70"/>
      <c r="R17" s="70"/>
      <c r="S17" s="70"/>
      <c r="T17" s="70"/>
      <c r="U17" s="70"/>
      <c r="V17" s="70"/>
      <c r="W17" s="70"/>
      <c r="X17" s="70"/>
      <c r="Y17" s="70"/>
    </row>
    <row r="18" spans="1:25" ht="18.95">
      <c r="A18" s="68"/>
      <c r="B18" s="134" t="s">
        <v>15</v>
      </c>
      <c r="C18" s="135" t="s">
        <v>10</v>
      </c>
      <c r="D18" s="69"/>
      <c r="E18" s="66"/>
      <c r="F18" s="66"/>
      <c r="G18" s="66"/>
      <c r="H18" s="66"/>
      <c r="I18" s="66"/>
      <c r="J18" s="66"/>
      <c r="K18" s="66"/>
      <c r="L18" s="120" t="str">
        <f t="shared" si="0"/>
        <v>1</v>
      </c>
      <c r="M18" s="66"/>
      <c r="N18" s="66"/>
      <c r="O18" s="66"/>
      <c r="P18" s="66"/>
      <c r="Q18" s="66"/>
      <c r="R18" s="66"/>
      <c r="S18" s="66"/>
      <c r="T18" s="66"/>
      <c r="U18" s="66"/>
      <c r="V18" s="66"/>
      <c r="W18" s="66"/>
      <c r="X18" s="66"/>
      <c r="Y18" s="66"/>
    </row>
    <row r="19" spans="1:25" ht="57">
      <c r="A19" s="68"/>
      <c r="B19" s="437" t="s">
        <v>16</v>
      </c>
      <c r="C19" s="434" t="s">
        <v>10</v>
      </c>
      <c r="D19" s="69"/>
      <c r="E19" s="66"/>
      <c r="F19" s="66"/>
      <c r="G19" s="66"/>
      <c r="H19" s="66"/>
      <c r="I19" s="66"/>
      <c r="J19" s="66"/>
      <c r="K19" s="66"/>
      <c r="L19" s="120" t="str">
        <f t="shared" si="0"/>
        <v>1</v>
      </c>
      <c r="M19" s="66"/>
      <c r="N19" s="66"/>
      <c r="O19" s="66"/>
      <c r="P19" s="66"/>
      <c r="Q19" s="66"/>
      <c r="R19" s="66"/>
      <c r="S19" s="66"/>
      <c r="T19" s="66"/>
      <c r="U19" s="66"/>
      <c r="V19" s="66"/>
      <c r="W19" s="66"/>
      <c r="X19" s="66"/>
      <c r="Y19" s="66"/>
    </row>
    <row r="20" spans="1:25" ht="38.1">
      <c r="A20" s="68"/>
      <c r="B20" s="132" t="s">
        <v>17</v>
      </c>
      <c r="C20" s="133" t="s">
        <v>10</v>
      </c>
      <c r="D20" s="77"/>
      <c r="E20" s="70"/>
      <c r="F20" s="70"/>
      <c r="G20" s="70"/>
      <c r="H20" s="70"/>
      <c r="I20" s="70"/>
      <c r="J20" s="70"/>
      <c r="K20" s="70"/>
      <c r="L20" s="120" t="str">
        <f t="shared" si="0"/>
        <v>1</v>
      </c>
      <c r="M20" s="70"/>
      <c r="N20" s="70"/>
      <c r="O20" s="70"/>
      <c r="P20" s="70"/>
      <c r="Q20" s="70"/>
      <c r="R20" s="70"/>
      <c r="S20" s="70"/>
      <c r="T20" s="70"/>
      <c r="U20" s="70"/>
      <c r="V20" s="70"/>
      <c r="W20" s="70"/>
      <c r="X20" s="70"/>
      <c r="Y20" s="70"/>
    </row>
    <row r="21" spans="1:25" ht="18" customHeight="1">
      <c r="A21" s="68"/>
      <c r="B21" s="437" t="s">
        <v>18</v>
      </c>
      <c r="C21" s="434" t="s">
        <v>10</v>
      </c>
      <c r="D21" s="78"/>
      <c r="E21" s="78"/>
      <c r="F21" s="78"/>
      <c r="G21" s="78"/>
      <c r="H21" s="78"/>
      <c r="I21" s="78"/>
      <c r="J21" s="37"/>
      <c r="K21" s="37"/>
      <c r="L21" s="120" t="str">
        <f t="shared" si="0"/>
        <v>1</v>
      </c>
      <c r="M21" s="37"/>
      <c r="N21" s="37"/>
      <c r="O21" s="37"/>
      <c r="P21" s="70"/>
      <c r="Q21" s="70"/>
      <c r="R21" s="70"/>
      <c r="S21" s="70"/>
      <c r="T21" s="70"/>
      <c r="U21" s="70"/>
      <c r="V21" s="70"/>
      <c r="W21" s="70"/>
      <c r="X21" s="70"/>
      <c r="Y21" s="70"/>
    </row>
    <row r="22" spans="1:25" ht="38.1">
      <c r="A22" s="34"/>
      <c r="B22" s="438" t="s">
        <v>19</v>
      </c>
      <c r="C22" s="133" t="s">
        <v>8</v>
      </c>
      <c r="D22" s="36"/>
      <c r="E22" s="35"/>
      <c r="F22" s="35"/>
      <c r="G22" s="35"/>
      <c r="H22" s="35"/>
      <c r="I22" s="35"/>
      <c r="J22" s="35"/>
      <c r="K22" s="35"/>
      <c r="L22" s="120" t="str">
        <f t="shared" si="0"/>
        <v>0</v>
      </c>
      <c r="M22" s="35"/>
      <c r="N22" s="35"/>
      <c r="O22" s="35"/>
      <c r="P22" s="35"/>
      <c r="Q22" s="35"/>
      <c r="R22" s="35"/>
      <c r="S22" s="35"/>
      <c r="T22" s="35"/>
      <c r="U22" s="35"/>
      <c r="V22" s="35"/>
      <c r="W22" s="35"/>
      <c r="X22" s="35"/>
      <c r="Y22" s="35"/>
    </row>
    <row r="23" spans="1:25" ht="18.95">
      <c r="A23" s="64"/>
      <c r="B23" s="439" t="s">
        <v>20</v>
      </c>
      <c r="C23" s="440" t="s">
        <v>10</v>
      </c>
      <c r="D23" s="70"/>
      <c r="E23" s="70"/>
      <c r="F23" s="70"/>
      <c r="G23" s="70"/>
      <c r="H23" s="70"/>
      <c r="I23" s="70"/>
      <c r="J23" s="70"/>
      <c r="K23" s="70"/>
      <c r="L23" s="120" t="str">
        <f t="shared" si="0"/>
        <v>1</v>
      </c>
      <c r="M23" s="70"/>
      <c r="N23" s="70"/>
      <c r="O23" s="70"/>
      <c r="P23" s="70"/>
      <c r="Q23" s="70"/>
      <c r="R23" s="70"/>
      <c r="S23" s="70"/>
      <c r="T23" s="70"/>
      <c r="U23" s="70"/>
      <c r="V23" s="70"/>
      <c r="W23" s="70"/>
      <c r="X23" s="70"/>
      <c r="Y23" s="70"/>
    </row>
    <row r="24" spans="1:25" ht="52.5" customHeight="1">
      <c r="A24" s="64"/>
      <c r="B24" s="435" t="s">
        <v>21</v>
      </c>
      <c r="C24" s="436" t="s">
        <v>10</v>
      </c>
      <c r="D24" s="70"/>
      <c r="E24" s="70"/>
      <c r="F24" s="70"/>
      <c r="G24" s="70"/>
      <c r="H24" s="70"/>
      <c r="I24" s="70"/>
      <c r="J24" s="70"/>
      <c r="K24" s="70"/>
      <c r="L24" s="120" t="str">
        <f t="shared" si="0"/>
        <v>1</v>
      </c>
      <c r="M24" s="70"/>
      <c r="N24" s="70"/>
      <c r="O24" s="70"/>
      <c r="P24" s="70"/>
      <c r="Q24" s="70"/>
      <c r="R24" s="70"/>
      <c r="S24" s="70"/>
      <c r="T24" s="70"/>
      <c r="U24" s="70"/>
      <c r="V24" s="70"/>
      <c r="W24" s="70"/>
      <c r="X24" s="70"/>
      <c r="Y24" s="70"/>
    </row>
    <row r="25" spans="1:25" ht="38.1">
      <c r="A25" s="64"/>
      <c r="B25" s="140" t="s">
        <v>22</v>
      </c>
      <c r="C25" s="141" t="s">
        <v>8</v>
      </c>
      <c r="D25" s="70"/>
      <c r="E25" s="70"/>
      <c r="F25" s="70"/>
      <c r="G25" s="70"/>
      <c r="H25" s="70"/>
      <c r="I25" s="70"/>
      <c r="J25" s="70"/>
      <c r="K25" s="70"/>
      <c r="L25" s="120" t="str">
        <f t="shared" si="0"/>
        <v>0</v>
      </c>
      <c r="M25" s="70"/>
      <c r="N25" s="70"/>
      <c r="O25" s="70"/>
      <c r="P25" s="70"/>
      <c r="Q25" s="70"/>
      <c r="R25" s="70"/>
      <c r="S25" s="70"/>
      <c r="T25" s="70"/>
      <c r="U25" s="70"/>
      <c r="V25" s="70"/>
      <c r="W25" s="70"/>
      <c r="X25" s="70"/>
      <c r="Y25" s="70"/>
    </row>
    <row r="26" spans="1:25" ht="18.95">
      <c r="A26" s="64"/>
      <c r="B26" s="132" t="s">
        <v>23</v>
      </c>
      <c r="C26" s="133" t="s">
        <v>10</v>
      </c>
      <c r="D26" s="70"/>
      <c r="E26" s="70"/>
      <c r="F26" s="70"/>
      <c r="G26" s="70"/>
      <c r="H26" s="70"/>
      <c r="I26" s="70"/>
      <c r="J26" s="70"/>
      <c r="K26" s="70"/>
      <c r="L26" s="120" t="str">
        <f t="shared" si="0"/>
        <v>1</v>
      </c>
      <c r="M26" s="70"/>
      <c r="N26" s="70"/>
      <c r="O26" s="70"/>
      <c r="P26" s="70"/>
      <c r="Q26" s="70"/>
      <c r="R26" s="70"/>
      <c r="S26" s="70"/>
      <c r="T26" s="70"/>
      <c r="U26" s="70"/>
      <c r="V26" s="70"/>
      <c r="W26" s="70"/>
      <c r="X26" s="70"/>
      <c r="Y26" s="70"/>
    </row>
    <row r="27" spans="1:25" ht="18.95">
      <c r="A27" s="64"/>
      <c r="B27" s="138" t="s">
        <v>24</v>
      </c>
      <c r="C27" s="139" t="s">
        <v>8</v>
      </c>
      <c r="D27" s="70"/>
      <c r="E27" s="70"/>
      <c r="F27" s="70"/>
      <c r="G27" s="70"/>
      <c r="H27" s="70"/>
      <c r="I27" s="70"/>
      <c r="J27" s="70"/>
      <c r="K27" s="70"/>
      <c r="L27" s="120" t="str">
        <f t="shared" si="0"/>
        <v>0</v>
      </c>
      <c r="M27" s="70"/>
      <c r="N27" s="70"/>
      <c r="O27" s="70"/>
      <c r="P27" s="70"/>
      <c r="Q27" s="70"/>
      <c r="R27" s="70"/>
      <c r="S27" s="70"/>
      <c r="T27" s="70"/>
      <c r="U27" s="70"/>
      <c r="V27" s="70"/>
      <c r="W27" s="70"/>
      <c r="X27" s="70"/>
      <c r="Y27" s="70"/>
    </row>
    <row r="28" spans="1:25" ht="38.1">
      <c r="A28" s="64"/>
      <c r="B28" s="441" t="s">
        <v>25</v>
      </c>
      <c r="C28" s="440" t="s">
        <v>10</v>
      </c>
      <c r="D28" s="70"/>
      <c r="E28" s="70"/>
      <c r="F28" s="70"/>
      <c r="G28" s="70"/>
      <c r="H28" s="70"/>
      <c r="I28" s="70"/>
      <c r="J28" s="70"/>
      <c r="K28" s="70"/>
      <c r="L28" s="120" t="str">
        <f t="shared" si="0"/>
        <v>1</v>
      </c>
      <c r="M28" s="70"/>
      <c r="N28" s="70"/>
      <c r="O28" s="70"/>
      <c r="P28" s="70"/>
      <c r="Q28" s="70"/>
      <c r="R28" s="70"/>
      <c r="S28" s="70"/>
      <c r="T28" s="70"/>
      <c r="U28" s="70"/>
      <c r="V28" s="70"/>
      <c r="W28" s="70"/>
      <c r="X28" s="70"/>
      <c r="Y28" s="70"/>
    </row>
    <row r="29" spans="1:25" ht="38.1">
      <c r="B29" s="442" t="s">
        <v>26</v>
      </c>
      <c r="C29" s="443" t="s">
        <v>8</v>
      </c>
      <c r="L29" s="120" t="str">
        <f t="shared" si="0"/>
        <v>0</v>
      </c>
    </row>
    <row r="30" spans="1:25" ht="18.95">
      <c r="A30" s="64"/>
      <c r="B30" s="441" t="s">
        <v>27</v>
      </c>
      <c r="C30" s="444" t="s">
        <v>8</v>
      </c>
      <c r="D30" s="70"/>
      <c r="E30" s="70"/>
      <c r="F30" s="70"/>
      <c r="G30" s="70"/>
      <c r="H30" s="70"/>
      <c r="I30" s="70"/>
      <c r="J30" s="70"/>
      <c r="K30" s="70"/>
      <c r="L30" s="120" t="str">
        <f t="shared" si="0"/>
        <v>0</v>
      </c>
      <c r="M30" s="70"/>
      <c r="N30" s="70"/>
      <c r="O30" s="70"/>
      <c r="P30" s="70"/>
      <c r="Q30" s="70"/>
      <c r="R30" s="70"/>
      <c r="S30" s="70"/>
      <c r="T30" s="70"/>
      <c r="U30" s="70"/>
      <c r="V30" s="70"/>
      <c r="W30" s="70"/>
      <c r="X30" s="70"/>
      <c r="Y30" s="70"/>
    </row>
    <row r="31" spans="1:25" ht="46.5" customHeight="1">
      <c r="B31" s="445" t="s">
        <v>28</v>
      </c>
      <c r="C31" s="446" t="s">
        <v>8</v>
      </c>
      <c r="L31" s="120" t="str">
        <f t="shared" si="0"/>
        <v>0</v>
      </c>
    </row>
    <row r="32" spans="1:25" ht="15" customHeight="1">
      <c r="B32" s="91"/>
      <c r="C32" s="92"/>
    </row>
    <row r="33" spans="1:25" ht="15" customHeight="1">
      <c r="B33" s="115"/>
      <c r="C33" s="92"/>
    </row>
    <row r="34" spans="1:25" ht="15" customHeight="1">
      <c r="B34" s="391" t="s">
        <v>29</v>
      </c>
      <c r="C34" s="116">
        <f>L16+L18+L23+L27+L28+L30</f>
        <v>4</v>
      </c>
    </row>
    <row r="35" spans="1:25" ht="15" customHeight="1">
      <c r="B35" s="392"/>
      <c r="C35" s="117">
        <f>L12+L15+L20+L22+L26+L29</f>
        <v>3</v>
      </c>
    </row>
    <row r="36" spans="1:25" ht="15" customHeight="1">
      <c r="B36" s="392"/>
      <c r="C36" s="118">
        <f>L14+L24+L25</f>
        <v>1</v>
      </c>
    </row>
    <row r="37" spans="1:25" ht="15" customHeight="1">
      <c r="B37" s="393"/>
      <c r="C37" s="119">
        <f>L13+L17+L19+L21+L31</f>
        <v>4</v>
      </c>
    </row>
    <row r="38" spans="1:25" ht="15" customHeight="1">
      <c r="B38" s="115"/>
      <c r="C38" s="92"/>
    </row>
    <row r="39" spans="1:25" ht="15" customHeight="1">
      <c r="B39" s="115"/>
      <c r="C39" s="92"/>
    </row>
    <row r="40" spans="1:25" ht="16.5" customHeight="1">
      <c r="A40" s="25"/>
      <c r="B40" s="46"/>
      <c r="C40" s="47"/>
      <c r="D40" s="29"/>
      <c r="E40" s="29"/>
      <c r="F40" s="29"/>
      <c r="G40" s="29"/>
      <c r="H40" s="29"/>
      <c r="I40" s="29"/>
      <c r="J40" s="29"/>
      <c r="K40" s="30"/>
      <c r="L40" s="123"/>
      <c r="M40" s="29"/>
      <c r="N40" s="29"/>
      <c r="O40" s="29"/>
      <c r="P40" s="29"/>
      <c r="Q40" s="29"/>
      <c r="R40" s="29"/>
      <c r="S40" s="30"/>
      <c r="T40" s="29"/>
      <c r="U40" s="29"/>
      <c r="V40" s="29"/>
      <c r="W40" s="29"/>
      <c r="X40" s="29"/>
      <c r="Y40" s="29"/>
    </row>
    <row r="41" spans="1:25" ht="54" customHeight="1">
      <c r="A41" s="25"/>
      <c r="B41" s="347" t="s">
        <v>30</v>
      </c>
      <c r="C41" s="26"/>
      <c r="D41" s="29"/>
      <c r="E41" s="29"/>
      <c r="F41" s="29"/>
      <c r="G41" s="29"/>
      <c r="H41" s="29"/>
      <c r="I41" s="29"/>
      <c r="J41" s="29"/>
      <c r="K41" s="30"/>
      <c r="L41" s="123"/>
      <c r="M41" s="29"/>
      <c r="N41" s="29"/>
      <c r="O41" s="29"/>
      <c r="P41" s="29"/>
      <c r="Q41" s="29"/>
      <c r="R41" s="29"/>
      <c r="S41" s="30"/>
      <c r="T41" s="29"/>
      <c r="U41" s="29"/>
      <c r="V41" s="29"/>
      <c r="W41" s="29"/>
      <c r="X41" s="29"/>
      <c r="Y41" s="29"/>
    </row>
    <row r="42" spans="1:25">
      <c r="A42" s="25"/>
      <c r="B42" s="126"/>
      <c r="C42" s="26"/>
      <c r="D42" s="29"/>
      <c r="E42" s="29"/>
      <c r="F42" s="29"/>
      <c r="G42" s="29"/>
      <c r="H42" s="29"/>
      <c r="I42" s="29"/>
      <c r="J42" s="29"/>
      <c r="K42" s="30"/>
      <c r="L42" s="123"/>
      <c r="M42" s="29"/>
      <c r="N42" s="29"/>
      <c r="O42" s="29"/>
      <c r="P42" s="29"/>
      <c r="Q42" s="29"/>
      <c r="R42" s="29"/>
      <c r="S42" s="30"/>
      <c r="T42" s="29"/>
      <c r="U42" s="29"/>
      <c r="V42" s="29"/>
      <c r="W42" s="29"/>
      <c r="X42" s="29"/>
      <c r="Y42" s="29"/>
    </row>
    <row r="43" spans="1:25">
      <c r="A43" s="25"/>
      <c r="B43" s="126"/>
      <c r="C43" s="26"/>
      <c r="D43" s="29"/>
      <c r="E43" s="29"/>
      <c r="F43" s="29"/>
      <c r="G43" s="29"/>
      <c r="H43" s="29"/>
      <c r="I43" s="29"/>
      <c r="J43" s="29"/>
      <c r="K43" s="30"/>
      <c r="L43" s="123"/>
      <c r="M43" s="29"/>
      <c r="N43" s="29"/>
      <c r="O43" s="29"/>
      <c r="P43" s="29"/>
      <c r="Q43" s="29"/>
      <c r="R43" s="29"/>
      <c r="S43" s="30"/>
      <c r="T43" s="29"/>
      <c r="U43" s="29"/>
      <c r="V43" s="29"/>
      <c r="W43" s="29"/>
      <c r="X43" s="29"/>
      <c r="Y43" s="29"/>
    </row>
    <row r="44" spans="1:25">
      <c r="A44" s="25"/>
      <c r="B44" s="126"/>
      <c r="C44" s="26"/>
      <c r="D44" s="29"/>
      <c r="E44" s="29"/>
      <c r="F44" s="29"/>
      <c r="G44" s="29"/>
      <c r="H44" s="29"/>
      <c r="I44" s="29"/>
      <c r="J44" s="29"/>
      <c r="K44" s="30"/>
      <c r="L44" s="123"/>
      <c r="M44" s="29"/>
      <c r="N44" s="29"/>
      <c r="O44" s="29"/>
      <c r="P44" s="29"/>
      <c r="Q44" s="29"/>
      <c r="R44" s="29"/>
      <c r="S44" s="30"/>
      <c r="T44" s="29"/>
      <c r="U44" s="29"/>
      <c r="V44" s="29"/>
      <c r="W44" s="29"/>
      <c r="X44" s="29"/>
      <c r="Y44" s="29"/>
    </row>
    <row r="45" spans="1:25" ht="120.75" hidden="1" customHeight="1" outlineLevel="1">
      <c r="A45" s="64"/>
      <c r="B45" s="447" t="s">
        <v>31</v>
      </c>
      <c r="C45" s="448"/>
      <c r="D45" s="70"/>
      <c r="E45" s="70"/>
      <c r="F45" s="70"/>
      <c r="G45" s="70"/>
      <c r="H45" s="70"/>
      <c r="I45" s="70"/>
      <c r="J45" s="70"/>
      <c r="K45" s="70"/>
      <c r="L45" s="120"/>
      <c r="M45" s="70"/>
      <c r="N45" s="70"/>
      <c r="O45" s="70"/>
      <c r="P45" s="70"/>
      <c r="Q45" s="70"/>
      <c r="R45" s="70"/>
      <c r="S45" s="70"/>
      <c r="T45" s="70"/>
      <c r="U45" s="70"/>
      <c r="V45" s="70"/>
      <c r="W45" s="70"/>
      <c r="X45" s="70"/>
      <c r="Y45" s="70"/>
    </row>
    <row r="46" spans="1:25" ht="212.1" hidden="1" customHeight="1" outlineLevel="1">
      <c r="A46" s="64"/>
      <c r="B46" s="449" t="s">
        <v>32</v>
      </c>
      <c r="C46" s="450"/>
      <c r="D46" s="70"/>
      <c r="E46" s="103"/>
      <c r="F46" s="70"/>
      <c r="G46" s="70"/>
      <c r="H46" s="70"/>
      <c r="I46" s="70"/>
      <c r="J46" s="70"/>
      <c r="K46" s="70"/>
      <c r="L46" s="120"/>
      <c r="M46" s="70"/>
      <c r="N46" s="70"/>
      <c r="O46" s="70"/>
      <c r="P46" s="70"/>
      <c r="Q46" s="70"/>
      <c r="R46" s="70"/>
      <c r="S46" s="70"/>
      <c r="T46" s="70"/>
      <c r="U46" s="70"/>
      <c r="V46" s="70"/>
      <c r="W46" s="70"/>
      <c r="X46" s="70"/>
      <c r="Y46" s="70"/>
    </row>
    <row r="47" spans="1:25" ht="287.10000000000002" hidden="1" customHeight="1" outlineLevel="1">
      <c r="A47" s="101"/>
      <c r="B47" s="451" t="s">
        <v>33</v>
      </c>
      <c r="C47" s="452"/>
      <c r="D47" s="35"/>
      <c r="E47" s="35"/>
      <c r="F47" s="35"/>
      <c r="G47" s="35"/>
      <c r="H47" s="35"/>
      <c r="I47" s="35"/>
      <c r="J47" s="35"/>
      <c r="K47" s="35"/>
      <c r="L47" s="121"/>
      <c r="M47" s="35"/>
      <c r="N47" s="35"/>
      <c r="O47" s="35"/>
      <c r="P47" s="35"/>
      <c r="Q47" s="35"/>
      <c r="R47" s="35"/>
      <c r="S47" s="35"/>
      <c r="T47" s="35"/>
      <c r="U47" s="35"/>
      <c r="V47" s="35"/>
      <c r="W47" s="35"/>
      <c r="X47" s="35"/>
      <c r="Y47" s="35"/>
    </row>
    <row r="48" spans="1:25" ht="352.5" hidden="1" customHeight="1" outlineLevel="1">
      <c r="A48" s="64"/>
      <c r="B48" s="453" t="s">
        <v>34</v>
      </c>
      <c r="C48" s="454"/>
      <c r="D48" s="70"/>
      <c r="E48" s="70"/>
      <c r="F48" s="70"/>
      <c r="G48" s="70"/>
      <c r="H48" s="70"/>
      <c r="I48" s="70"/>
      <c r="J48" s="70"/>
      <c r="K48" s="70"/>
      <c r="L48" s="120"/>
      <c r="M48" s="70"/>
      <c r="N48" s="70"/>
      <c r="O48" s="70"/>
      <c r="P48" s="70"/>
      <c r="Q48" s="70"/>
      <c r="R48" s="70"/>
      <c r="S48" s="70"/>
      <c r="T48" s="70"/>
      <c r="U48" s="70"/>
      <c r="V48" s="70"/>
      <c r="W48" s="70"/>
      <c r="X48" s="70"/>
      <c r="Y48" s="70"/>
    </row>
    <row r="49" spans="1:25" ht="21.95" customHeight="1" collapsed="1">
      <c r="A49" s="66"/>
      <c r="B49" s="53"/>
      <c r="C49" s="455"/>
      <c r="D49" s="78"/>
      <c r="E49" s="78"/>
      <c r="F49" s="78"/>
      <c r="G49" s="78"/>
      <c r="H49" s="78"/>
      <c r="I49" s="78"/>
      <c r="J49" s="37"/>
      <c r="K49" s="37"/>
      <c r="L49" s="124"/>
      <c r="M49" s="37"/>
      <c r="N49" s="37"/>
      <c r="O49" s="37"/>
      <c r="P49" s="70"/>
      <c r="Q49" s="70"/>
      <c r="R49" s="70"/>
      <c r="S49" s="70"/>
      <c r="T49" s="70"/>
      <c r="U49" s="70"/>
      <c r="V49" s="70"/>
      <c r="W49" s="70"/>
      <c r="X49" s="70"/>
      <c r="Y49" s="70"/>
    </row>
    <row r="50" spans="1:25">
      <c r="A50" s="66"/>
      <c r="B50" s="456"/>
      <c r="C50" s="457"/>
      <c r="D50" s="78"/>
      <c r="E50" s="78"/>
      <c r="F50" s="78"/>
      <c r="G50" s="78"/>
      <c r="H50" s="78"/>
      <c r="I50" s="78"/>
      <c r="J50" s="37"/>
      <c r="K50" s="37"/>
      <c r="L50" s="124"/>
      <c r="M50" s="37"/>
      <c r="N50" s="37"/>
      <c r="O50" s="37"/>
      <c r="P50" s="78"/>
      <c r="Q50" s="78"/>
      <c r="R50" s="78"/>
      <c r="S50" s="78"/>
      <c r="T50" s="78"/>
      <c r="U50" s="78"/>
      <c r="V50" s="78"/>
      <c r="W50" s="78"/>
      <c r="X50" s="78"/>
      <c r="Y50" s="78"/>
    </row>
    <row r="51" spans="1:25" ht="34.5" customHeight="1">
      <c r="A51" s="52"/>
      <c r="B51" s="456"/>
      <c r="C51" s="457"/>
      <c r="D51" s="78"/>
      <c r="E51" s="78"/>
      <c r="F51" s="78"/>
      <c r="G51" s="78"/>
      <c r="H51" s="78"/>
      <c r="I51" s="78"/>
      <c r="J51" s="78"/>
      <c r="K51" s="78"/>
      <c r="L51" s="124"/>
      <c r="M51" s="78"/>
      <c r="N51" s="78"/>
      <c r="O51" s="78"/>
      <c r="P51" s="78"/>
      <c r="Q51" s="78"/>
      <c r="R51" s="78"/>
      <c r="S51" s="78"/>
      <c r="T51" s="78"/>
      <c r="U51" s="78"/>
      <c r="V51" s="78"/>
      <c r="W51" s="78"/>
      <c r="X51" s="78"/>
      <c r="Y51" s="78"/>
    </row>
    <row r="52" spans="1:25" ht="21.6" customHeight="1">
      <c r="A52" s="458"/>
      <c r="B52" s="58"/>
      <c r="C52" s="457"/>
      <c r="D52" s="78"/>
      <c r="E52" s="78"/>
      <c r="F52" s="78"/>
      <c r="G52" s="78"/>
      <c r="H52" s="78"/>
      <c r="I52" s="78"/>
      <c r="J52" s="78"/>
      <c r="K52" s="78"/>
      <c r="L52" s="124"/>
      <c r="M52" s="78"/>
      <c r="N52" s="78"/>
      <c r="O52" s="78"/>
      <c r="P52" s="78"/>
      <c r="Q52" s="78"/>
      <c r="R52" s="78"/>
      <c r="S52" s="78"/>
      <c r="T52" s="78"/>
      <c r="U52" s="78"/>
      <c r="V52" s="78"/>
      <c r="W52" s="78"/>
      <c r="X52" s="78"/>
      <c r="Y52" s="78"/>
    </row>
    <row r="53" spans="1:25" ht="16.5" customHeight="1">
      <c r="A53" s="458"/>
      <c r="B53" s="54"/>
      <c r="C53" s="55"/>
      <c r="D53" s="78"/>
      <c r="E53" s="78"/>
      <c r="F53" s="78"/>
      <c r="G53" s="78"/>
      <c r="H53" s="78"/>
      <c r="I53" s="78"/>
      <c r="J53" s="78"/>
      <c r="K53" s="78"/>
      <c r="L53" s="124"/>
      <c r="M53" s="78"/>
      <c r="N53" s="78"/>
      <c r="O53" s="78"/>
      <c r="P53" s="78"/>
      <c r="Q53" s="78"/>
      <c r="R53" s="78"/>
      <c r="S53" s="78"/>
      <c r="T53" s="78"/>
      <c r="U53" s="78"/>
      <c r="V53" s="78"/>
      <c r="W53" s="78"/>
      <c r="X53" s="78"/>
      <c r="Y53" s="78"/>
    </row>
    <row r="54" spans="1:25" ht="16.5" customHeight="1">
      <c r="A54" s="27"/>
      <c r="B54" s="56"/>
      <c r="C54" s="57"/>
      <c r="D54" s="29"/>
      <c r="E54" s="29"/>
      <c r="F54" s="29"/>
      <c r="G54" s="29"/>
      <c r="H54" s="29"/>
      <c r="I54" s="29"/>
      <c r="J54" s="29"/>
      <c r="K54" s="30"/>
      <c r="L54" s="123"/>
      <c r="M54" s="29"/>
      <c r="N54" s="29"/>
      <c r="O54" s="29"/>
      <c r="P54" s="29"/>
      <c r="Q54" s="29"/>
      <c r="R54" s="29"/>
      <c r="S54" s="30"/>
      <c r="T54" s="29"/>
      <c r="U54" s="29"/>
      <c r="V54" s="29"/>
      <c r="W54" s="29"/>
      <c r="X54" s="29"/>
      <c r="Y54" s="29"/>
    </row>
    <row r="55" spans="1:25" ht="16.5" customHeight="1">
      <c r="A55" s="27"/>
      <c r="B55" s="27"/>
      <c r="C55" s="26"/>
      <c r="D55" s="29"/>
      <c r="E55" s="29"/>
      <c r="F55" s="29"/>
      <c r="G55" s="29"/>
      <c r="H55" s="29"/>
      <c r="I55" s="29"/>
      <c r="J55" s="29"/>
      <c r="K55" s="30"/>
      <c r="L55" s="123"/>
      <c r="M55" s="29"/>
      <c r="N55" s="29"/>
      <c r="O55" s="29"/>
      <c r="P55" s="29"/>
      <c r="Q55" s="29"/>
      <c r="R55" s="29"/>
      <c r="S55" s="30"/>
      <c r="T55" s="29"/>
      <c r="U55" s="29"/>
      <c r="V55" s="29"/>
      <c r="W55" s="29"/>
      <c r="X55" s="29"/>
      <c r="Y55" s="29"/>
    </row>
    <row r="56" spans="1:25" ht="16.5" customHeight="1">
      <c r="A56" s="27"/>
      <c r="B56" s="27"/>
      <c r="C56" s="26"/>
      <c r="D56" s="29"/>
      <c r="E56" s="29"/>
      <c r="F56" s="29"/>
      <c r="G56" s="29"/>
      <c r="H56" s="29"/>
      <c r="I56" s="29"/>
      <c r="J56" s="29"/>
      <c r="K56" s="30"/>
      <c r="L56" s="123"/>
      <c r="M56" s="29"/>
      <c r="N56" s="29"/>
      <c r="O56" s="29"/>
      <c r="P56" s="29"/>
      <c r="Q56" s="29"/>
      <c r="R56" s="29"/>
      <c r="S56" s="30"/>
      <c r="T56" s="29"/>
      <c r="U56" s="29"/>
      <c r="V56" s="29"/>
      <c r="W56" s="29"/>
      <c r="X56" s="29"/>
      <c r="Y56" s="29"/>
    </row>
    <row r="57" spans="1:25" ht="16.5" customHeight="1">
      <c r="A57" s="27"/>
      <c r="B57" s="27"/>
      <c r="C57" s="26"/>
      <c r="D57" s="27"/>
      <c r="E57" s="27"/>
      <c r="F57" s="27"/>
      <c r="G57" s="27"/>
      <c r="H57" s="27"/>
      <c r="I57" s="27"/>
      <c r="J57" s="27"/>
      <c r="K57" s="26"/>
      <c r="L57" s="123"/>
      <c r="M57" s="27"/>
      <c r="N57" s="27"/>
      <c r="O57" s="27"/>
      <c r="P57" s="27"/>
      <c r="Q57" s="27"/>
      <c r="R57" s="27"/>
      <c r="S57" s="26"/>
      <c r="T57" s="27"/>
      <c r="U57" s="27"/>
      <c r="V57" s="27"/>
      <c r="W57" s="27"/>
      <c r="X57" s="27"/>
      <c r="Y57" s="27"/>
    </row>
    <row r="58" spans="1:25" ht="16.5" customHeight="1">
      <c r="A58" s="27"/>
      <c r="B58" s="27"/>
      <c r="C58" s="26"/>
      <c r="D58" s="27"/>
      <c r="E58" s="27"/>
      <c r="F58" s="27"/>
      <c r="G58" s="27"/>
      <c r="H58" s="27"/>
      <c r="I58" s="27"/>
      <c r="J58" s="27"/>
      <c r="K58" s="26"/>
      <c r="L58" s="123"/>
      <c r="M58" s="27"/>
      <c r="N58" s="27"/>
      <c r="O58" s="27"/>
      <c r="P58" s="27"/>
      <c r="Q58" s="27"/>
      <c r="R58" s="27"/>
      <c r="S58" s="26"/>
      <c r="T58" s="27"/>
      <c r="U58" s="27"/>
      <c r="V58" s="27"/>
      <c r="W58" s="27"/>
      <c r="X58" s="27"/>
      <c r="Y58" s="27"/>
    </row>
    <row r="59" spans="1:25" ht="16.5" customHeight="1">
      <c r="A59" s="27"/>
      <c r="B59" s="27"/>
      <c r="C59" s="26"/>
      <c r="D59" s="27"/>
      <c r="E59" s="27"/>
      <c r="F59" s="27"/>
      <c r="G59" s="27"/>
      <c r="H59" s="27"/>
      <c r="I59" s="27"/>
      <c r="J59" s="27"/>
      <c r="K59" s="26"/>
      <c r="L59" s="123"/>
      <c r="M59" s="27"/>
      <c r="N59" s="27"/>
      <c r="O59" s="27"/>
      <c r="P59" s="27"/>
      <c r="Q59" s="27"/>
      <c r="R59" s="27"/>
      <c r="S59" s="26"/>
      <c r="T59" s="27"/>
      <c r="U59" s="27"/>
      <c r="V59" s="27"/>
      <c r="W59" s="27"/>
      <c r="X59" s="27"/>
      <c r="Y59" s="27"/>
    </row>
    <row r="60" spans="1:25" ht="16.5" customHeight="1">
      <c r="A60" s="27"/>
      <c r="B60" s="27"/>
      <c r="C60" s="26"/>
      <c r="D60" s="27"/>
      <c r="E60" s="27"/>
      <c r="F60" s="27"/>
      <c r="G60" s="27"/>
      <c r="H60" s="27"/>
      <c r="I60" s="27"/>
      <c r="J60" s="27"/>
      <c r="K60" s="26"/>
      <c r="L60" s="123"/>
      <c r="M60" s="27"/>
      <c r="N60" s="27"/>
      <c r="O60" s="27"/>
      <c r="P60" s="27"/>
      <c r="Q60" s="27"/>
      <c r="R60" s="27"/>
      <c r="S60" s="26"/>
      <c r="T60" s="27"/>
      <c r="U60" s="27"/>
      <c r="V60" s="27"/>
      <c r="W60" s="27"/>
      <c r="X60" s="27"/>
      <c r="Y60" s="27"/>
    </row>
    <row r="61" spans="1:25" ht="16.5" customHeight="1">
      <c r="A61" s="27"/>
      <c r="B61" s="27"/>
      <c r="C61" s="26"/>
      <c r="D61" s="27"/>
      <c r="E61" s="27"/>
      <c r="F61" s="27"/>
      <c r="G61" s="27"/>
      <c r="H61" s="27"/>
      <c r="I61" s="27"/>
      <c r="J61" s="27"/>
      <c r="K61" s="26"/>
      <c r="L61" s="123"/>
      <c r="M61" s="27"/>
      <c r="N61" s="27"/>
      <c r="O61" s="27"/>
      <c r="P61" s="27"/>
      <c r="Q61" s="27"/>
      <c r="R61" s="27"/>
      <c r="S61" s="26"/>
      <c r="T61" s="27"/>
      <c r="U61" s="27"/>
      <c r="V61" s="27"/>
      <c r="W61" s="27"/>
      <c r="X61" s="27"/>
      <c r="Y61" s="27"/>
    </row>
    <row r="62" spans="1:25" ht="16.5" customHeight="1">
      <c r="A62" s="27"/>
      <c r="B62" s="27"/>
      <c r="C62" s="26"/>
      <c r="D62" s="27"/>
      <c r="E62" s="27"/>
      <c r="F62" s="27"/>
      <c r="G62" s="27"/>
      <c r="H62" s="27"/>
      <c r="I62" s="27"/>
      <c r="J62" s="27"/>
      <c r="K62" s="26"/>
      <c r="L62" s="123"/>
      <c r="M62" s="27"/>
      <c r="N62" s="27"/>
      <c r="O62" s="27"/>
      <c r="P62" s="27"/>
      <c r="Q62" s="27"/>
      <c r="R62" s="27"/>
      <c r="S62" s="26"/>
      <c r="T62" s="27"/>
      <c r="U62" s="27"/>
      <c r="V62" s="27"/>
      <c r="W62" s="27"/>
      <c r="X62" s="27"/>
      <c r="Y62" s="27"/>
    </row>
    <row r="63" spans="1:25" ht="16.5" customHeight="1">
      <c r="A63" s="27"/>
      <c r="B63" s="27"/>
      <c r="C63" s="26"/>
      <c r="D63" s="27"/>
      <c r="E63" s="27"/>
      <c r="F63" s="27"/>
      <c r="G63" s="27"/>
      <c r="H63" s="27"/>
      <c r="I63" s="27"/>
      <c r="J63" s="27"/>
      <c r="K63" s="26"/>
      <c r="L63" s="123"/>
      <c r="M63" s="27"/>
      <c r="N63" s="27"/>
      <c r="O63" s="27"/>
      <c r="P63" s="27"/>
      <c r="Q63" s="27"/>
      <c r="R63" s="27"/>
      <c r="S63" s="26"/>
      <c r="T63" s="27"/>
      <c r="U63" s="27"/>
      <c r="V63" s="27"/>
      <c r="W63" s="27"/>
      <c r="X63" s="27"/>
      <c r="Y63" s="27"/>
    </row>
    <row r="64" spans="1:25" ht="16.5" customHeight="1">
      <c r="A64" s="27"/>
      <c r="B64" s="27"/>
      <c r="C64" s="26"/>
      <c r="D64" s="27"/>
      <c r="E64" s="27"/>
      <c r="F64" s="27"/>
      <c r="G64" s="27"/>
      <c r="H64" s="27"/>
      <c r="I64" s="27"/>
      <c r="J64" s="27"/>
      <c r="K64" s="26"/>
      <c r="L64" s="123"/>
      <c r="M64" s="27"/>
      <c r="N64" s="27"/>
      <c r="O64" s="27"/>
      <c r="P64" s="27"/>
      <c r="Q64" s="27"/>
      <c r="R64" s="27"/>
      <c r="S64" s="26"/>
      <c r="T64" s="27"/>
      <c r="U64" s="27"/>
      <c r="V64" s="27"/>
      <c r="W64" s="27"/>
      <c r="X64" s="27"/>
      <c r="Y64" s="27"/>
    </row>
    <row r="65" spans="1:25" ht="16.5" customHeight="1">
      <c r="A65" s="27"/>
      <c r="B65" s="27"/>
      <c r="C65" s="26"/>
      <c r="D65" s="27"/>
      <c r="E65" s="27"/>
      <c r="F65" s="27"/>
      <c r="G65" s="27"/>
      <c r="H65" s="27"/>
      <c r="I65" s="27"/>
      <c r="J65" s="27"/>
      <c r="K65" s="26"/>
      <c r="L65" s="123"/>
      <c r="M65" s="27"/>
      <c r="N65" s="27"/>
      <c r="O65" s="27"/>
      <c r="P65" s="27"/>
      <c r="Q65" s="27"/>
      <c r="R65" s="27"/>
      <c r="S65" s="26"/>
      <c r="T65" s="27"/>
      <c r="U65" s="27"/>
      <c r="V65" s="27"/>
      <c r="W65" s="27"/>
      <c r="X65" s="27"/>
      <c r="Y65" s="27"/>
    </row>
    <row r="66" spans="1:25" ht="16.5" customHeight="1">
      <c r="A66" s="27"/>
      <c r="B66" s="27"/>
      <c r="C66" s="26"/>
      <c r="D66" s="27"/>
      <c r="E66" s="27"/>
      <c r="F66" s="27"/>
      <c r="G66" s="27"/>
      <c r="H66" s="27"/>
      <c r="I66" s="27"/>
      <c r="J66" s="27"/>
      <c r="K66" s="26"/>
      <c r="L66" s="123"/>
      <c r="M66" s="27"/>
      <c r="N66" s="27"/>
      <c r="O66" s="27"/>
      <c r="P66" s="27"/>
      <c r="Q66" s="27"/>
      <c r="R66" s="27"/>
      <c r="S66" s="26"/>
      <c r="T66" s="27"/>
      <c r="U66" s="27"/>
      <c r="V66" s="27"/>
      <c r="W66" s="27"/>
      <c r="X66" s="27"/>
      <c r="Y66" s="27"/>
    </row>
    <row r="67" spans="1:25" ht="16.5" customHeight="1">
      <c r="A67" s="27"/>
      <c r="B67" s="27"/>
      <c r="C67" s="26"/>
      <c r="D67" s="27"/>
      <c r="E67" s="27"/>
      <c r="F67" s="27"/>
      <c r="G67" s="27"/>
      <c r="H67" s="27"/>
      <c r="I67" s="27"/>
      <c r="J67" s="27"/>
      <c r="K67" s="26"/>
      <c r="L67" s="123"/>
      <c r="M67" s="27"/>
      <c r="N67" s="27"/>
      <c r="O67" s="27"/>
      <c r="P67" s="27"/>
      <c r="Q67" s="27"/>
      <c r="R67" s="27"/>
      <c r="S67" s="26"/>
      <c r="T67" s="27"/>
      <c r="U67" s="27"/>
      <c r="V67" s="27"/>
      <c r="W67" s="27"/>
      <c r="X67" s="27"/>
      <c r="Y67" s="27"/>
    </row>
    <row r="68" spans="1:25" ht="16.5" customHeight="1">
      <c r="A68" s="27"/>
      <c r="B68" s="27"/>
      <c r="C68" s="26"/>
      <c r="D68" s="27"/>
      <c r="E68" s="27"/>
      <c r="F68" s="27"/>
      <c r="G68" s="27"/>
      <c r="H68" s="27"/>
      <c r="I68" s="27"/>
      <c r="J68" s="27"/>
      <c r="K68" s="26"/>
      <c r="L68" s="123"/>
      <c r="M68" s="27"/>
      <c r="N68" s="27"/>
      <c r="O68" s="27"/>
      <c r="P68" s="27"/>
      <c r="Q68" s="27"/>
      <c r="R68" s="27"/>
      <c r="S68" s="26"/>
      <c r="T68" s="27"/>
      <c r="U68" s="27"/>
      <c r="V68" s="27"/>
      <c r="W68" s="27"/>
      <c r="X68" s="27"/>
      <c r="Y68" s="27"/>
    </row>
    <row r="69" spans="1:25" ht="16.5" customHeight="1">
      <c r="A69" s="27"/>
      <c r="B69" s="27"/>
      <c r="C69" s="26"/>
      <c r="D69" s="27"/>
      <c r="E69" s="27"/>
      <c r="F69" s="27"/>
      <c r="G69" s="27"/>
      <c r="H69" s="27"/>
      <c r="I69" s="27"/>
      <c r="J69" s="27"/>
      <c r="K69" s="26"/>
      <c r="L69" s="123"/>
      <c r="M69" s="27"/>
      <c r="N69" s="27"/>
      <c r="O69" s="27"/>
      <c r="P69" s="27"/>
      <c r="Q69" s="27"/>
      <c r="R69" s="27"/>
      <c r="S69" s="26"/>
      <c r="T69" s="27"/>
      <c r="U69" s="27"/>
      <c r="V69" s="27"/>
      <c r="W69" s="27"/>
      <c r="X69" s="27"/>
      <c r="Y69" s="27"/>
    </row>
    <row r="70" spans="1:25" ht="16.5" customHeight="1">
      <c r="A70" s="27"/>
      <c r="B70" s="27"/>
      <c r="C70" s="26"/>
      <c r="D70" s="27"/>
      <c r="E70" s="27"/>
      <c r="F70" s="27"/>
      <c r="G70" s="27"/>
      <c r="H70" s="27"/>
      <c r="I70" s="27"/>
      <c r="J70" s="27"/>
      <c r="K70" s="26"/>
      <c r="L70" s="123"/>
      <c r="M70" s="27"/>
      <c r="N70" s="27"/>
      <c r="O70" s="27"/>
      <c r="P70" s="27"/>
      <c r="Q70" s="27"/>
      <c r="R70" s="27"/>
      <c r="S70" s="26"/>
      <c r="T70" s="27"/>
      <c r="U70" s="27"/>
      <c r="V70" s="27"/>
      <c r="W70" s="27"/>
      <c r="X70" s="27"/>
      <c r="Y70" s="27"/>
    </row>
    <row r="71" spans="1:25" ht="16.5" customHeight="1">
      <c r="A71" s="27"/>
      <c r="B71" s="27"/>
      <c r="C71" s="26"/>
      <c r="D71" s="27"/>
      <c r="E71" s="27"/>
      <c r="F71" s="27"/>
      <c r="G71" s="27"/>
      <c r="H71" s="27"/>
      <c r="I71" s="27"/>
      <c r="J71" s="27"/>
      <c r="K71" s="26"/>
      <c r="L71" s="123"/>
      <c r="M71" s="27"/>
      <c r="N71" s="27"/>
      <c r="O71" s="27"/>
      <c r="P71" s="27"/>
      <c r="Q71" s="27"/>
      <c r="R71" s="27"/>
      <c r="S71" s="26"/>
      <c r="T71" s="27"/>
      <c r="U71" s="27"/>
      <c r="V71" s="27"/>
      <c r="W71" s="27"/>
      <c r="X71" s="27"/>
      <c r="Y71" s="27"/>
    </row>
    <row r="72" spans="1:25" ht="16.5" customHeight="1">
      <c r="A72" s="27"/>
      <c r="B72" s="27"/>
      <c r="C72" s="26"/>
      <c r="D72" s="27"/>
      <c r="E72" s="27"/>
      <c r="F72" s="27"/>
      <c r="G72" s="27"/>
      <c r="H72" s="27"/>
      <c r="I72" s="27"/>
      <c r="J72" s="27"/>
      <c r="K72" s="26"/>
      <c r="L72" s="123"/>
      <c r="M72" s="27"/>
      <c r="N72" s="27"/>
      <c r="O72" s="27"/>
      <c r="P72" s="27"/>
      <c r="Q72" s="27"/>
      <c r="R72" s="27"/>
      <c r="S72" s="26"/>
      <c r="T72" s="27"/>
      <c r="U72" s="27"/>
      <c r="V72" s="27"/>
      <c r="W72" s="27"/>
      <c r="X72" s="27"/>
      <c r="Y72" s="27"/>
    </row>
    <row r="73" spans="1:25" ht="16.5" customHeight="1">
      <c r="A73" s="27"/>
      <c r="B73" s="27"/>
      <c r="C73" s="26"/>
      <c r="D73" s="27"/>
      <c r="E73" s="27"/>
      <c r="F73" s="27"/>
      <c r="G73" s="27"/>
      <c r="H73" s="27"/>
      <c r="I73" s="27"/>
      <c r="J73" s="27"/>
      <c r="K73" s="26"/>
      <c r="L73" s="123"/>
      <c r="M73" s="27"/>
      <c r="N73" s="27"/>
      <c r="O73" s="27"/>
      <c r="P73" s="27"/>
      <c r="Q73" s="27"/>
      <c r="R73" s="27"/>
      <c r="S73" s="26"/>
      <c r="T73" s="27"/>
      <c r="U73" s="27"/>
      <c r="V73" s="27"/>
      <c r="W73" s="27"/>
      <c r="X73" s="27"/>
      <c r="Y73" s="27"/>
    </row>
    <row r="74" spans="1:25" ht="16.5" customHeight="1">
      <c r="A74" s="27"/>
      <c r="B74" s="27"/>
      <c r="C74" s="26"/>
      <c r="D74" s="27"/>
      <c r="E74" s="27"/>
      <c r="F74" s="27"/>
      <c r="G74" s="27"/>
      <c r="H74" s="27"/>
      <c r="I74" s="27"/>
      <c r="J74" s="27"/>
      <c r="K74" s="26"/>
      <c r="L74" s="123"/>
      <c r="M74" s="27"/>
      <c r="N74" s="27"/>
      <c r="O74" s="27"/>
      <c r="P74" s="27"/>
      <c r="Q74" s="27"/>
      <c r="R74" s="27"/>
      <c r="S74" s="26"/>
      <c r="T74" s="27"/>
      <c r="U74" s="27"/>
      <c r="V74" s="27"/>
      <c r="W74" s="27"/>
      <c r="X74" s="27"/>
      <c r="Y74" s="27"/>
    </row>
    <row r="75" spans="1:25" ht="16.5" customHeight="1">
      <c r="A75" s="27"/>
      <c r="B75" s="27"/>
      <c r="C75" s="26"/>
      <c r="D75" s="27"/>
      <c r="E75" s="27"/>
      <c r="F75" s="27"/>
      <c r="G75" s="27"/>
      <c r="H75" s="27"/>
      <c r="I75" s="27"/>
      <c r="J75" s="27"/>
      <c r="K75" s="26"/>
      <c r="L75" s="123"/>
      <c r="M75" s="27"/>
      <c r="N75" s="27"/>
      <c r="O75" s="27"/>
      <c r="P75" s="27"/>
      <c r="Q75" s="27"/>
      <c r="R75" s="27"/>
      <c r="S75" s="26"/>
      <c r="T75" s="27"/>
      <c r="U75" s="27"/>
      <c r="V75" s="27"/>
      <c r="W75" s="27"/>
      <c r="X75" s="27"/>
      <c r="Y75" s="27"/>
    </row>
    <row r="76" spans="1:25" ht="16.5" customHeight="1">
      <c r="A76" s="27"/>
      <c r="B76" s="27"/>
      <c r="C76" s="26"/>
      <c r="D76" s="27"/>
      <c r="E76" s="27"/>
      <c r="F76" s="27"/>
      <c r="G76" s="27"/>
      <c r="H76" s="27"/>
      <c r="I76" s="27"/>
      <c r="J76" s="27"/>
      <c r="K76" s="26"/>
      <c r="L76" s="123"/>
      <c r="M76" s="27"/>
      <c r="N76" s="27"/>
      <c r="O76" s="27"/>
      <c r="P76" s="27"/>
      <c r="Q76" s="27"/>
      <c r="R76" s="27"/>
      <c r="S76" s="26"/>
      <c r="T76" s="27"/>
      <c r="U76" s="27"/>
      <c r="V76" s="27"/>
      <c r="W76" s="27"/>
      <c r="X76" s="27"/>
      <c r="Y76" s="27"/>
    </row>
    <row r="77" spans="1:25" ht="16.5" customHeight="1">
      <c r="A77" s="27"/>
      <c r="B77" s="27"/>
      <c r="C77" s="26"/>
      <c r="D77" s="27"/>
      <c r="E77" s="27"/>
      <c r="F77" s="27"/>
      <c r="G77" s="27"/>
      <c r="H77" s="27"/>
      <c r="I77" s="27"/>
      <c r="J77" s="27"/>
      <c r="K77" s="26"/>
      <c r="L77" s="123"/>
      <c r="M77" s="27"/>
      <c r="N77" s="27"/>
      <c r="O77" s="27"/>
      <c r="P77" s="27"/>
      <c r="Q77" s="27"/>
      <c r="R77" s="27"/>
      <c r="S77" s="26"/>
      <c r="T77" s="27"/>
      <c r="U77" s="27"/>
      <c r="V77" s="27"/>
      <c r="W77" s="27"/>
      <c r="X77" s="27"/>
      <c r="Y77" s="27"/>
    </row>
    <row r="78" spans="1:25" ht="16.5" customHeight="1">
      <c r="A78" s="27"/>
      <c r="B78" s="27"/>
      <c r="C78" s="26"/>
      <c r="D78" s="27"/>
      <c r="E78" s="27"/>
      <c r="F78" s="27"/>
      <c r="G78" s="27"/>
      <c r="H78" s="27"/>
      <c r="I78" s="27"/>
      <c r="J78" s="27"/>
      <c r="K78" s="26"/>
      <c r="L78" s="123"/>
      <c r="M78" s="27"/>
      <c r="N78" s="27"/>
      <c r="O78" s="27"/>
      <c r="P78" s="27"/>
      <c r="Q78" s="27"/>
      <c r="R78" s="27"/>
      <c r="S78" s="26"/>
      <c r="T78" s="27"/>
      <c r="U78" s="27"/>
      <c r="V78" s="27"/>
      <c r="W78" s="27"/>
      <c r="X78" s="27"/>
      <c r="Y78" s="27"/>
    </row>
    <row r="79" spans="1:25" ht="16.5" customHeight="1">
      <c r="A79" s="27"/>
      <c r="B79" s="27"/>
      <c r="C79" s="26"/>
      <c r="D79" s="27"/>
      <c r="E79" s="27"/>
      <c r="F79" s="27"/>
      <c r="G79" s="27"/>
      <c r="H79" s="27"/>
      <c r="I79" s="27"/>
      <c r="J79" s="27"/>
      <c r="K79" s="26"/>
      <c r="L79" s="123"/>
      <c r="M79" s="27"/>
      <c r="N79" s="27"/>
      <c r="O79" s="27"/>
      <c r="P79" s="27"/>
      <c r="Q79" s="27"/>
      <c r="R79" s="27"/>
      <c r="S79" s="26"/>
      <c r="T79" s="27"/>
      <c r="U79" s="27"/>
      <c r="V79" s="27"/>
      <c r="W79" s="27"/>
      <c r="X79" s="27"/>
      <c r="Y79" s="27"/>
    </row>
    <row r="80" spans="1:25" ht="16.5" customHeight="1">
      <c r="A80" s="27"/>
      <c r="B80" s="27"/>
      <c r="C80" s="26"/>
      <c r="D80" s="27"/>
      <c r="E80" s="27"/>
      <c r="F80" s="27"/>
      <c r="G80" s="27"/>
      <c r="H80" s="27"/>
      <c r="I80" s="27"/>
      <c r="J80" s="27"/>
      <c r="K80" s="26"/>
      <c r="L80" s="123"/>
      <c r="M80" s="27"/>
      <c r="N80" s="27"/>
      <c r="O80" s="27"/>
      <c r="P80" s="27"/>
      <c r="Q80" s="27"/>
      <c r="R80" s="27"/>
      <c r="S80" s="26"/>
      <c r="T80" s="27"/>
      <c r="U80" s="27"/>
      <c r="V80" s="27"/>
      <c r="W80" s="27"/>
      <c r="X80" s="27"/>
      <c r="Y80" s="27"/>
    </row>
    <row r="81" spans="1:25" ht="54" customHeight="1">
      <c r="A81" s="27"/>
      <c r="B81" s="59"/>
      <c r="C81" s="26"/>
      <c r="D81" s="27"/>
      <c r="E81" s="27"/>
      <c r="F81" s="27"/>
      <c r="G81" s="27"/>
      <c r="H81" s="27"/>
      <c r="I81" s="27"/>
      <c r="J81" s="27"/>
      <c r="K81" s="26"/>
      <c r="L81" s="123"/>
      <c r="M81" s="27"/>
      <c r="N81" s="27"/>
      <c r="O81" s="27"/>
      <c r="P81" s="27"/>
      <c r="Q81" s="27"/>
      <c r="R81" s="27"/>
      <c r="S81" s="26"/>
      <c r="T81" s="27"/>
      <c r="U81" s="27"/>
      <c r="V81" s="27"/>
      <c r="W81" s="27"/>
      <c r="X81" s="27"/>
      <c r="Y81" s="27"/>
    </row>
    <row r="82" spans="1:25" ht="16.5" customHeight="1">
      <c r="A82" s="27"/>
      <c r="B82" s="60"/>
      <c r="C82" s="26"/>
      <c r="D82" s="27"/>
      <c r="E82" s="27"/>
      <c r="F82" s="27"/>
      <c r="G82" s="27"/>
      <c r="H82" s="27"/>
      <c r="I82" s="27"/>
      <c r="J82" s="27"/>
      <c r="K82" s="26"/>
      <c r="L82" s="123"/>
      <c r="M82" s="27"/>
      <c r="N82" s="27"/>
      <c r="O82" s="27"/>
      <c r="P82" s="27"/>
      <c r="Q82" s="27"/>
      <c r="R82" s="27"/>
      <c r="S82" s="26"/>
      <c r="T82" s="27"/>
      <c r="U82" s="27"/>
      <c r="V82" s="27"/>
      <c r="W82" s="27"/>
      <c r="X82" s="27"/>
      <c r="Y82" s="27"/>
    </row>
    <row r="83" spans="1:25" ht="16.5" customHeight="1">
      <c r="A83" s="27"/>
      <c r="B83" s="27"/>
      <c r="C83" s="26"/>
      <c r="D83" s="27"/>
      <c r="E83" s="27"/>
      <c r="F83" s="27"/>
      <c r="G83" s="27"/>
      <c r="H83" s="27"/>
      <c r="I83" s="27"/>
      <c r="J83" s="27"/>
      <c r="K83" s="26"/>
      <c r="L83" s="123"/>
      <c r="M83" s="27"/>
      <c r="N83" s="27"/>
      <c r="O83" s="27"/>
      <c r="P83" s="27"/>
      <c r="Q83" s="27"/>
      <c r="R83" s="27"/>
      <c r="S83" s="26"/>
      <c r="T83" s="27"/>
      <c r="U83" s="27"/>
      <c r="V83" s="27"/>
      <c r="W83" s="27"/>
      <c r="X83" s="27"/>
      <c r="Y83" s="27"/>
    </row>
    <row r="84" spans="1:25" ht="16.5" customHeight="1">
      <c r="A84" s="27"/>
      <c r="B84" s="27"/>
      <c r="C84" s="26"/>
      <c r="D84" s="27"/>
      <c r="E84" s="27"/>
      <c r="F84" s="27"/>
      <c r="G84" s="27"/>
      <c r="H84" s="27"/>
      <c r="I84" s="27"/>
      <c r="J84" s="27"/>
      <c r="K84" s="26"/>
      <c r="L84" s="123"/>
      <c r="M84" s="27"/>
      <c r="N84" s="27"/>
      <c r="O84" s="27"/>
      <c r="P84" s="27"/>
      <c r="Q84" s="27"/>
      <c r="R84" s="27"/>
      <c r="S84" s="26"/>
      <c r="T84" s="27"/>
      <c r="U84" s="27"/>
      <c r="V84" s="27"/>
      <c r="W84" s="27"/>
      <c r="X84" s="27"/>
      <c r="Y84" s="27"/>
    </row>
    <row r="85" spans="1:25" ht="16.5" customHeight="1">
      <c r="A85" s="27"/>
      <c r="B85" s="27"/>
      <c r="C85" s="26"/>
      <c r="D85" s="27"/>
      <c r="E85" s="27"/>
      <c r="F85" s="27"/>
      <c r="G85" s="27"/>
      <c r="H85" s="27"/>
      <c r="I85" s="27"/>
      <c r="J85" s="27"/>
      <c r="K85" s="26"/>
      <c r="L85" s="123"/>
      <c r="M85" s="27"/>
      <c r="N85" s="27"/>
      <c r="O85" s="27"/>
      <c r="P85" s="27"/>
      <c r="Q85" s="27"/>
      <c r="R85" s="27"/>
      <c r="S85" s="26"/>
      <c r="T85" s="27"/>
      <c r="U85" s="27"/>
      <c r="V85" s="27"/>
      <c r="W85" s="27"/>
      <c r="X85" s="27"/>
      <c r="Y85" s="27"/>
    </row>
    <row r="86" spans="1:25" ht="16.5" customHeight="1">
      <c r="A86" s="27"/>
      <c r="B86" s="27"/>
      <c r="C86" s="26"/>
      <c r="D86" s="27"/>
      <c r="E86" s="27"/>
      <c r="F86" s="27"/>
      <c r="G86" s="27"/>
      <c r="H86" s="27"/>
      <c r="I86" s="27"/>
      <c r="J86" s="27"/>
      <c r="K86" s="26"/>
      <c r="L86" s="123"/>
      <c r="M86" s="27"/>
      <c r="N86" s="27"/>
      <c r="O86" s="27"/>
      <c r="P86" s="27"/>
      <c r="Q86" s="27"/>
      <c r="R86" s="27"/>
      <c r="S86" s="26"/>
      <c r="T86" s="27"/>
      <c r="U86" s="27"/>
      <c r="V86" s="27"/>
      <c r="W86" s="27"/>
      <c r="X86" s="27"/>
      <c r="Y86" s="27"/>
    </row>
    <row r="87" spans="1:25" ht="16.5" customHeight="1">
      <c r="A87" s="27"/>
      <c r="B87" s="27"/>
      <c r="C87" s="26"/>
      <c r="D87" s="27"/>
      <c r="E87" s="27"/>
      <c r="F87" s="27"/>
      <c r="G87" s="27"/>
      <c r="H87" s="27"/>
      <c r="I87" s="27"/>
      <c r="J87" s="27"/>
      <c r="K87" s="26"/>
      <c r="L87" s="123"/>
      <c r="M87" s="27"/>
      <c r="N87" s="27"/>
      <c r="O87" s="27"/>
      <c r="P87" s="27"/>
      <c r="Q87" s="27"/>
      <c r="R87" s="27"/>
      <c r="S87" s="26"/>
      <c r="T87" s="27"/>
      <c r="U87" s="27"/>
      <c r="V87" s="27"/>
      <c r="W87" s="27"/>
      <c r="X87" s="27"/>
      <c r="Y87" s="27"/>
    </row>
    <row r="88" spans="1:25" ht="16.5" customHeight="1">
      <c r="A88" s="27"/>
      <c r="B88" s="27"/>
      <c r="C88" s="26"/>
      <c r="D88" s="27"/>
      <c r="E88" s="27"/>
      <c r="F88" s="27"/>
      <c r="G88" s="27"/>
      <c r="H88" s="27"/>
      <c r="I88" s="27"/>
      <c r="J88" s="27"/>
      <c r="K88" s="26"/>
      <c r="L88" s="123"/>
      <c r="M88" s="27"/>
      <c r="N88" s="27"/>
      <c r="O88" s="27"/>
      <c r="P88" s="27"/>
      <c r="Q88" s="27"/>
      <c r="R88" s="27"/>
      <c r="S88" s="26"/>
      <c r="T88" s="27"/>
      <c r="U88" s="27"/>
      <c r="V88" s="27"/>
      <c r="W88" s="27"/>
      <c r="X88" s="27"/>
      <c r="Y88" s="27"/>
    </row>
    <row r="89" spans="1:25" ht="16.5" customHeight="1">
      <c r="A89" s="27"/>
      <c r="B89" s="27"/>
      <c r="C89" s="26"/>
      <c r="D89" s="27"/>
      <c r="E89" s="27"/>
      <c r="F89" s="27"/>
      <c r="G89" s="27"/>
      <c r="H89" s="27"/>
      <c r="I89" s="27"/>
      <c r="J89" s="27"/>
      <c r="K89" s="26"/>
      <c r="L89" s="123"/>
      <c r="M89" s="27"/>
      <c r="N89" s="27"/>
      <c r="O89" s="27"/>
      <c r="P89" s="27"/>
      <c r="Q89" s="27"/>
      <c r="R89" s="27"/>
      <c r="S89" s="26"/>
      <c r="T89" s="27"/>
      <c r="U89" s="27"/>
      <c r="V89" s="27"/>
      <c r="W89" s="27"/>
      <c r="X89" s="27"/>
      <c r="Y89" s="27"/>
    </row>
    <row r="90" spans="1:25" ht="16.5" customHeight="1">
      <c r="A90" s="27"/>
      <c r="B90" s="27"/>
      <c r="C90" s="26"/>
      <c r="D90" s="27"/>
      <c r="E90" s="27"/>
      <c r="F90" s="27"/>
      <c r="G90" s="27"/>
      <c r="H90" s="27"/>
      <c r="I90" s="27"/>
      <c r="J90" s="27"/>
      <c r="K90" s="26"/>
      <c r="L90" s="123"/>
      <c r="M90" s="27"/>
      <c r="N90" s="27"/>
      <c r="O90" s="27"/>
      <c r="P90" s="27"/>
      <c r="Q90" s="27"/>
      <c r="R90" s="27"/>
      <c r="S90" s="26"/>
      <c r="T90" s="27"/>
      <c r="U90" s="27"/>
      <c r="V90" s="27"/>
      <c r="W90" s="27"/>
      <c r="X90" s="27"/>
      <c r="Y90" s="27"/>
    </row>
    <row r="91" spans="1:25" ht="16.5" customHeight="1">
      <c r="A91" s="27"/>
      <c r="B91" s="27"/>
      <c r="C91" s="26"/>
      <c r="D91" s="27"/>
      <c r="E91" s="27"/>
      <c r="F91" s="27"/>
      <c r="G91" s="27"/>
      <c r="H91" s="27"/>
      <c r="I91" s="27"/>
      <c r="J91" s="27"/>
      <c r="K91" s="26"/>
      <c r="L91" s="123"/>
      <c r="M91" s="27"/>
      <c r="N91" s="27"/>
      <c r="O91" s="27"/>
      <c r="P91" s="27"/>
      <c r="Q91" s="27"/>
      <c r="R91" s="27"/>
      <c r="S91" s="26"/>
      <c r="T91" s="27"/>
      <c r="U91" s="27"/>
      <c r="V91" s="27"/>
      <c r="W91" s="27"/>
      <c r="X91" s="27"/>
      <c r="Y91" s="27"/>
    </row>
    <row r="92" spans="1:25" ht="16.5" customHeight="1">
      <c r="A92" s="27"/>
      <c r="B92" s="27"/>
      <c r="C92" s="26"/>
      <c r="D92" s="27"/>
      <c r="E92" s="27"/>
      <c r="F92" s="27"/>
      <c r="G92" s="27"/>
      <c r="H92" s="27"/>
      <c r="I92" s="27"/>
      <c r="J92" s="27"/>
      <c r="K92" s="26"/>
      <c r="L92" s="123"/>
      <c r="M92" s="27"/>
      <c r="N92" s="27"/>
      <c r="O92" s="27"/>
      <c r="P92" s="27"/>
      <c r="Q92" s="27"/>
      <c r="R92" s="27"/>
      <c r="S92" s="26"/>
      <c r="T92" s="27"/>
      <c r="U92" s="27"/>
      <c r="V92" s="27"/>
      <c r="W92" s="27"/>
      <c r="X92" s="27"/>
      <c r="Y92" s="27"/>
    </row>
    <row r="93" spans="1:25" ht="16.5" customHeight="1">
      <c r="A93" s="27"/>
      <c r="B93" s="27"/>
      <c r="C93" s="26"/>
      <c r="D93" s="27"/>
      <c r="E93" s="27"/>
      <c r="F93" s="27"/>
      <c r="G93" s="27"/>
      <c r="H93" s="27"/>
      <c r="I93" s="27"/>
      <c r="J93" s="27"/>
      <c r="K93" s="27"/>
      <c r="L93" s="123"/>
      <c r="M93" s="27"/>
      <c r="N93" s="27"/>
      <c r="O93" s="27"/>
      <c r="P93" s="27"/>
      <c r="Q93" s="27"/>
      <c r="R93" s="27"/>
      <c r="S93" s="27"/>
      <c r="T93" s="27"/>
      <c r="U93" s="27"/>
      <c r="V93" s="27"/>
      <c r="W93" s="27"/>
      <c r="X93" s="27"/>
      <c r="Y93" s="27"/>
    </row>
    <row r="94" spans="1:25" ht="16.5" customHeight="1">
      <c r="A94" s="27"/>
      <c r="B94" s="27"/>
      <c r="C94" s="26"/>
      <c r="D94" s="27"/>
      <c r="E94" s="27"/>
      <c r="F94" s="27"/>
      <c r="G94" s="27"/>
      <c r="H94" s="27"/>
      <c r="I94" s="27"/>
      <c r="J94" s="27"/>
      <c r="K94" s="27"/>
      <c r="L94" s="123"/>
      <c r="M94" s="27"/>
      <c r="N94" s="27"/>
      <c r="O94" s="27"/>
      <c r="P94" s="27"/>
      <c r="Q94" s="27"/>
      <c r="R94" s="27"/>
      <c r="S94" s="27"/>
      <c r="T94" s="27"/>
      <c r="U94" s="27"/>
      <c r="V94" s="27"/>
      <c r="W94" s="27"/>
      <c r="X94" s="27"/>
      <c r="Y94" s="27"/>
    </row>
    <row r="95" spans="1:25" ht="16.5" customHeight="1">
      <c r="A95" s="27"/>
      <c r="B95" s="27"/>
      <c r="C95" s="26"/>
      <c r="D95" s="27"/>
      <c r="E95" s="27"/>
      <c r="F95" s="27"/>
      <c r="G95" s="27"/>
      <c r="H95" s="27"/>
      <c r="I95" s="27"/>
      <c r="J95" s="27"/>
      <c r="K95" s="27"/>
      <c r="L95" s="123"/>
      <c r="M95" s="27"/>
      <c r="N95" s="27"/>
      <c r="O95" s="27"/>
      <c r="P95" s="27"/>
      <c r="Q95" s="27"/>
      <c r="R95" s="27"/>
      <c r="S95" s="27"/>
      <c r="T95" s="27"/>
      <c r="U95" s="27"/>
      <c r="V95" s="27"/>
      <c r="W95" s="27"/>
      <c r="X95" s="27"/>
      <c r="Y95" s="27"/>
    </row>
    <row r="96" spans="1:25" ht="16.5" customHeight="1">
      <c r="A96" s="27"/>
      <c r="B96" s="27"/>
      <c r="C96" s="26"/>
      <c r="D96" s="27"/>
      <c r="E96" s="27"/>
      <c r="F96" s="27"/>
      <c r="G96" s="27"/>
      <c r="H96" s="27"/>
      <c r="I96" s="27"/>
      <c r="J96" s="27"/>
      <c r="K96" s="27"/>
      <c r="L96" s="123"/>
      <c r="M96" s="27"/>
      <c r="N96" s="27"/>
      <c r="O96" s="27"/>
      <c r="P96" s="27"/>
      <c r="Q96" s="27"/>
      <c r="R96" s="27"/>
      <c r="S96" s="27"/>
      <c r="T96" s="27"/>
      <c r="U96" s="27"/>
      <c r="V96" s="27"/>
      <c r="W96" s="27"/>
      <c r="X96" s="27"/>
      <c r="Y96" s="27"/>
    </row>
    <row r="97" spans="1:25" ht="16.5" customHeight="1">
      <c r="A97" s="27"/>
      <c r="B97" s="27"/>
      <c r="C97" s="26"/>
      <c r="D97" s="27"/>
      <c r="E97" s="27"/>
      <c r="F97" s="27"/>
      <c r="G97" s="27"/>
      <c r="H97" s="27"/>
      <c r="I97" s="27"/>
      <c r="J97" s="27"/>
      <c r="K97" s="27"/>
      <c r="L97" s="123"/>
      <c r="M97" s="27"/>
      <c r="N97" s="27"/>
      <c r="O97" s="27"/>
      <c r="P97" s="27"/>
      <c r="Q97" s="27"/>
      <c r="R97" s="27"/>
      <c r="S97" s="27"/>
      <c r="T97" s="27"/>
      <c r="U97" s="27"/>
      <c r="V97" s="27"/>
      <c r="W97" s="27"/>
      <c r="X97" s="27"/>
      <c r="Y97" s="27"/>
    </row>
    <row r="98" spans="1:25" ht="16.5" customHeight="1">
      <c r="A98" s="27"/>
      <c r="B98" s="27"/>
      <c r="C98" s="26"/>
      <c r="D98" s="27"/>
      <c r="E98" s="27"/>
      <c r="F98" s="27"/>
      <c r="G98" s="27"/>
      <c r="H98" s="27"/>
      <c r="I98" s="27"/>
      <c r="J98" s="27"/>
      <c r="K98" s="27"/>
      <c r="L98" s="123"/>
      <c r="M98" s="27"/>
      <c r="N98" s="27"/>
      <c r="O98" s="27"/>
      <c r="P98" s="27"/>
      <c r="Q98" s="27"/>
      <c r="R98" s="27"/>
      <c r="S98" s="27"/>
      <c r="T98" s="27"/>
      <c r="U98" s="27"/>
      <c r="V98" s="27"/>
      <c r="W98" s="27"/>
      <c r="X98" s="27"/>
      <c r="Y98" s="27"/>
    </row>
    <row r="99" spans="1:25" ht="16.5" customHeight="1">
      <c r="A99" s="27"/>
      <c r="B99" s="27"/>
      <c r="C99" s="26"/>
      <c r="D99" s="27"/>
      <c r="E99" s="27"/>
      <c r="F99" s="27"/>
      <c r="G99" s="27"/>
      <c r="H99" s="27"/>
      <c r="I99" s="27"/>
      <c r="J99" s="27"/>
      <c r="K99" s="27"/>
      <c r="L99" s="123"/>
      <c r="M99" s="27"/>
      <c r="N99" s="27"/>
      <c r="O99" s="27"/>
      <c r="P99" s="27"/>
      <c r="Q99" s="27"/>
      <c r="R99" s="27"/>
      <c r="S99" s="27"/>
      <c r="T99" s="27"/>
      <c r="U99" s="27"/>
      <c r="V99" s="27"/>
      <c r="W99" s="27"/>
      <c r="X99" s="27"/>
      <c r="Y99" s="27"/>
    </row>
    <row r="100" spans="1:25" ht="16.5" customHeight="1">
      <c r="A100" s="27"/>
      <c r="B100" s="27"/>
      <c r="C100" s="26"/>
      <c r="D100" s="27"/>
      <c r="E100" s="27"/>
      <c r="F100" s="27"/>
      <c r="G100" s="27"/>
      <c r="H100" s="27"/>
      <c r="I100" s="27"/>
      <c r="J100" s="27"/>
      <c r="K100" s="27"/>
      <c r="L100" s="123"/>
      <c r="M100" s="27"/>
      <c r="N100" s="27"/>
      <c r="O100" s="27"/>
      <c r="P100" s="27"/>
      <c r="Q100" s="27"/>
      <c r="R100" s="27"/>
      <c r="S100" s="27"/>
      <c r="T100" s="27"/>
      <c r="U100" s="27"/>
      <c r="V100" s="27"/>
      <c r="W100" s="27"/>
      <c r="X100" s="27"/>
      <c r="Y100" s="27"/>
    </row>
    <row r="101" spans="1:25" ht="16.5" customHeight="1">
      <c r="A101" s="27"/>
      <c r="B101" s="27"/>
      <c r="C101" s="26"/>
      <c r="D101" s="27"/>
      <c r="E101" s="27"/>
      <c r="F101" s="27"/>
      <c r="G101" s="27"/>
      <c r="H101" s="27"/>
      <c r="I101" s="27"/>
      <c r="J101" s="27"/>
      <c r="K101" s="27"/>
      <c r="L101" s="123"/>
      <c r="M101" s="27"/>
      <c r="N101" s="27"/>
      <c r="O101" s="27"/>
      <c r="P101" s="27"/>
      <c r="Q101" s="27"/>
      <c r="R101" s="27"/>
      <c r="S101" s="27"/>
      <c r="T101" s="27"/>
      <c r="U101" s="27"/>
      <c r="V101" s="27"/>
      <c r="W101" s="27"/>
      <c r="X101" s="27"/>
      <c r="Y101" s="27"/>
    </row>
    <row r="102" spans="1:25" ht="16.5" customHeight="1">
      <c r="A102" s="27"/>
      <c r="B102" s="27"/>
      <c r="C102" s="26"/>
      <c r="D102" s="27"/>
      <c r="E102" s="27"/>
      <c r="F102" s="27"/>
      <c r="G102" s="27"/>
      <c r="H102" s="27"/>
      <c r="I102" s="27"/>
      <c r="J102" s="27"/>
      <c r="K102" s="27"/>
      <c r="L102" s="123"/>
      <c r="M102" s="27"/>
      <c r="N102" s="27"/>
      <c r="O102" s="27"/>
      <c r="P102" s="27"/>
      <c r="Q102" s="27"/>
      <c r="R102" s="27"/>
      <c r="S102" s="27"/>
      <c r="T102" s="27"/>
      <c r="U102" s="27"/>
      <c r="V102" s="27"/>
      <c r="W102" s="27"/>
      <c r="X102" s="27"/>
      <c r="Y102" s="27"/>
    </row>
    <row r="103" spans="1:25" ht="16.5" customHeight="1">
      <c r="A103" s="27"/>
      <c r="B103" s="27"/>
      <c r="C103" s="26"/>
      <c r="D103" s="27"/>
      <c r="E103" s="27"/>
      <c r="F103" s="27"/>
      <c r="G103" s="27"/>
      <c r="H103" s="27"/>
      <c r="I103" s="27"/>
      <c r="J103" s="27"/>
      <c r="K103" s="27"/>
      <c r="L103" s="123"/>
      <c r="M103" s="27"/>
      <c r="N103" s="27"/>
      <c r="O103" s="27"/>
      <c r="P103" s="27"/>
      <c r="Q103" s="27"/>
      <c r="R103" s="27"/>
      <c r="S103" s="27"/>
      <c r="T103" s="27"/>
      <c r="U103" s="27"/>
      <c r="V103" s="27"/>
      <c r="W103" s="27"/>
      <c r="X103" s="27"/>
      <c r="Y103" s="27"/>
    </row>
    <row r="104" spans="1:25" ht="16.5" customHeight="1">
      <c r="A104" s="27"/>
      <c r="B104" s="27"/>
      <c r="C104" s="26"/>
      <c r="D104" s="27"/>
      <c r="E104" s="27"/>
      <c r="F104" s="27"/>
      <c r="G104" s="27"/>
      <c r="H104" s="27"/>
      <c r="I104" s="27"/>
      <c r="J104" s="27"/>
      <c r="K104" s="27"/>
      <c r="L104" s="123"/>
      <c r="M104" s="27"/>
      <c r="N104" s="27"/>
      <c r="O104" s="27"/>
      <c r="P104" s="27"/>
      <c r="Q104" s="27"/>
      <c r="R104" s="27"/>
      <c r="S104" s="27"/>
      <c r="T104" s="27"/>
      <c r="U104" s="27"/>
      <c r="V104" s="27"/>
      <c r="W104" s="27"/>
      <c r="X104" s="27"/>
      <c r="Y104" s="27"/>
    </row>
    <row r="105" spans="1:25" ht="16.5" customHeight="1">
      <c r="A105" s="27"/>
      <c r="B105" s="27"/>
      <c r="C105" s="26"/>
      <c r="D105" s="27"/>
      <c r="E105" s="27"/>
      <c r="F105" s="27"/>
      <c r="G105" s="27"/>
      <c r="H105" s="27"/>
      <c r="I105" s="27"/>
      <c r="J105" s="27"/>
      <c r="K105" s="27"/>
      <c r="L105" s="123"/>
      <c r="M105" s="27"/>
      <c r="N105" s="27"/>
      <c r="O105" s="27"/>
      <c r="P105" s="27"/>
      <c r="Q105" s="27"/>
      <c r="R105" s="27"/>
      <c r="S105" s="27"/>
      <c r="T105" s="27"/>
      <c r="U105" s="27"/>
      <c r="V105" s="27"/>
      <c r="W105" s="27"/>
      <c r="X105" s="27"/>
      <c r="Y105" s="27"/>
    </row>
    <row r="106" spans="1:25" ht="16.5" customHeight="1">
      <c r="A106" s="27"/>
      <c r="B106" s="27"/>
      <c r="C106" s="26"/>
      <c r="D106" s="27"/>
      <c r="E106" s="27"/>
      <c r="F106" s="27"/>
      <c r="G106" s="27"/>
      <c r="H106" s="27"/>
      <c r="I106" s="27"/>
      <c r="J106" s="27"/>
      <c r="K106" s="27"/>
      <c r="L106" s="123"/>
      <c r="M106" s="27"/>
      <c r="N106" s="27"/>
      <c r="O106" s="27"/>
      <c r="P106" s="27"/>
      <c r="Q106" s="27"/>
      <c r="R106" s="27"/>
      <c r="S106" s="27"/>
      <c r="T106" s="27"/>
      <c r="U106" s="27"/>
      <c r="V106" s="27"/>
      <c r="W106" s="27"/>
      <c r="X106" s="27"/>
      <c r="Y106" s="27"/>
    </row>
    <row r="107" spans="1:25" ht="16.5" customHeight="1">
      <c r="A107" s="27"/>
      <c r="B107" s="27"/>
      <c r="C107" s="26"/>
      <c r="D107" s="27"/>
      <c r="E107" s="27"/>
      <c r="F107" s="27"/>
      <c r="G107" s="27"/>
      <c r="H107" s="27"/>
      <c r="I107" s="27"/>
      <c r="J107" s="27"/>
      <c r="K107" s="27"/>
      <c r="L107" s="123"/>
      <c r="M107" s="27"/>
      <c r="N107" s="27"/>
      <c r="O107" s="27"/>
      <c r="P107" s="27"/>
      <c r="Q107" s="27"/>
      <c r="R107" s="27"/>
      <c r="S107" s="27"/>
      <c r="T107" s="27"/>
      <c r="U107" s="27"/>
      <c r="V107" s="27"/>
      <c r="W107" s="27"/>
      <c r="X107" s="27"/>
      <c r="Y107" s="27"/>
    </row>
    <row r="108" spans="1:25" ht="16.5" customHeight="1">
      <c r="A108" s="27"/>
      <c r="B108" s="27"/>
      <c r="C108" s="26"/>
      <c r="D108" s="27"/>
      <c r="E108" s="27"/>
      <c r="F108" s="27"/>
      <c r="G108" s="27"/>
      <c r="H108" s="27"/>
      <c r="I108" s="27"/>
      <c r="J108" s="27"/>
      <c r="K108" s="27"/>
      <c r="L108" s="123"/>
      <c r="M108" s="27"/>
      <c r="N108" s="27"/>
      <c r="O108" s="27"/>
      <c r="P108" s="27"/>
      <c r="Q108" s="27"/>
      <c r="R108" s="27"/>
      <c r="S108" s="27"/>
      <c r="T108" s="27"/>
      <c r="U108" s="27"/>
      <c r="V108" s="27"/>
      <c r="W108" s="27"/>
      <c r="X108" s="27"/>
      <c r="Y108" s="27"/>
    </row>
    <row r="109" spans="1:25" ht="16.5" customHeight="1">
      <c r="A109" s="27"/>
      <c r="B109" s="27"/>
      <c r="C109" s="26"/>
      <c r="D109" s="27"/>
      <c r="E109" s="27"/>
      <c r="F109" s="27"/>
      <c r="G109" s="27"/>
      <c r="H109" s="27"/>
      <c r="I109" s="27"/>
      <c r="J109" s="27"/>
      <c r="K109" s="27"/>
      <c r="L109" s="123"/>
      <c r="M109" s="27"/>
      <c r="N109" s="27"/>
      <c r="O109" s="27"/>
      <c r="P109" s="27"/>
      <c r="Q109" s="27"/>
      <c r="R109" s="27"/>
      <c r="S109" s="27"/>
      <c r="T109" s="27"/>
      <c r="U109" s="27"/>
      <c r="V109" s="27"/>
      <c r="W109" s="27"/>
      <c r="X109" s="27"/>
      <c r="Y109" s="27"/>
    </row>
    <row r="110" spans="1:25" ht="16.5" customHeight="1">
      <c r="A110" s="27"/>
      <c r="B110" s="27"/>
      <c r="C110" s="26"/>
      <c r="D110" s="27"/>
      <c r="E110" s="27"/>
      <c r="F110" s="27"/>
      <c r="G110" s="27"/>
      <c r="H110" s="27"/>
      <c r="I110" s="27"/>
      <c r="J110" s="27"/>
      <c r="K110" s="27"/>
      <c r="L110" s="123"/>
      <c r="M110" s="27"/>
      <c r="N110" s="27"/>
      <c r="O110" s="27"/>
      <c r="P110" s="27"/>
      <c r="Q110" s="27"/>
      <c r="R110" s="27"/>
      <c r="S110" s="27"/>
      <c r="T110" s="27"/>
      <c r="U110" s="27"/>
      <c r="V110" s="27"/>
      <c r="W110" s="27"/>
      <c r="X110" s="27"/>
      <c r="Y110" s="27"/>
    </row>
    <row r="111" spans="1:25" ht="16.5" customHeight="1">
      <c r="A111" s="27"/>
      <c r="B111" s="27"/>
      <c r="C111" s="26"/>
      <c r="D111" s="27"/>
      <c r="E111" s="27"/>
      <c r="F111" s="27"/>
      <c r="G111" s="27"/>
      <c r="H111" s="27"/>
      <c r="I111" s="27"/>
      <c r="J111" s="27"/>
      <c r="K111" s="27"/>
      <c r="L111" s="123"/>
      <c r="M111" s="27"/>
      <c r="N111" s="27"/>
      <c r="O111" s="27"/>
      <c r="P111" s="27"/>
      <c r="Q111" s="27"/>
      <c r="R111" s="27"/>
      <c r="S111" s="27"/>
      <c r="T111" s="27"/>
      <c r="U111" s="27"/>
      <c r="V111" s="27"/>
      <c r="W111" s="27"/>
      <c r="X111" s="27"/>
      <c r="Y111" s="27"/>
    </row>
    <row r="112" spans="1:25" ht="16.5" customHeight="1">
      <c r="A112" s="27"/>
      <c r="B112" s="27"/>
      <c r="C112" s="26"/>
      <c r="D112" s="27"/>
      <c r="E112" s="27"/>
      <c r="F112" s="27"/>
      <c r="G112" s="27"/>
      <c r="H112" s="27"/>
      <c r="I112" s="27"/>
      <c r="J112" s="27"/>
      <c r="K112" s="27"/>
      <c r="L112" s="123"/>
      <c r="M112" s="27"/>
      <c r="N112" s="27"/>
      <c r="O112" s="27"/>
      <c r="P112" s="27"/>
      <c r="Q112" s="27"/>
      <c r="R112" s="27"/>
      <c r="S112" s="27"/>
      <c r="T112" s="27"/>
      <c r="U112" s="27"/>
      <c r="V112" s="27"/>
      <c r="W112" s="27"/>
      <c r="X112" s="27"/>
      <c r="Y112" s="27"/>
    </row>
    <row r="113" spans="1:25" ht="16.5" customHeight="1">
      <c r="A113" s="27"/>
      <c r="B113" s="27"/>
      <c r="C113" s="26"/>
      <c r="D113" s="27"/>
      <c r="E113" s="27"/>
      <c r="F113" s="27"/>
      <c r="G113" s="27"/>
      <c r="H113" s="27"/>
      <c r="I113" s="27"/>
      <c r="J113" s="27"/>
      <c r="K113" s="27"/>
      <c r="L113" s="123"/>
      <c r="M113" s="27"/>
      <c r="N113" s="27"/>
      <c r="O113" s="27"/>
      <c r="P113" s="27"/>
      <c r="Q113" s="27"/>
      <c r="R113" s="27"/>
      <c r="S113" s="27"/>
      <c r="T113" s="27"/>
      <c r="U113" s="27"/>
      <c r="V113" s="27"/>
      <c r="W113" s="27"/>
      <c r="X113" s="27"/>
      <c r="Y113" s="27"/>
    </row>
    <row r="114" spans="1:25" ht="16.5" customHeight="1">
      <c r="A114" s="27"/>
      <c r="B114" s="27"/>
      <c r="C114" s="26"/>
      <c r="D114" s="27"/>
      <c r="E114" s="27"/>
      <c r="F114" s="27"/>
      <c r="G114" s="27"/>
      <c r="H114" s="27"/>
      <c r="I114" s="27"/>
      <c r="J114" s="27"/>
      <c r="K114" s="27"/>
      <c r="L114" s="123"/>
      <c r="M114" s="27"/>
      <c r="N114" s="27"/>
      <c r="O114" s="27"/>
      <c r="P114" s="27"/>
      <c r="Q114" s="27"/>
      <c r="R114" s="27"/>
      <c r="S114" s="27"/>
      <c r="T114" s="27"/>
      <c r="U114" s="27"/>
      <c r="V114" s="27"/>
      <c r="W114" s="27"/>
      <c r="X114" s="27"/>
      <c r="Y114" s="27"/>
    </row>
    <row r="115" spans="1:25" ht="16.5" customHeight="1">
      <c r="A115" s="27"/>
      <c r="B115" s="27"/>
      <c r="C115" s="26"/>
      <c r="D115" s="27"/>
      <c r="E115" s="27"/>
      <c r="F115" s="27"/>
      <c r="G115" s="27"/>
      <c r="H115" s="27"/>
      <c r="I115" s="27"/>
      <c r="J115" s="27"/>
      <c r="K115" s="27"/>
      <c r="L115" s="123"/>
      <c r="M115" s="27"/>
      <c r="N115" s="27"/>
      <c r="O115" s="27"/>
      <c r="P115" s="27"/>
      <c r="Q115" s="27"/>
      <c r="R115" s="27"/>
      <c r="S115" s="27"/>
      <c r="T115" s="27"/>
      <c r="U115" s="27"/>
      <c r="V115" s="27"/>
      <c r="W115" s="27"/>
      <c r="X115" s="27"/>
      <c r="Y115" s="27"/>
    </row>
    <row r="116" spans="1:25" ht="16.5" customHeight="1">
      <c r="A116" s="27"/>
      <c r="B116" s="27"/>
      <c r="C116" s="26"/>
      <c r="D116" s="27"/>
      <c r="E116" s="27"/>
      <c r="F116" s="27"/>
      <c r="G116" s="27"/>
      <c r="H116" s="27"/>
      <c r="I116" s="27"/>
      <c r="J116" s="27"/>
      <c r="K116" s="27"/>
      <c r="L116" s="123"/>
      <c r="M116" s="27"/>
      <c r="N116" s="27"/>
      <c r="O116" s="27"/>
      <c r="P116" s="27"/>
      <c r="Q116" s="27"/>
      <c r="R116" s="27"/>
      <c r="S116" s="27"/>
      <c r="T116" s="27"/>
      <c r="U116" s="27"/>
      <c r="V116" s="27"/>
      <c r="W116" s="27"/>
      <c r="X116" s="27"/>
      <c r="Y116" s="27"/>
    </row>
    <row r="117" spans="1:25" ht="16.5" customHeight="1">
      <c r="A117" s="27"/>
      <c r="B117" s="27"/>
      <c r="C117" s="26"/>
      <c r="D117" s="27"/>
      <c r="E117" s="27"/>
      <c r="F117" s="27"/>
      <c r="G117" s="27"/>
      <c r="H117" s="27"/>
      <c r="I117" s="27"/>
      <c r="J117" s="27"/>
      <c r="K117" s="27"/>
      <c r="L117" s="123"/>
      <c r="M117" s="27"/>
      <c r="N117" s="27"/>
      <c r="O117" s="27"/>
      <c r="P117" s="27"/>
      <c r="Q117" s="27"/>
      <c r="R117" s="27"/>
      <c r="S117" s="27"/>
      <c r="T117" s="27"/>
      <c r="U117" s="27"/>
      <c r="V117" s="27"/>
      <c r="W117" s="27"/>
      <c r="X117" s="27"/>
      <c r="Y117" s="27"/>
    </row>
    <row r="118" spans="1:25" ht="16.5" customHeight="1">
      <c r="A118" s="25"/>
      <c r="B118" s="9"/>
      <c r="C118" s="14"/>
      <c r="D118" s="29"/>
      <c r="E118" s="29"/>
      <c r="F118" s="29"/>
      <c r="G118" s="29"/>
      <c r="H118" s="29"/>
      <c r="I118" s="29"/>
      <c r="J118" s="29"/>
      <c r="K118" s="29"/>
      <c r="L118" s="123"/>
      <c r="M118" s="29"/>
      <c r="N118" s="29"/>
      <c r="O118" s="29"/>
      <c r="P118" s="29"/>
      <c r="Q118" s="29"/>
      <c r="R118" s="29"/>
      <c r="S118" s="29"/>
      <c r="T118" s="29"/>
      <c r="U118" s="29"/>
      <c r="V118" s="29"/>
      <c r="W118" s="29"/>
      <c r="X118" s="29"/>
      <c r="Y118" s="93"/>
    </row>
    <row r="119" spans="1:25" ht="16.5" customHeight="1">
      <c r="A119" s="25"/>
      <c r="B119" s="9"/>
      <c r="C119" s="14"/>
      <c r="D119" s="29"/>
      <c r="E119" s="29"/>
      <c r="F119" s="29"/>
      <c r="G119" s="29"/>
      <c r="H119" s="29"/>
      <c r="I119" s="29"/>
      <c r="J119" s="29"/>
      <c r="K119" s="29"/>
      <c r="L119" s="123"/>
      <c r="M119" s="29"/>
      <c r="N119" s="29"/>
      <c r="O119" s="29"/>
      <c r="P119" s="29"/>
      <c r="Q119" s="29"/>
      <c r="R119" s="29"/>
      <c r="S119" s="29"/>
      <c r="T119" s="29"/>
      <c r="U119" s="29"/>
      <c r="V119" s="29"/>
      <c r="W119" s="29"/>
      <c r="X119" s="29"/>
      <c r="Y119" s="93"/>
    </row>
    <row r="120" spans="1:25" ht="16.5" customHeight="1">
      <c r="A120" s="25"/>
      <c r="B120" s="9"/>
      <c r="C120" s="14"/>
      <c r="D120" s="29"/>
      <c r="E120" s="29"/>
      <c r="F120" s="29"/>
      <c r="G120" s="29"/>
      <c r="H120" s="29"/>
      <c r="I120" s="29"/>
      <c r="J120" s="29"/>
      <c r="K120" s="29"/>
      <c r="L120" s="123"/>
      <c r="M120" s="29"/>
      <c r="N120" s="29"/>
      <c r="O120" s="29"/>
      <c r="P120" s="29"/>
      <c r="Q120" s="29"/>
      <c r="R120" s="29"/>
      <c r="S120" s="29"/>
      <c r="T120" s="29"/>
      <c r="U120" s="29"/>
      <c r="V120" s="29"/>
      <c r="W120" s="29"/>
      <c r="X120" s="29"/>
      <c r="Y120" s="93"/>
    </row>
    <row r="121" spans="1:25" ht="16.5" customHeight="1">
      <c r="A121" s="25"/>
      <c r="B121" s="9"/>
      <c r="C121" s="14"/>
      <c r="D121" s="29"/>
      <c r="E121" s="29"/>
      <c r="F121" s="29"/>
      <c r="G121" s="29"/>
      <c r="H121" s="29"/>
      <c r="I121" s="29"/>
      <c r="J121" s="29"/>
      <c r="K121" s="29"/>
      <c r="L121" s="123"/>
      <c r="M121" s="29"/>
      <c r="N121" s="29"/>
      <c r="O121" s="29"/>
      <c r="P121" s="29"/>
      <c r="Q121" s="29"/>
      <c r="R121" s="29"/>
      <c r="S121" s="29"/>
      <c r="T121" s="29"/>
      <c r="U121" s="29"/>
      <c r="V121" s="29"/>
      <c r="W121" s="29"/>
      <c r="X121" s="29"/>
      <c r="Y121" s="93"/>
    </row>
    <row r="122" spans="1:25" ht="16.5" customHeight="1">
      <c r="A122" s="25"/>
      <c r="B122" s="9"/>
      <c r="C122" s="14"/>
      <c r="D122" s="29"/>
      <c r="E122" s="29"/>
      <c r="F122" s="29"/>
      <c r="G122" s="29"/>
      <c r="H122" s="29"/>
      <c r="I122" s="29"/>
      <c r="J122" s="29"/>
      <c r="K122" s="29"/>
      <c r="L122" s="123"/>
      <c r="M122" s="29"/>
      <c r="N122" s="29"/>
      <c r="O122" s="29"/>
      <c r="P122" s="29"/>
      <c r="Q122" s="29"/>
      <c r="R122" s="29"/>
      <c r="S122" s="29"/>
      <c r="T122" s="29"/>
      <c r="U122" s="29"/>
      <c r="V122" s="29"/>
      <c r="W122" s="29"/>
      <c r="X122" s="29"/>
      <c r="Y122" s="93"/>
    </row>
    <row r="123" spans="1:25" ht="16.5" customHeight="1">
      <c r="A123" s="25"/>
      <c r="B123" s="9"/>
      <c r="C123" s="14"/>
      <c r="D123" s="29"/>
      <c r="E123" s="29"/>
      <c r="F123" s="29"/>
      <c r="G123" s="29"/>
      <c r="H123" s="29"/>
      <c r="I123" s="29"/>
      <c r="J123" s="29"/>
      <c r="K123" s="29"/>
      <c r="L123" s="123"/>
      <c r="M123" s="29"/>
      <c r="N123" s="29"/>
      <c r="O123" s="29"/>
      <c r="P123" s="29"/>
      <c r="Q123" s="29"/>
      <c r="R123" s="29"/>
      <c r="S123" s="29"/>
      <c r="T123" s="29"/>
      <c r="U123" s="29"/>
      <c r="V123" s="29"/>
      <c r="W123" s="29"/>
      <c r="X123" s="29"/>
      <c r="Y123" s="93"/>
    </row>
    <row r="124" spans="1:25" ht="16.5" customHeight="1">
      <c r="A124" s="25"/>
      <c r="B124" s="9"/>
      <c r="C124" s="14"/>
      <c r="D124" s="29"/>
      <c r="E124" s="29"/>
      <c r="F124" s="29"/>
      <c r="G124" s="29"/>
      <c r="H124" s="29"/>
      <c r="I124" s="29"/>
      <c r="J124" s="29"/>
      <c r="K124" s="29"/>
      <c r="L124" s="123"/>
      <c r="M124" s="29"/>
      <c r="N124" s="29"/>
      <c r="O124" s="29"/>
      <c r="P124" s="29"/>
      <c r="Q124" s="29"/>
      <c r="R124" s="29"/>
      <c r="S124" s="29"/>
      <c r="T124" s="29"/>
      <c r="U124" s="29"/>
      <c r="V124" s="29"/>
      <c r="W124" s="29"/>
      <c r="X124" s="29"/>
      <c r="Y124" s="93"/>
    </row>
    <row r="125" spans="1:25" ht="16.5" customHeight="1">
      <c r="A125" s="25"/>
      <c r="B125" s="9"/>
      <c r="C125" s="14"/>
      <c r="D125" s="29"/>
      <c r="E125" s="29"/>
      <c r="F125" s="29"/>
      <c r="G125" s="29"/>
      <c r="H125" s="29"/>
      <c r="I125" s="29"/>
      <c r="J125" s="29"/>
      <c r="K125" s="29"/>
      <c r="L125" s="123"/>
      <c r="M125" s="29"/>
      <c r="N125" s="29"/>
      <c r="O125" s="29"/>
      <c r="P125" s="29"/>
      <c r="Q125" s="29"/>
      <c r="R125" s="29"/>
      <c r="S125" s="29"/>
      <c r="T125" s="29"/>
      <c r="U125" s="29"/>
      <c r="V125" s="29"/>
      <c r="W125" s="29"/>
      <c r="X125" s="29"/>
      <c r="Y125" s="93"/>
    </row>
    <row r="126" spans="1:25" ht="16.5" customHeight="1">
      <c r="A126" s="25"/>
      <c r="B126" s="9"/>
      <c r="C126" s="14"/>
      <c r="D126" s="29"/>
      <c r="E126" s="29"/>
      <c r="F126" s="29"/>
      <c r="G126" s="29"/>
      <c r="H126" s="29"/>
      <c r="I126" s="29"/>
      <c r="J126" s="29"/>
      <c r="K126" s="29"/>
      <c r="L126" s="123"/>
      <c r="M126" s="29"/>
      <c r="N126" s="29"/>
      <c r="O126" s="29"/>
      <c r="P126" s="29"/>
      <c r="Q126" s="29"/>
      <c r="R126" s="29"/>
      <c r="S126" s="29"/>
      <c r="T126" s="29"/>
      <c r="U126" s="29"/>
      <c r="V126" s="29"/>
      <c r="W126" s="29"/>
      <c r="X126" s="29"/>
      <c r="Y126" s="93"/>
    </row>
    <row r="127" spans="1:25" ht="16.5" customHeight="1">
      <c r="A127" s="25"/>
      <c r="B127" s="9"/>
      <c r="C127" s="14"/>
      <c r="D127" s="29"/>
      <c r="E127" s="29"/>
      <c r="F127" s="29"/>
      <c r="G127" s="29"/>
      <c r="H127" s="29"/>
      <c r="I127" s="29"/>
      <c r="J127" s="29"/>
      <c r="K127" s="29"/>
      <c r="L127" s="123"/>
      <c r="M127" s="29"/>
      <c r="N127" s="29"/>
      <c r="O127" s="29"/>
      <c r="P127" s="29"/>
      <c r="Q127" s="29"/>
      <c r="R127" s="29"/>
      <c r="S127" s="29"/>
      <c r="T127" s="29"/>
      <c r="U127" s="29"/>
      <c r="V127" s="29"/>
      <c r="W127" s="29"/>
      <c r="X127" s="29"/>
      <c r="Y127" s="93"/>
    </row>
    <row r="128" spans="1:25" ht="16.5" customHeight="1">
      <c r="A128" s="25"/>
      <c r="B128" s="9"/>
      <c r="C128" s="14"/>
      <c r="D128" s="29"/>
      <c r="E128" s="29"/>
      <c r="F128" s="29"/>
      <c r="G128" s="29"/>
      <c r="H128" s="29"/>
      <c r="I128" s="29"/>
      <c r="J128" s="29"/>
      <c r="K128" s="29"/>
      <c r="L128" s="123"/>
      <c r="M128" s="29"/>
      <c r="N128" s="29"/>
      <c r="O128" s="29"/>
      <c r="P128" s="29"/>
      <c r="Q128" s="29"/>
      <c r="R128" s="29"/>
      <c r="S128" s="29"/>
      <c r="T128" s="29"/>
      <c r="U128" s="29"/>
      <c r="V128" s="29"/>
      <c r="W128" s="29"/>
      <c r="X128" s="29"/>
      <c r="Y128" s="93"/>
    </row>
    <row r="129" spans="1:25" ht="16.5" customHeight="1">
      <c r="A129" s="25"/>
      <c r="B129" s="9"/>
      <c r="C129" s="14"/>
      <c r="D129" s="29"/>
      <c r="E129" s="29"/>
      <c r="F129" s="29"/>
      <c r="G129" s="29"/>
      <c r="H129" s="29"/>
      <c r="I129" s="29"/>
      <c r="J129" s="29"/>
      <c r="K129" s="29"/>
      <c r="L129" s="123"/>
      <c r="M129" s="29"/>
      <c r="N129" s="29"/>
      <c r="O129" s="29"/>
      <c r="P129" s="29"/>
      <c r="Q129" s="29"/>
      <c r="R129" s="29"/>
      <c r="S129" s="29"/>
      <c r="T129" s="29"/>
      <c r="U129" s="29"/>
      <c r="V129" s="29"/>
      <c r="W129" s="29"/>
      <c r="X129" s="29"/>
      <c r="Y129" s="93"/>
    </row>
    <row r="130" spans="1:25" ht="16.5" customHeight="1">
      <c r="A130" s="25"/>
      <c r="B130" s="9"/>
      <c r="C130" s="14"/>
      <c r="D130" s="29"/>
      <c r="E130" s="29"/>
      <c r="F130" s="29"/>
      <c r="G130" s="29"/>
      <c r="H130" s="29"/>
      <c r="I130" s="29"/>
      <c r="J130" s="29"/>
      <c r="K130" s="29"/>
      <c r="L130" s="123"/>
      <c r="M130" s="29"/>
      <c r="N130" s="29"/>
      <c r="O130" s="29"/>
      <c r="P130" s="29"/>
      <c r="Q130" s="29"/>
      <c r="R130" s="29"/>
      <c r="S130" s="29"/>
      <c r="T130" s="29"/>
      <c r="U130" s="29"/>
      <c r="V130" s="29"/>
      <c r="W130" s="29"/>
      <c r="X130" s="29"/>
      <c r="Y130" s="93"/>
    </row>
    <row r="131" spans="1:25" ht="16.5" customHeight="1">
      <c r="A131" s="25"/>
      <c r="B131" s="9"/>
      <c r="C131" s="14"/>
      <c r="D131" s="29"/>
      <c r="E131" s="29"/>
      <c r="F131" s="29"/>
      <c r="G131" s="29"/>
      <c r="H131" s="29"/>
      <c r="I131" s="29"/>
      <c r="J131" s="29"/>
      <c r="K131" s="29"/>
      <c r="L131" s="123"/>
      <c r="M131" s="29"/>
      <c r="N131" s="29"/>
      <c r="O131" s="29"/>
      <c r="P131" s="29"/>
      <c r="Q131" s="29"/>
      <c r="R131" s="29"/>
      <c r="S131" s="29"/>
      <c r="T131" s="29"/>
      <c r="U131" s="29"/>
      <c r="V131" s="29"/>
      <c r="W131" s="29"/>
      <c r="X131" s="29"/>
      <c r="Y131" s="93"/>
    </row>
    <row r="132" spans="1:25" ht="16.5" customHeight="1">
      <c r="A132" s="25"/>
      <c r="B132" s="9"/>
      <c r="C132" s="14"/>
      <c r="D132" s="29"/>
      <c r="E132" s="29"/>
      <c r="F132" s="29"/>
      <c r="G132" s="29"/>
      <c r="H132" s="29"/>
      <c r="I132" s="29"/>
      <c r="J132" s="29"/>
      <c r="K132" s="29"/>
      <c r="L132" s="123"/>
      <c r="M132" s="29"/>
      <c r="N132" s="29"/>
      <c r="O132" s="29"/>
      <c r="P132" s="29"/>
      <c r="Q132" s="29"/>
      <c r="R132" s="29"/>
      <c r="S132" s="29"/>
      <c r="T132" s="29"/>
      <c r="U132" s="29"/>
      <c r="V132" s="29"/>
      <c r="W132" s="29"/>
      <c r="X132" s="29"/>
      <c r="Y132" s="93"/>
    </row>
    <row r="133" spans="1:25" ht="16.5" customHeight="1">
      <c r="A133" s="25"/>
      <c r="B133" s="9"/>
      <c r="C133" s="14"/>
      <c r="D133" s="29"/>
      <c r="E133" s="29"/>
      <c r="F133" s="29"/>
      <c r="G133" s="29"/>
      <c r="H133" s="29"/>
      <c r="I133" s="29"/>
      <c r="J133" s="29"/>
      <c r="K133" s="29"/>
      <c r="L133" s="123"/>
      <c r="M133" s="29"/>
      <c r="N133" s="29"/>
      <c r="O133" s="29"/>
      <c r="P133" s="29"/>
      <c r="Q133" s="29"/>
      <c r="R133" s="29"/>
      <c r="S133" s="29"/>
      <c r="T133" s="29"/>
      <c r="U133" s="29"/>
      <c r="V133" s="29"/>
      <c r="W133" s="29"/>
      <c r="X133" s="29"/>
      <c r="Y133" s="93"/>
    </row>
    <row r="134" spans="1:25" ht="16.5" customHeight="1">
      <c r="A134" s="25"/>
      <c r="B134" s="9"/>
      <c r="C134" s="14"/>
      <c r="D134" s="29"/>
      <c r="E134" s="29"/>
      <c r="F134" s="29"/>
      <c r="G134" s="29"/>
      <c r="H134" s="29"/>
      <c r="I134" s="29"/>
      <c r="J134" s="29"/>
      <c r="K134" s="29"/>
      <c r="L134" s="123"/>
      <c r="M134" s="29"/>
      <c r="N134" s="29"/>
      <c r="O134" s="29"/>
      <c r="P134" s="29"/>
      <c r="Q134" s="29"/>
      <c r="R134" s="29"/>
      <c r="S134" s="29"/>
      <c r="T134" s="29"/>
      <c r="U134" s="29"/>
      <c r="V134" s="29"/>
      <c r="W134" s="29"/>
      <c r="X134" s="29"/>
      <c r="Y134" s="93"/>
    </row>
    <row r="135" spans="1:25" ht="16.5" customHeight="1">
      <c r="A135" s="25"/>
      <c r="B135" s="9"/>
      <c r="C135" s="14"/>
      <c r="D135" s="29"/>
      <c r="E135" s="29"/>
      <c r="F135" s="29"/>
      <c r="G135" s="29"/>
      <c r="H135" s="29"/>
      <c r="I135" s="29"/>
      <c r="J135" s="29"/>
      <c r="K135" s="29"/>
      <c r="L135" s="123"/>
      <c r="M135" s="29"/>
      <c r="N135" s="29"/>
      <c r="O135" s="29"/>
      <c r="P135" s="29"/>
      <c r="Q135" s="29"/>
      <c r="R135" s="29"/>
      <c r="S135" s="29"/>
      <c r="T135" s="29"/>
      <c r="U135" s="29"/>
      <c r="V135" s="29"/>
      <c r="W135" s="29"/>
      <c r="X135" s="29"/>
      <c r="Y135" s="93"/>
    </row>
    <row r="136" spans="1:25" ht="16.5" customHeight="1">
      <c r="A136" s="25"/>
      <c r="B136" s="9"/>
      <c r="C136" s="14"/>
      <c r="D136" s="29"/>
      <c r="E136" s="29"/>
      <c r="F136" s="29"/>
      <c r="G136" s="29"/>
      <c r="H136" s="29"/>
      <c r="I136" s="29"/>
      <c r="J136" s="29"/>
      <c r="K136" s="29"/>
      <c r="L136" s="123"/>
      <c r="M136" s="29"/>
      <c r="N136" s="29"/>
      <c r="O136" s="29"/>
      <c r="P136" s="29"/>
      <c r="Q136" s="29"/>
      <c r="R136" s="29"/>
      <c r="S136" s="29"/>
      <c r="T136" s="29"/>
      <c r="U136" s="29"/>
      <c r="V136" s="29"/>
      <c r="W136" s="29"/>
      <c r="X136" s="29"/>
      <c r="Y136" s="93"/>
    </row>
    <row r="137" spans="1:25" ht="16.5" customHeight="1">
      <c r="A137" s="25"/>
      <c r="B137" s="9"/>
      <c r="C137" s="14"/>
      <c r="D137" s="29"/>
      <c r="E137" s="29"/>
      <c r="F137" s="29"/>
      <c r="G137" s="29"/>
      <c r="H137" s="29"/>
      <c r="I137" s="29"/>
      <c r="J137" s="29"/>
      <c r="K137" s="29"/>
      <c r="L137" s="123"/>
      <c r="M137" s="29"/>
      <c r="N137" s="29"/>
      <c r="O137" s="29"/>
      <c r="P137" s="29"/>
      <c r="Q137" s="29"/>
      <c r="R137" s="29"/>
      <c r="S137" s="29"/>
      <c r="T137" s="29"/>
      <c r="U137" s="29"/>
      <c r="V137" s="29"/>
      <c r="W137" s="29"/>
      <c r="X137" s="29"/>
      <c r="Y137" s="93"/>
    </row>
    <row r="138" spans="1:25" ht="16.5" customHeight="1">
      <c r="A138" s="25"/>
      <c r="B138" s="9"/>
      <c r="C138" s="14"/>
      <c r="D138" s="29"/>
      <c r="E138" s="29"/>
      <c r="F138" s="29"/>
      <c r="G138" s="29"/>
      <c r="H138" s="29"/>
      <c r="I138" s="29"/>
      <c r="J138" s="29"/>
      <c r="K138" s="29"/>
      <c r="L138" s="123"/>
      <c r="M138" s="29"/>
      <c r="N138" s="29"/>
      <c r="O138" s="29"/>
      <c r="P138" s="29"/>
      <c r="Q138" s="29"/>
      <c r="R138" s="29"/>
      <c r="S138" s="29"/>
      <c r="T138" s="29"/>
      <c r="U138" s="29"/>
      <c r="V138" s="29"/>
      <c r="W138" s="29"/>
      <c r="X138" s="29"/>
      <c r="Y138" s="93"/>
    </row>
    <row r="139" spans="1:25" ht="16.5" customHeight="1">
      <c r="A139" s="25"/>
      <c r="B139" s="9"/>
      <c r="C139" s="14"/>
      <c r="D139" s="29"/>
      <c r="E139" s="29"/>
      <c r="F139" s="29"/>
      <c r="G139" s="29"/>
      <c r="H139" s="29"/>
      <c r="I139" s="29"/>
      <c r="J139" s="29"/>
      <c r="K139" s="29"/>
      <c r="L139" s="123"/>
      <c r="M139" s="29"/>
      <c r="N139" s="29"/>
      <c r="O139" s="29"/>
      <c r="P139" s="29"/>
      <c r="Q139" s="29"/>
      <c r="R139" s="29"/>
      <c r="S139" s="29"/>
      <c r="T139" s="29"/>
      <c r="U139" s="29"/>
      <c r="V139" s="29"/>
      <c r="W139" s="29"/>
      <c r="X139" s="29"/>
      <c r="Y139" s="93"/>
    </row>
    <row r="140" spans="1:25" ht="16.5" customHeight="1">
      <c r="A140" s="25"/>
      <c r="B140" s="9"/>
      <c r="C140" s="14"/>
      <c r="D140" s="29"/>
      <c r="E140" s="29"/>
      <c r="F140" s="29"/>
      <c r="G140" s="29"/>
      <c r="H140" s="29"/>
      <c r="I140" s="29"/>
      <c r="J140" s="29"/>
      <c r="K140" s="29"/>
      <c r="L140" s="123"/>
      <c r="M140" s="29"/>
      <c r="N140" s="29"/>
      <c r="O140" s="29"/>
      <c r="P140" s="29"/>
      <c r="Q140" s="29"/>
      <c r="R140" s="29"/>
      <c r="S140" s="29"/>
      <c r="T140" s="29"/>
      <c r="U140" s="29"/>
      <c r="V140" s="29"/>
      <c r="W140" s="29"/>
      <c r="X140" s="29"/>
      <c r="Y140" s="93"/>
    </row>
    <row r="141" spans="1:25" ht="16.5" customHeight="1">
      <c r="A141" s="25"/>
      <c r="B141" s="9"/>
      <c r="C141" s="14"/>
      <c r="D141" s="29"/>
      <c r="E141" s="29"/>
      <c r="F141" s="29"/>
      <c r="G141" s="29"/>
      <c r="H141" s="29"/>
      <c r="I141" s="29"/>
      <c r="J141" s="29"/>
      <c r="K141" s="29"/>
      <c r="L141" s="123"/>
      <c r="M141" s="29"/>
      <c r="N141" s="29"/>
      <c r="O141" s="29"/>
      <c r="P141" s="29"/>
      <c r="Q141" s="29"/>
      <c r="R141" s="29"/>
      <c r="S141" s="29"/>
      <c r="T141" s="29"/>
      <c r="U141" s="29"/>
      <c r="V141" s="29"/>
      <c r="W141" s="29"/>
      <c r="X141" s="29"/>
      <c r="Y141" s="93"/>
    </row>
    <row r="142" spans="1:25" ht="16.5" customHeight="1">
      <c r="A142" s="25"/>
      <c r="B142" s="9"/>
      <c r="C142" s="14"/>
      <c r="D142" s="29"/>
      <c r="E142" s="29"/>
      <c r="F142" s="29"/>
      <c r="G142" s="29"/>
      <c r="H142" s="29"/>
      <c r="I142" s="29"/>
      <c r="J142" s="29"/>
      <c r="K142" s="29"/>
      <c r="L142" s="123"/>
      <c r="M142" s="29"/>
      <c r="N142" s="29"/>
      <c r="O142" s="29"/>
      <c r="P142" s="29"/>
      <c r="Q142" s="29"/>
      <c r="R142" s="29"/>
      <c r="S142" s="29"/>
      <c r="T142" s="29"/>
      <c r="U142" s="29"/>
      <c r="V142" s="29"/>
      <c r="W142" s="29"/>
      <c r="X142" s="29"/>
      <c r="Y142" s="93"/>
    </row>
    <row r="143" spans="1:25" ht="16.5" customHeight="1">
      <c r="A143" s="25"/>
      <c r="B143" s="9"/>
      <c r="C143" s="14"/>
      <c r="D143" s="29"/>
      <c r="E143" s="29"/>
      <c r="F143" s="29"/>
      <c r="G143" s="29"/>
      <c r="H143" s="29"/>
      <c r="I143" s="29"/>
      <c r="J143" s="29"/>
      <c r="K143" s="29"/>
      <c r="L143" s="123"/>
      <c r="M143" s="29"/>
      <c r="N143" s="29"/>
      <c r="O143" s="29"/>
      <c r="P143" s="29"/>
      <c r="Q143" s="29"/>
      <c r="R143" s="29"/>
      <c r="S143" s="29"/>
      <c r="T143" s="29"/>
      <c r="U143" s="29"/>
      <c r="V143" s="29"/>
      <c r="W143" s="29"/>
      <c r="X143" s="29"/>
      <c r="Y143" s="93"/>
    </row>
    <row r="144" spans="1:25" ht="16.5" customHeight="1">
      <c r="A144" s="25"/>
      <c r="B144" s="9"/>
      <c r="C144" s="14"/>
      <c r="D144" s="29"/>
      <c r="E144" s="29"/>
      <c r="F144" s="29"/>
      <c r="G144" s="29"/>
      <c r="H144" s="29"/>
      <c r="I144" s="29"/>
      <c r="J144" s="29"/>
      <c r="K144" s="29"/>
      <c r="L144" s="123"/>
      <c r="M144" s="29"/>
      <c r="N144" s="29"/>
      <c r="O144" s="29"/>
      <c r="P144" s="29"/>
      <c r="Q144" s="29"/>
      <c r="R144" s="29"/>
      <c r="S144" s="29"/>
      <c r="T144" s="29"/>
      <c r="U144" s="29"/>
      <c r="V144" s="29"/>
      <c r="W144" s="29"/>
      <c r="X144" s="29"/>
      <c r="Y144" s="93"/>
    </row>
    <row r="145" spans="1:25" ht="16.5" customHeight="1">
      <c r="A145" s="25"/>
      <c r="B145" s="9"/>
      <c r="C145" s="14"/>
      <c r="D145" s="29"/>
      <c r="E145" s="29"/>
      <c r="F145" s="29"/>
      <c r="G145" s="29"/>
      <c r="H145" s="29"/>
      <c r="I145" s="29"/>
      <c r="J145" s="29"/>
      <c r="K145" s="29"/>
      <c r="L145" s="123"/>
      <c r="M145" s="29"/>
      <c r="N145" s="29"/>
      <c r="O145" s="29"/>
      <c r="P145" s="29"/>
      <c r="Q145" s="29"/>
      <c r="R145" s="29"/>
      <c r="S145" s="29"/>
      <c r="T145" s="29"/>
      <c r="U145" s="29"/>
      <c r="V145" s="29"/>
      <c r="W145" s="29"/>
      <c r="X145" s="29"/>
      <c r="Y145" s="93"/>
    </row>
    <row r="146" spans="1:25" ht="16.5" customHeight="1">
      <c r="A146" s="25"/>
      <c r="B146" s="9"/>
      <c r="C146" s="14"/>
      <c r="D146" s="29"/>
      <c r="E146" s="29"/>
      <c r="F146" s="29"/>
      <c r="G146" s="29"/>
      <c r="H146" s="29"/>
      <c r="I146" s="29"/>
      <c r="J146" s="29"/>
      <c r="K146" s="29"/>
      <c r="L146" s="123"/>
      <c r="M146" s="29"/>
      <c r="N146" s="29"/>
      <c r="O146" s="29"/>
      <c r="P146" s="29"/>
      <c r="Q146" s="29"/>
      <c r="R146" s="29"/>
      <c r="S146" s="29"/>
      <c r="T146" s="29"/>
      <c r="U146" s="29"/>
      <c r="V146" s="29"/>
      <c r="W146" s="29"/>
      <c r="X146" s="29"/>
      <c r="Y146" s="93"/>
    </row>
    <row r="147" spans="1:25" ht="16.5" customHeight="1">
      <c r="A147" s="25"/>
      <c r="B147" s="9"/>
      <c r="C147" s="14"/>
      <c r="D147" s="29"/>
      <c r="E147" s="29"/>
      <c r="F147" s="29"/>
      <c r="G147" s="29"/>
      <c r="H147" s="29"/>
      <c r="I147" s="29"/>
      <c r="J147" s="29"/>
      <c r="K147" s="29"/>
      <c r="L147" s="123"/>
      <c r="M147" s="29"/>
      <c r="N147" s="29"/>
      <c r="O147" s="29"/>
      <c r="P147" s="29"/>
      <c r="Q147" s="29"/>
      <c r="R147" s="29"/>
      <c r="S147" s="29"/>
      <c r="T147" s="29"/>
      <c r="U147" s="29"/>
      <c r="V147" s="29"/>
      <c r="W147" s="29"/>
      <c r="X147" s="29"/>
      <c r="Y147" s="93"/>
    </row>
    <row r="148" spans="1:25" ht="16.5" customHeight="1">
      <c r="A148" s="25"/>
      <c r="B148" s="9"/>
      <c r="C148" s="14"/>
      <c r="D148" s="29"/>
      <c r="E148" s="29"/>
      <c r="F148" s="29"/>
      <c r="G148" s="29"/>
      <c r="H148" s="29"/>
      <c r="I148" s="29"/>
      <c r="J148" s="29"/>
      <c r="K148" s="29"/>
      <c r="L148" s="123"/>
      <c r="M148" s="29"/>
      <c r="N148" s="29"/>
      <c r="O148" s="29"/>
      <c r="P148" s="29"/>
      <c r="Q148" s="29"/>
      <c r="R148" s="29"/>
      <c r="S148" s="29"/>
      <c r="T148" s="29"/>
      <c r="U148" s="29"/>
      <c r="V148" s="29"/>
      <c r="W148" s="29"/>
      <c r="X148" s="29"/>
      <c r="Y148" s="93"/>
    </row>
    <row r="149" spans="1:25" ht="16.5" customHeight="1">
      <c r="A149" s="25"/>
      <c r="B149" s="9"/>
      <c r="C149" s="14"/>
      <c r="D149" s="29"/>
      <c r="E149" s="29"/>
      <c r="F149" s="29"/>
      <c r="G149" s="29"/>
      <c r="H149" s="29"/>
      <c r="I149" s="29"/>
      <c r="J149" s="29"/>
      <c r="K149" s="29"/>
      <c r="L149" s="123"/>
      <c r="M149" s="29"/>
      <c r="N149" s="29"/>
      <c r="O149" s="29"/>
      <c r="P149" s="29"/>
      <c r="Q149" s="29"/>
      <c r="R149" s="29"/>
      <c r="S149" s="29"/>
      <c r="T149" s="29"/>
      <c r="U149" s="29"/>
      <c r="V149" s="29"/>
      <c r="W149" s="29"/>
      <c r="X149" s="29"/>
      <c r="Y149" s="93"/>
    </row>
    <row r="150" spans="1:25" ht="16.5" customHeight="1">
      <c r="A150" s="25"/>
      <c r="B150" s="9"/>
      <c r="C150" s="14"/>
      <c r="D150" s="29"/>
      <c r="E150" s="29"/>
      <c r="F150" s="29"/>
      <c r="G150" s="29"/>
      <c r="H150" s="29"/>
      <c r="I150" s="29"/>
      <c r="J150" s="29"/>
      <c r="K150" s="29"/>
      <c r="L150" s="123"/>
      <c r="M150" s="29"/>
      <c r="N150" s="29"/>
      <c r="O150" s="29"/>
      <c r="P150" s="29"/>
      <c r="Q150" s="29"/>
      <c r="R150" s="29"/>
      <c r="S150" s="29"/>
      <c r="T150" s="29"/>
      <c r="U150" s="29"/>
      <c r="V150" s="29"/>
      <c r="W150" s="29"/>
      <c r="X150" s="29"/>
      <c r="Y150" s="93"/>
    </row>
    <row r="151" spans="1:25" ht="16.5" customHeight="1">
      <c r="A151" s="25"/>
      <c r="B151" s="9"/>
      <c r="C151" s="14"/>
      <c r="D151" s="29"/>
      <c r="E151" s="29"/>
      <c r="F151" s="29"/>
      <c r="G151" s="29"/>
      <c r="H151" s="29"/>
      <c r="I151" s="29"/>
      <c r="J151" s="29"/>
      <c r="K151" s="29"/>
      <c r="L151" s="123"/>
      <c r="M151" s="29"/>
      <c r="N151" s="29"/>
      <c r="O151" s="29"/>
      <c r="P151" s="29"/>
      <c r="Q151" s="29"/>
      <c r="R151" s="29"/>
      <c r="S151" s="29"/>
      <c r="T151" s="29"/>
      <c r="U151" s="29"/>
      <c r="V151" s="29"/>
      <c r="W151" s="29"/>
      <c r="X151" s="29"/>
      <c r="Y151" s="93"/>
    </row>
    <row r="152" spans="1:25" ht="16.5" customHeight="1">
      <c r="A152" s="25"/>
      <c r="B152" s="9"/>
      <c r="C152" s="14"/>
      <c r="D152" s="29"/>
      <c r="E152" s="29"/>
      <c r="F152" s="29"/>
      <c r="G152" s="29"/>
      <c r="H152" s="29"/>
      <c r="I152" s="29"/>
      <c r="J152" s="29"/>
      <c r="K152" s="29"/>
      <c r="L152" s="123"/>
      <c r="M152" s="29"/>
      <c r="N152" s="29"/>
      <c r="O152" s="29"/>
      <c r="P152" s="29"/>
      <c r="Q152" s="29"/>
      <c r="R152" s="29"/>
      <c r="S152" s="29"/>
      <c r="T152" s="29"/>
      <c r="U152" s="29"/>
      <c r="V152" s="29"/>
      <c r="W152" s="29"/>
      <c r="X152" s="29"/>
      <c r="Y152" s="93"/>
    </row>
    <row r="153" spans="1:25" ht="16.5" customHeight="1">
      <c r="A153" s="25"/>
      <c r="B153" s="9"/>
      <c r="C153" s="14"/>
      <c r="D153" s="29"/>
      <c r="E153" s="29"/>
      <c r="F153" s="29"/>
      <c r="G153" s="29"/>
      <c r="H153" s="29"/>
      <c r="I153" s="29"/>
      <c r="J153" s="29"/>
      <c r="K153" s="29"/>
      <c r="L153" s="123"/>
      <c r="M153" s="29"/>
      <c r="N153" s="29"/>
      <c r="O153" s="29"/>
      <c r="P153" s="29"/>
      <c r="Q153" s="29"/>
      <c r="R153" s="29"/>
      <c r="S153" s="29"/>
      <c r="T153" s="29"/>
      <c r="U153" s="29"/>
      <c r="V153" s="29"/>
      <c r="W153" s="29"/>
      <c r="X153" s="29"/>
      <c r="Y153" s="93"/>
    </row>
    <row r="154" spans="1:25" ht="16.5" customHeight="1">
      <c r="A154" s="25"/>
      <c r="B154" s="9"/>
      <c r="C154" s="14"/>
      <c r="D154" s="29"/>
      <c r="E154" s="29"/>
      <c r="F154" s="29"/>
      <c r="G154" s="29"/>
      <c r="H154" s="29"/>
      <c r="I154" s="29"/>
      <c r="J154" s="29"/>
      <c r="K154" s="29"/>
      <c r="L154" s="123"/>
      <c r="M154" s="29"/>
      <c r="N154" s="29"/>
      <c r="O154" s="29"/>
      <c r="P154" s="29"/>
      <c r="Q154" s="29"/>
      <c r="R154" s="29"/>
      <c r="S154" s="29"/>
      <c r="T154" s="29"/>
      <c r="U154" s="29"/>
      <c r="V154" s="29"/>
      <c r="W154" s="29"/>
      <c r="X154" s="29"/>
      <c r="Y154" s="93"/>
    </row>
    <row r="155" spans="1:25" ht="16.5" customHeight="1">
      <c r="A155" s="25"/>
      <c r="B155" s="9"/>
      <c r="C155" s="14"/>
      <c r="D155" s="29"/>
      <c r="E155" s="29"/>
      <c r="F155" s="29"/>
      <c r="G155" s="29"/>
      <c r="H155" s="29"/>
      <c r="I155" s="29"/>
      <c r="J155" s="29"/>
      <c r="K155" s="29"/>
      <c r="L155" s="123"/>
      <c r="M155" s="29"/>
      <c r="N155" s="29"/>
      <c r="O155" s="29"/>
      <c r="P155" s="29"/>
      <c r="Q155" s="29"/>
      <c r="R155" s="29"/>
      <c r="S155" s="29"/>
      <c r="T155" s="29"/>
      <c r="U155" s="29"/>
      <c r="V155" s="29"/>
      <c r="W155" s="29"/>
      <c r="X155" s="29"/>
      <c r="Y155" s="93"/>
    </row>
    <row r="156" spans="1:25" ht="16.5" customHeight="1">
      <c r="A156" s="25"/>
      <c r="B156" s="9"/>
      <c r="C156" s="14"/>
      <c r="D156" s="29"/>
      <c r="E156" s="29"/>
      <c r="F156" s="29"/>
      <c r="G156" s="29"/>
      <c r="H156" s="29"/>
      <c r="I156" s="29"/>
      <c r="J156" s="29"/>
      <c r="K156" s="29"/>
      <c r="L156" s="123"/>
      <c r="M156" s="29"/>
      <c r="N156" s="29"/>
      <c r="O156" s="29"/>
      <c r="P156" s="29"/>
      <c r="Q156" s="29"/>
      <c r="R156" s="29"/>
      <c r="S156" s="29"/>
      <c r="T156" s="29"/>
      <c r="U156" s="29"/>
      <c r="V156" s="29"/>
      <c r="W156" s="29"/>
      <c r="X156" s="29"/>
      <c r="Y156" s="93"/>
    </row>
    <row r="157" spans="1:25" ht="16.5" customHeight="1">
      <c r="A157" s="25"/>
      <c r="B157" s="9"/>
      <c r="C157" s="14"/>
      <c r="D157" s="29"/>
      <c r="E157" s="29"/>
      <c r="F157" s="29"/>
      <c r="G157" s="29"/>
      <c r="H157" s="29"/>
      <c r="I157" s="29"/>
      <c r="J157" s="29"/>
      <c r="K157" s="29"/>
      <c r="L157" s="123"/>
      <c r="M157" s="29"/>
      <c r="N157" s="29"/>
      <c r="O157" s="29"/>
      <c r="P157" s="29"/>
      <c r="Q157" s="29"/>
      <c r="R157" s="29"/>
      <c r="S157" s="29"/>
      <c r="T157" s="29"/>
      <c r="U157" s="29"/>
      <c r="V157" s="29"/>
      <c r="W157" s="29"/>
      <c r="X157" s="29"/>
      <c r="Y157" s="93"/>
    </row>
    <row r="158" spans="1:25" ht="16.5" customHeight="1">
      <c r="A158" s="25"/>
      <c r="B158" s="9"/>
      <c r="C158" s="14"/>
      <c r="D158" s="29"/>
      <c r="E158" s="29"/>
      <c r="F158" s="29"/>
      <c r="G158" s="29"/>
      <c r="H158" s="29"/>
      <c r="I158" s="29"/>
      <c r="J158" s="29"/>
      <c r="K158" s="29"/>
      <c r="L158" s="123"/>
      <c r="M158" s="29"/>
      <c r="N158" s="29"/>
      <c r="O158" s="29"/>
      <c r="P158" s="29"/>
      <c r="Q158" s="29"/>
      <c r="R158" s="29"/>
      <c r="S158" s="29"/>
      <c r="T158" s="29"/>
      <c r="U158" s="29"/>
      <c r="V158" s="29"/>
      <c r="W158" s="29"/>
      <c r="X158" s="29"/>
      <c r="Y158" s="93"/>
    </row>
    <row r="159" spans="1:25" ht="16.5" customHeight="1">
      <c r="A159" s="25"/>
      <c r="B159" s="9"/>
      <c r="C159" s="14"/>
      <c r="D159" s="29"/>
      <c r="E159" s="29"/>
      <c r="F159" s="29"/>
      <c r="G159" s="29"/>
      <c r="H159" s="29"/>
      <c r="I159" s="29"/>
      <c r="J159" s="29"/>
      <c r="K159" s="29"/>
      <c r="L159" s="123"/>
      <c r="M159" s="29"/>
      <c r="N159" s="29"/>
      <c r="O159" s="29"/>
      <c r="P159" s="29"/>
      <c r="Q159" s="29"/>
      <c r="R159" s="29"/>
      <c r="S159" s="29"/>
      <c r="T159" s="29"/>
      <c r="U159" s="29"/>
      <c r="V159" s="29"/>
      <c r="W159" s="29"/>
      <c r="X159" s="29"/>
      <c r="Y159" s="93"/>
    </row>
    <row r="160" spans="1:25" ht="16.5" customHeight="1">
      <c r="A160" s="25"/>
      <c r="B160" s="9"/>
      <c r="C160" s="14"/>
      <c r="D160" s="29"/>
      <c r="E160" s="29"/>
      <c r="F160" s="29"/>
      <c r="G160" s="29"/>
      <c r="H160" s="29"/>
      <c r="I160" s="29"/>
      <c r="J160" s="29"/>
      <c r="K160" s="29"/>
      <c r="L160" s="123"/>
      <c r="M160" s="29"/>
      <c r="N160" s="29"/>
      <c r="O160" s="29"/>
      <c r="P160" s="29"/>
      <c r="Q160" s="29"/>
      <c r="R160" s="29"/>
      <c r="S160" s="29"/>
      <c r="T160" s="29"/>
      <c r="U160" s="29"/>
      <c r="V160" s="29"/>
      <c r="W160" s="29"/>
      <c r="X160" s="29"/>
      <c r="Y160" s="93"/>
    </row>
    <row r="161" spans="1:25" ht="16.5" customHeight="1">
      <c r="A161" s="25"/>
      <c r="B161" s="9"/>
      <c r="C161" s="14"/>
      <c r="D161" s="29"/>
      <c r="E161" s="29"/>
      <c r="F161" s="29"/>
      <c r="G161" s="29"/>
      <c r="H161" s="29"/>
      <c r="I161" s="29"/>
      <c r="J161" s="29"/>
      <c r="K161" s="29"/>
      <c r="L161" s="123"/>
      <c r="M161" s="29"/>
      <c r="N161" s="29"/>
      <c r="O161" s="29"/>
      <c r="P161" s="29"/>
      <c r="Q161" s="29"/>
      <c r="R161" s="29"/>
      <c r="S161" s="29"/>
      <c r="T161" s="29"/>
      <c r="U161" s="29"/>
      <c r="V161" s="29"/>
      <c r="W161" s="29"/>
      <c r="X161" s="29"/>
      <c r="Y161" s="93"/>
    </row>
    <row r="162" spans="1:25" ht="16.5" customHeight="1">
      <c r="A162" s="25"/>
      <c r="B162" s="9"/>
      <c r="C162" s="14"/>
      <c r="D162" s="29"/>
      <c r="E162" s="29"/>
      <c r="F162" s="29"/>
      <c r="G162" s="29"/>
      <c r="H162" s="29"/>
      <c r="I162" s="29"/>
      <c r="J162" s="29"/>
      <c r="K162" s="29"/>
      <c r="L162" s="123"/>
      <c r="M162" s="29"/>
      <c r="N162" s="29"/>
      <c r="O162" s="29"/>
      <c r="P162" s="29"/>
      <c r="Q162" s="29"/>
      <c r="R162" s="29"/>
      <c r="S162" s="29"/>
      <c r="T162" s="29"/>
      <c r="U162" s="29"/>
      <c r="V162" s="29"/>
      <c r="W162" s="29"/>
      <c r="X162" s="29"/>
      <c r="Y162" s="93"/>
    </row>
    <row r="163" spans="1:25" ht="16.5" customHeight="1">
      <c r="A163" s="25"/>
      <c r="B163" s="9"/>
      <c r="C163" s="14"/>
      <c r="D163" s="29"/>
      <c r="E163" s="29"/>
      <c r="F163" s="29"/>
      <c r="G163" s="29"/>
      <c r="H163" s="29"/>
      <c r="I163" s="29"/>
      <c r="J163" s="29"/>
      <c r="K163" s="29"/>
      <c r="L163" s="123"/>
      <c r="M163" s="29"/>
      <c r="N163" s="29"/>
      <c r="O163" s="29"/>
      <c r="P163" s="29"/>
      <c r="Q163" s="29"/>
      <c r="R163" s="29"/>
      <c r="S163" s="29"/>
      <c r="T163" s="29"/>
      <c r="U163" s="29"/>
      <c r="V163" s="29"/>
      <c r="W163" s="29"/>
      <c r="X163" s="29"/>
      <c r="Y163" s="93"/>
    </row>
    <row r="164" spans="1:25" ht="16.5" customHeight="1">
      <c r="A164" s="25"/>
      <c r="B164" s="9"/>
      <c r="C164" s="14"/>
      <c r="D164" s="29"/>
      <c r="E164" s="29"/>
      <c r="F164" s="29"/>
      <c r="G164" s="29"/>
      <c r="H164" s="29"/>
      <c r="I164" s="29"/>
      <c r="J164" s="29"/>
      <c r="K164" s="29"/>
      <c r="L164" s="123"/>
      <c r="M164" s="29"/>
      <c r="N164" s="29"/>
      <c r="O164" s="29"/>
      <c r="P164" s="29"/>
      <c r="Q164" s="29"/>
      <c r="R164" s="29"/>
      <c r="S164" s="29"/>
      <c r="T164" s="29"/>
      <c r="U164" s="29"/>
      <c r="V164" s="29"/>
      <c r="W164" s="29"/>
      <c r="X164" s="29"/>
      <c r="Y164" s="93"/>
    </row>
    <row r="165" spans="1:25" ht="16.5" customHeight="1">
      <c r="A165" s="25"/>
      <c r="B165" s="9"/>
      <c r="C165" s="14"/>
      <c r="D165" s="29"/>
      <c r="E165" s="29"/>
      <c r="F165" s="29"/>
      <c r="G165" s="29"/>
      <c r="H165" s="29"/>
      <c r="I165" s="29"/>
      <c r="J165" s="29"/>
      <c r="K165" s="29"/>
      <c r="L165" s="123"/>
      <c r="M165" s="29"/>
      <c r="N165" s="29"/>
      <c r="O165" s="29"/>
      <c r="P165" s="29"/>
      <c r="Q165" s="29"/>
      <c r="R165" s="29"/>
      <c r="S165" s="29"/>
      <c r="T165" s="29"/>
      <c r="U165" s="29"/>
      <c r="V165" s="29"/>
      <c r="W165" s="29"/>
      <c r="X165" s="29"/>
      <c r="Y165" s="93"/>
    </row>
    <row r="166" spans="1:25" ht="16.5" customHeight="1">
      <c r="A166" s="25"/>
      <c r="B166" s="9"/>
      <c r="C166" s="14"/>
      <c r="D166" s="29"/>
      <c r="E166" s="29"/>
      <c r="F166" s="29"/>
      <c r="G166" s="29"/>
      <c r="H166" s="29"/>
      <c r="I166" s="29"/>
      <c r="J166" s="29"/>
      <c r="K166" s="29"/>
      <c r="L166" s="123"/>
      <c r="M166" s="29"/>
      <c r="N166" s="29"/>
      <c r="O166" s="29"/>
      <c r="P166" s="29"/>
      <c r="Q166" s="29"/>
      <c r="R166" s="29"/>
      <c r="S166" s="29"/>
      <c r="T166" s="29"/>
      <c r="U166" s="29"/>
      <c r="V166" s="29"/>
      <c r="W166" s="29"/>
      <c r="X166" s="29"/>
      <c r="Y166" s="93"/>
    </row>
    <row r="167" spans="1:25" ht="16.5" customHeight="1">
      <c r="A167" s="25"/>
      <c r="B167" s="9"/>
      <c r="C167" s="14"/>
      <c r="D167" s="29"/>
      <c r="E167" s="29"/>
      <c r="F167" s="29"/>
      <c r="G167" s="29"/>
      <c r="H167" s="29"/>
      <c r="I167" s="29"/>
      <c r="J167" s="29"/>
      <c r="K167" s="29"/>
      <c r="L167" s="123"/>
      <c r="M167" s="29"/>
      <c r="N167" s="29"/>
      <c r="O167" s="29"/>
      <c r="P167" s="29"/>
      <c r="Q167" s="29"/>
      <c r="R167" s="29"/>
      <c r="S167" s="29"/>
      <c r="T167" s="29"/>
      <c r="U167" s="29"/>
      <c r="V167" s="29"/>
      <c r="W167" s="29"/>
      <c r="X167" s="29"/>
      <c r="Y167" s="93"/>
    </row>
    <row r="168" spans="1:25" ht="16.5" customHeight="1">
      <c r="A168" s="25"/>
      <c r="B168" s="9"/>
      <c r="C168" s="14"/>
      <c r="D168" s="29"/>
      <c r="E168" s="29"/>
      <c r="F168" s="29"/>
      <c r="G168" s="29"/>
      <c r="H168" s="29"/>
      <c r="I168" s="29"/>
      <c r="J168" s="29"/>
      <c r="K168" s="29"/>
      <c r="L168" s="123"/>
      <c r="M168" s="29"/>
      <c r="N168" s="29"/>
      <c r="O168" s="29"/>
      <c r="P168" s="29"/>
      <c r="Q168" s="29"/>
      <c r="R168" s="29"/>
      <c r="S168" s="29"/>
      <c r="T168" s="29"/>
      <c r="U168" s="29"/>
      <c r="V168" s="29"/>
      <c r="W168" s="29"/>
      <c r="X168" s="29"/>
      <c r="Y168" s="93"/>
    </row>
    <row r="169" spans="1:25" ht="16.5" customHeight="1">
      <c r="A169" s="25"/>
      <c r="B169" s="9"/>
      <c r="C169" s="14"/>
      <c r="D169" s="29"/>
      <c r="E169" s="29"/>
      <c r="F169" s="29"/>
      <c r="G169" s="29"/>
      <c r="H169" s="29"/>
      <c r="I169" s="29"/>
      <c r="J169" s="29"/>
      <c r="K169" s="29"/>
      <c r="L169" s="123"/>
      <c r="M169" s="29"/>
      <c r="N169" s="29"/>
      <c r="O169" s="29"/>
      <c r="P169" s="29"/>
      <c r="Q169" s="29"/>
      <c r="R169" s="29"/>
      <c r="S169" s="29"/>
      <c r="T169" s="29"/>
      <c r="U169" s="29"/>
      <c r="V169" s="29"/>
      <c r="W169" s="29"/>
      <c r="X169" s="29"/>
      <c r="Y169" s="93"/>
    </row>
    <row r="170" spans="1:25" ht="16.5" customHeight="1">
      <c r="A170" s="25"/>
      <c r="B170" s="9"/>
      <c r="C170" s="14"/>
      <c r="D170" s="29"/>
      <c r="E170" s="29"/>
      <c r="F170" s="29"/>
      <c r="G170" s="29"/>
      <c r="H170" s="29"/>
      <c r="I170" s="29"/>
      <c r="J170" s="29"/>
      <c r="K170" s="29"/>
      <c r="L170" s="123"/>
      <c r="M170" s="29"/>
      <c r="N170" s="29"/>
      <c r="O170" s="29"/>
      <c r="P170" s="29"/>
      <c r="Q170" s="29"/>
      <c r="R170" s="29"/>
      <c r="S170" s="29"/>
      <c r="T170" s="29"/>
      <c r="U170" s="29"/>
      <c r="V170" s="29"/>
      <c r="W170" s="29"/>
      <c r="X170" s="29"/>
      <c r="Y170" s="93"/>
    </row>
    <row r="171" spans="1:25" ht="16.5" customHeight="1">
      <c r="A171" s="25"/>
      <c r="B171" s="9"/>
      <c r="C171" s="14"/>
      <c r="D171" s="29"/>
      <c r="E171" s="29"/>
      <c r="F171" s="29"/>
      <c r="G171" s="29"/>
      <c r="H171" s="29"/>
      <c r="I171" s="29"/>
      <c r="J171" s="29"/>
      <c r="K171" s="29"/>
      <c r="L171" s="123"/>
      <c r="M171" s="29"/>
      <c r="N171" s="29"/>
      <c r="O171" s="29"/>
      <c r="P171" s="29"/>
      <c r="Q171" s="29"/>
      <c r="R171" s="29"/>
      <c r="S171" s="29"/>
      <c r="T171" s="29"/>
      <c r="U171" s="29"/>
      <c r="V171" s="29"/>
      <c r="W171" s="29"/>
      <c r="X171" s="29"/>
      <c r="Y171" s="93"/>
    </row>
    <row r="172" spans="1:25" ht="16.5" customHeight="1">
      <c r="A172" s="25"/>
      <c r="B172" s="9"/>
      <c r="C172" s="14"/>
      <c r="D172" s="29"/>
      <c r="E172" s="29"/>
      <c r="F172" s="29"/>
      <c r="G172" s="29"/>
      <c r="H172" s="29"/>
      <c r="I172" s="29"/>
      <c r="J172" s="29"/>
      <c r="K172" s="29"/>
      <c r="L172" s="123"/>
      <c r="M172" s="29"/>
      <c r="N172" s="29"/>
      <c r="O172" s="29"/>
      <c r="P172" s="29"/>
      <c r="Q172" s="29"/>
      <c r="R172" s="29"/>
      <c r="S172" s="29"/>
      <c r="T172" s="29"/>
      <c r="U172" s="29"/>
      <c r="V172" s="29"/>
      <c r="W172" s="29"/>
      <c r="X172" s="29"/>
      <c r="Y172" s="93"/>
    </row>
    <row r="173" spans="1:25" ht="16.5" customHeight="1">
      <c r="A173" s="25"/>
      <c r="B173" s="9"/>
      <c r="C173" s="14"/>
      <c r="D173" s="29"/>
      <c r="E173" s="29"/>
      <c r="F173" s="29"/>
      <c r="G173" s="29"/>
      <c r="H173" s="29"/>
      <c r="I173" s="29"/>
      <c r="J173" s="29"/>
      <c r="K173" s="29"/>
      <c r="L173" s="123"/>
      <c r="M173" s="29"/>
      <c r="N173" s="29"/>
      <c r="O173" s="29"/>
      <c r="P173" s="29"/>
      <c r="Q173" s="29"/>
      <c r="R173" s="29"/>
      <c r="S173" s="29"/>
      <c r="T173" s="29"/>
      <c r="U173" s="29"/>
      <c r="V173" s="29"/>
      <c r="W173" s="29"/>
      <c r="X173" s="29"/>
      <c r="Y173" s="93"/>
    </row>
    <row r="174" spans="1:25" ht="16.5" customHeight="1">
      <c r="A174" s="25"/>
      <c r="B174" s="9"/>
      <c r="C174" s="14"/>
      <c r="D174" s="29"/>
      <c r="E174" s="29"/>
      <c r="F174" s="29"/>
      <c r="G174" s="29"/>
      <c r="H174" s="29"/>
      <c r="I174" s="29"/>
      <c r="J174" s="29"/>
      <c r="K174" s="29"/>
      <c r="L174" s="123"/>
      <c r="M174" s="29"/>
      <c r="N174" s="29"/>
      <c r="O174" s="29"/>
      <c r="P174" s="29"/>
      <c r="Q174" s="29"/>
      <c r="R174" s="29"/>
      <c r="S174" s="29"/>
      <c r="T174" s="29"/>
      <c r="U174" s="29"/>
      <c r="V174" s="29"/>
      <c r="W174" s="29"/>
      <c r="X174" s="29"/>
      <c r="Y174" s="93"/>
    </row>
    <row r="175" spans="1:25" ht="16.5" customHeight="1">
      <c r="A175" s="25"/>
      <c r="B175" s="9"/>
      <c r="C175" s="14"/>
      <c r="D175" s="29"/>
      <c r="E175" s="29"/>
      <c r="F175" s="29"/>
      <c r="G175" s="29"/>
      <c r="H175" s="29"/>
      <c r="I175" s="29"/>
      <c r="J175" s="29"/>
      <c r="K175" s="29"/>
      <c r="L175" s="123"/>
      <c r="M175" s="29"/>
      <c r="N175" s="29"/>
      <c r="O175" s="29"/>
      <c r="P175" s="29"/>
      <c r="Q175" s="29"/>
      <c r="R175" s="29"/>
      <c r="S175" s="29"/>
      <c r="T175" s="29"/>
      <c r="U175" s="29"/>
      <c r="V175" s="29"/>
      <c r="W175" s="29"/>
      <c r="X175" s="29"/>
      <c r="Y175" s="93"/>
    </row>
    <row r="176" spans="1:25" ht="16.5" customHeight="1">
      <c r="A176" s="25"/>
      <c r="B176" s="9"/>
      <c r="C176" s="14"/>
      <c r="D176" s="29"/>
      <c r="E176" s="29"/>
      <c r="F176" s="29"/>
      <c r="G176" s="29"/>
      <c r="H176" s="29"/>
      <c r="I176" s="29"/>
      <c r="J176" s="29"/>
      <c r="K176" s="29"/>
      <c r="L176" s="123"/>
      <c r="M176" s="29"/>
      <c r="N176" s="29"/>
      <c r="O176" s="29"/>
      <c r="P176" s="29"/>
      <c r="Q176" s="29"/>
      <c r="R176" s="29"/>
      <c r="S176" s="29"/>
      <c r="T176" s="29"/>
      <c r="U176" s="29"/>
      <c r="V176" s="29"/>
      <c r="W176" s="29"/>
      <c r="X176" s="29"/>
      <c r="Y176" s="93"/>
    </row>
    <row r="177" spans="1:25" ht="16.5" customHeight="1">
      <c r="A177" s="25"/>
      <c r="B177" s="9"/>
      <c r="C177" s="14"/>
      <c r="D177" s="29"/>
      <c r="E177" s="29"/>
      <c r="F177" s="29"/>
      <c r="G177" s="29"/>
      <c r="H177" s="29"/>
      <c r="I177" s="29"/>
      <c r="J177" s="29"/>
      <c r="K177" s="29"/>
      <c r="L177" s="123"/>
      <c r="M177" s="29"/>
      <c r="N177" s="29"/>
      <c r="O177" s="29"/>
      <c r="P177" s="29"/>
      <c r="Q177" s="29"/>
      <c r="R177" s="29"/>
      <c r="S177" s="29"/>
      <c r="T177" s="29"/>
      <c r="U177" s="29"/>
      <c r="V177" s="29"/>
      <c r="W177" s="29"/>
      <c r="X177" s="29"/>
      <c r="Y177" s="93"/>
    </row>
    <row r="178" spans="1:25" ht="16.5" customHeight="1">
      <c r="A178" s="25"/>
      <c r="B178" s="9"/>
      <c r="C178" s="14"/>
      <c r="D178" s="29"/>
      <c r="E178" s="29"/>
      <c r="F178" s="29"/>
      <c r="G178" s="29"/>
      <c r="H178" s="29"/>
      <c r="I178" s="29"/>
      <c r="J178" s="29"/>
      <c r="K178" s="29"/>
      <c r="L178" s="123"/>
      <c r="M178" s="29"/>
      <c r="N178" s="29"/>
      <c r="O178" s="29"/>
      <c r="P178" s="29"/>
      <c r="Q178" s="29"/>
      <c r="R178" s="29"/>
      <c r="S178" s="29"/>
      <c r="T178" s="29"/>
      <c r="U178" s="29"/>
      <c r="V178" s="29"/>
      <c r="W178" s="29"/>
      <c r="X178" s="29"/>
      <c r="Y178" s="93"/>
    </row>
    <row r="179" spans="1:25" ht="16.5" customHeight="1">
      <c r="A179" s="25"/>
      <c r="B179" s="9"/>
      <c r="C179" s="14"/>
      <c r="D179" s="29"/>
      <c r="E179" s="29"/>
      <c r="F179" s="29"/>
      <c r="G179" s="29"/>
      <c r="H179" s="29"/>
      <c r="I179" s="29"/>
      <c r="J179" s="29"/>
      <c r="K179" s="29"/>
      <c r="L179" s="123"/>
      <c r="M179" s="29"/>
      <c r="N179" s="29"/>
      <c r="O179" s="29"/>
      <c r="P179" s="29"/>
      <c r="Q179" s="29"/>
      <c r="R179" s="29"/>
      <c r="S179" s="29"/>
      <c r="T179" s="29"/>
      <c r="U179" s="29"/>
      <c r="V179" s="29"/>
      <c r="W179" s="29"/>
      <c r="X179" s="29"/>
      <c r="Y179" s="93"/>
    </row>
    <row r="180" spans="1:25" ht="16.5" customHeight="1">
      <c r="A180" s="25"/>
      <c r="B180" s="9"/>
      <c r="C180" s="14"/>
      <c r="D180" s="29"/>
      <c r="E180" s="29"/>
      <c r="F180" s="29"/>
      <c r="G180" s="29"/>
      <c r="H180" s="29"/>
      <c r="I180" s="29"/>
      <c r="J180" s="29"/>
      <c r="K180" s="29"/>
      <c r="L180" s="123"/>
      <c r="M180" s="29"/>
      <c r="N180" s="29"/>
      <c r="O180" s="29"/>
      <c r="P180" s="29"/>
      <c r="Q180" s="29"/>
      <c r="R180" s="29"/>
      <c r="S180" s="29"/>
      <c r="T180" s="29"/>
      <c r="U180" s="29"/>
      <c r="V180" s="29"/>
      <c r="W180" s="29"/>
      <c r="X180" s="29"/>
      <c r="Y180" s="93"/>
    </row>
    <row r="181" spans="1:25" ht="16.5" customHeight="1">
      <c r="A181" s="25"/>
      <c r="B181" s="9"/>
      <c r="C181" s="14"/>
      <c r="D181" s="29"/>
      <c r="E181" s="29"/>
      <c r="F181" s="29"/>
      <c r="G181" s="29"/>
      <c r="H181" s="29"/>
      <c r="I181" s="29"/>
      <c r="J181" s="29"/>
      <c r="K181" s="29"/>
      <c r="L181" s="123"/>
      <c r="M181" s="29"/>
      <c r="N181" s="29"/>
      <c r="O181" s="29"/>
      <c r="P181" s="29"/>
      <c r="Q181" s="29"/>
      <c r="R181" s="29"/>
      <c r="S181" s="29"/>
      <c r="T181" s="29"/>
      <c r="U181" s="29"/>
      <c r="V181" s="29"/>
      <c r="W181" s="29"/>
      <c r="X181" s="29"/>
      <c r="Y181" s="93"/>
    </row>
    <row r="182" spans="1:25" ht="16.5" customHeight="1">
      <c r="A182" s="25"/>
      <c r="B182" s="9"/>
      <c r="C182" s="14"/>
      <c r="D182" s="29"/>
      <c r="E182" s="29"/>
      <c r="F182" s="29"/>
      <c r="G182" s="29"/>
      <c r="H182" s="29"/>
      <c r="I182" s="29"/>
      <c r="J182" s="29"/>
      <c r="K182" s="29"/>
      <c r="L182" s="123"/>
      <c r="M182" s="29"/>
      <c r="N182" s="29"/>
      <c r="O182" s="29"/>
      <c r="P182" s="29"/>
      <c r="Q182" s="29"/>
      <c r="R182" s="29"/>
      <c r="S182" s="29"/>
      <c r="T182" s="29"/>
      <c r="U182" s="29"/>
      <c r="V182" s="29"/>
      <c r="W182" s="29"/>
      <c r="X182" s="29"/>
      <c r="Y182" s="93"/>
    </row>
    <row r="183" spans="1:25" ht="16.5" customHeight="1">
      <c r="A183" s="25"/>
      <c r="B183" s="9"/>
      <c r="C183" s="14"/>
      <c r="D183" s="29"/>
      <c r="E183" s="29"/>
      <c r="F183" s="29"/>
      <c r="G183" s="29"/>
      <c r="H183" s="29"/>
      <c r="I183" s="29"/>
      <c r="J183" s="29"/>
      <c r="K183" s="29"/>
      <c r="L183" s="123"/>
      <c r="M183" s="29"/>
      <c r="N183" s="29"/>
      <c r="O183" s="29"/>
      <c r="P183" s="29"/>
      <c r="Q183" s="29"/>
      <c r="R183" s="29"/>
      <c r="S183" s="29"/>
      <c r="T183" s="29"/>
      <c r="U183" s="29"/>
      <c r="V183" s="29"/>
      <c r="W183" s="29"/>
      <c r="X183" s="29"/>
      <c r="Y183" s="93"/>
    </row>
    <row r="184" spans="1:25" ht="16.5" customHeight="1">
      <c r="A184" s="25"/>
      <c r="B184" s="9"/>
      <c r="C184" s="14"/>
      <c r="D184" s="29"/>
      <c r="E184" s="29"/>
      <c r="F184" s="29"/>
      <c r="G184" s="29"/>
      <c r="H184" s="29"/>
      <c r="I184" s="29"/>
      <c r="J184" s="29"/>
      <c r="K184" s="29"/>
      <c r="L184" s="123"/>
      <c r="M184" s="29"/>
      <c r="N184" s="29"/>
      <c r="O184" s="29"/>
      <c r="P184" s="29"/>
      <c r="Q184" s="29"/>
      <c r="R184" s="29"/>
      <c r="S184" s="29"/>
      <c r="T184" s="29"/>
      <c r="U184" s="29"/>
      <c r="V184" s="29"/>
      <c r="W184" s="29"/>
      <c r="X184" s="29"/>
      <c r="Y184" s="93"/>
    </row>
    <row r="185" spans="1:25" ht="16.5" customHeight="1">
      <c r="A185" s="25"/>
      <c r="B185" s="9"/>
      <c r="C185" s="14"/>
      <c r="D185" s="29"/>
      <c r="E185" s="29"/>
      <c r="F185" s="29"/>
      <c r="G185" s="29"/>
      <c r="H185" s="29"/>
      <c r="I185" s="29"/>
      <c r="J185" s="29"/>
      <c r="K185" s="29"/>
      <c r="L185" s="123"/>
      <c r="M185" s="29"/>
      <c r="N185" s="29"/>
      <c r="O185" s="29"/>
      <c r="P185" s="29"/>
      <c r="Q185" s="29"/>
      <c r="R185" s="29"/>
      <c r="S185" s="29"/>
      <c r="T185" s="29"/>
      <c r="U185" s="29"/>
      <c r="V185" s="29"/>
      <c r="W185" s="29"/>
      <c r="X185" s="29"/>
      <c r="Y185" s="93"/>
    </row>
    <row r="186" spans="1:25" ht="16.5" customHeight="1">
      <c r="A186" s="25"/>
      <c r="B186" s="9"/>
      <c r="C186" s="14"/>
      <c r="D186" s="29"/>
      <c r="E186" s="29"/>
      <c r="F186" s="29"/>
      <c r="G186" s="29"/>
      <c r="H186" s="29"/>
      <c r="I186" s="29"/>
      <c r="J186" s="29"/>
      <c r="K186" s="29"/>
      <c r="L186" s="123"/>
      <c r="M186" s="29"/>
      <c r="N186" s="29"/>
      <c r="O186" s="29"/>
      <c r="P186" s="29"/>
      <c r="Q186" s="29"/>
      <c r="R186" s="29"/>
      <c r="S186" s="29"/>
      <c r="T186" s="29"/>
      <c r="U186" s="29"/>
      <c r="V186" s="29"/>
      <c r="W186" s="29"/>
      <c r="X186" s="29"/>
      <c r="Y186" s="93"/>
    </row>
    <row r="187" spans="1:25" ht="16.5" customHeight="1">
      <c r="A187" s="25"/>
      <c r="B187" s="9"/>
      <c r="C187" s="14"/>
      <c r="D187" s="29"/>
      <c r="E187" s="29"/>
      <c r="F187" s="29"/>
      <c r="G187" s="29"/>
      <c r="H187" s="29"/>
      <c r="I187" s="29"/>
      <c r="J187" s="29"/>
      <c r="K187" s="29"/>
      <c r="L187" s="123"/>
      <c r="M187" s="29"/>
      <c r="N187" s="29"/>
      <c r="O187" s="29"/>
      <c r="P187" s="29"/>
      <c r="Q187" s="29"/>
      <c r="R187" s="29"/>
      <c r="S187" s="29"/>
      <c r="T187" s="29"/>
      <c r="U187" s="29"/>
      <c r="V187" s="29"/>
      <c r="W187" s="29"/>
      <c r="X187" s="29"/>
      <c r="Y187" s="93"/>
    </row>
    <row r="188" spans="1:25" ht="16.5" customHeight="1">
      <c r="A188" s="25"/>
      <c r="B188" s="9"/>
      <c r="C188" s="14"/>
      <c r="D188" s="29"/>
      <c r="E188" s="29"/>
      <c r="F188" s="29"/>
      <c r="G188" s="29"/>
      <c r="H188" s="29"/>
      <c r="I188" s="29"/>
      <c r="J188" s="29"/>
      <c r="K188" s="29"/>
      <c r="L188" s="123"/>
      <c r="M188" s="29"/>
      <c r="N188" s="29"/>
      <c r="O188" s="29"/>
      <c r="P188" s="29"/>
      <c r="Q188" s="29"/>
      <c r="R188" s="29"/>
      <c r="S188" s="29"/>
      <c r="T188" s="29"/>
      <c r="U188" s="29"/>
      <c r="V188" s="29"/>
      <c r="W188" s="29"/>
      <c r="X188" s="29"/>
      <c r="Y188" s="93"/>
    </row>
    <row r="189" spans="1:25" ht="16.5" customHeight="1">
      <c r="A189" s="25"/>
      <c r="B189" s="9"/>
      <c r="C189" s="14"/>
      <c r="D189" s="29"/>
      <c r="E189" s="29"/>
      <c r="F189" s="29"/>
      <c r="G189" s="29"/>
      <c r="H189" s="29"/>
      <c r="I189" s="29"/>
      <c r="J189" s="29"/>
      <c r="K189" s="29"/>
      <c r="L189" s="123"/>
      <c r="M189" s="29"/>
      <c r="N189" s="29"/>
      <c r="O189" s="29"/>
      <c r="P189" s="29"/>
      <c r="Q189" s="29"/>
      <c r="R189" s="29"/>
      <c r="S189" s="29"/>
      <c r="T189" s="29"/>
      <c r="U189" s="29"/>
      <c r="V189" s="29"/>
      <c r="W189" s="29"/>
      <c r="X189" s="29"/>
      <c r="Y189" s="93"/>
    </row>
    <row r="190" spans="1:25" ht="16.5" customHeight="1">
      <c r="A190" s="25"/>
      <c r="B190" s="9"/>
      <c r="C190" s="14"/>
      <c r="D190" s="29"/>
      <c r="E190" s="29"/>
      <c r="F190" s="29"/>
      <c r="G190" s="29"/>
      <c r="H190" s="29"/>
      <c r="I190" s="29"/>
      <c r="J190" s="29"/>
      <c r="K190" s="29"/>
      <c r="L190" s="123"/>
      <c r="M190" s="29"/>
      <c r="N190" s="29"/>
      <c r="O190" s="29"/>
      <c r="P190" s="29"/>
      <c r="Q190" s="29"/>
      <c r="R190" s="29"/>
      <c r="S190" s="29"/>
      <c r="T190" s="29"/>
      <c r="U190" s="29"/>
      <c r="V190" s="29"/>
      <c r="W190" s="29"/>
      <c r="X190" s="29"/>
      <c r="Y190" s="93"/>
    </row>
    <row r="191" spans="1:25" ht="16.5" customHeight="1">
      <c r="A191" s="25"/>
      <c r="B191" s="9"/>
      <c r="C191" s="14"/>
      <c r="D191" s="29"/>
      <c r="E191" s="29"/>
      <c r="F191" s="29"/>
      <c r="G191" s="29"/>
      <c r="H191" s="29"/>
      <c r="I191" s="29"/>
      <c r="J191" s="29"/>
      <c r="K191" s="29"/>
      <c r="L191" s="123"/>
      <c r="M191" s="29"/>
      <c r="N191" s="29"/>
      <c r="O191" s="29"/>
      <c r="P191" s="29"/>
      <c r="Q191" s="29"/>
      <c r="R191" s="29"/>
      <c r="S191" s="29"/>
      <c r="T191" s="29"/>
      <c r="U191" s="29"/>
      <c r="V191" s="29"/>
      <c r="W191" s="29"/>
      <c r="X191" s="29"/>
      <c r="Y191" s="93"/>
    </row>
    <row r="192" spans="1:25" ht="16.5" customHeight="1">
      <c r="A192" s="25"/>
      <c r="B192" s="9"/>
      <c r="C192" s="14"/>
      <c r="D192" s="29"/>
      <c r="E192" s="29"/>
      <c r="F192" s="29"/>
      <c r="G192" s="29"/>
      <c r="H192" s="29"/>
      <c r="I192" s="29"/>
      <c r="J192" s="29"/>
      <c r="K192" s="29"/>
      <c r="L192" s="123"/>
      <c r="M192" s="29"/>
      <c r="N192" s="29"/>
      <c r="O192" s="29"/>
      <c r="P192" s="29"/>
      <c r="Q192" s="29"/>
      <c r="R192" s="29"/>
      <c r="S192" s="29"/>
      <c r="T192" s="29"/>
      <c r="U192" s="29"/>
      <c r="V192" s="29"/>
      <c r="W192" s="29"/>
      <c r="X192" s="29"/>
      <c r="Y192" s="93"/>
    </row>
    <row r="193" spans="1:25" ht="16.5" customHeight="1">
      <c r="A193" s="25"/>
      <c r="B193" s="9"/>
      <c r="C193" s="14"/>
      <c r="D193" s="29"/>
      <c r="E193" s="29"/>
      <c r="F193" s="29"/>
      <c r="G193" s="29"/>
      <c r="H193" s="29"/>
      <c r="I193" s="29"/>
      <c r="J193" s="29"/>
      <c r="K193" s="29"/>
      <c r="L193" s="123"/>
      <c r="M193" s="29"/>
      <c r="N193" s="29"/>
      <c r="O193" s="29"/>
      <c r="P193" s="29"/>
      <c r="Q193" s="29"/>
      <c r="R193" s="29"/>
      <c r="S193" s="29"/>
      <c r="T193" s="29"/>
      <c r="U193" s="29"/>
      <c r="V193" s="29"/>
      <c r="W193" s="29"/>
      <c r="X193" s="29"/>
      <c r="Y193" s="93"/>
    </row>
    <row r="194" spans="1:25" ht="16.5" customHeight="1">
      <c r="A194" s="25"/>
      <c r="B194" s="9"/>
      <c r="C194" s="14"/>
      <c r="D194" s="29"/>
      <c r="E194" s="29"/>
      <c r="F194" s="29"/>
      <c r="G194" s="29"/>
      <c r="H194" s="29"/>
      <c r="I194" s="29"/>
      <c r="J194" s="29"/>
      <c r="K194" s="29"/>
      <c r="L194" s="123"/>
      <c r="M194" s="29"/>
      <c r="N194" s="29"/>
      <c r="O194" s="29"/>
      <c r="P194" s="29"/>
      <c r="Q194" s="29"/>
      <c r="R194" s="29"/>
      <c r="S194" s="29"/>
      <c r="T194" s="29"/>
      <c r="U194" s="29"/>
      <c r="V194" s="29"/>
      <c r="W194" s="29"/>
      <c r="X194" s="29"/>
      <c r="Y194" s="93"/>
    </row>
    <row r="195" spans="1:25" ht="16.5" customHeight="1">
      <c r="A195" s="25"/>
      <c r="B195" s="9"/>
      <c r="C195" s="14"/>
      <c r="D195" s="29"/>
      <c r="E195" s="29"/>
      <c r="F195" s="29"/>
      <c r="G195" s="29"/>
      <c r="H195" s="29"/>
      <c r="I195" s="29"/>
      <c r="J195" s="29"/>
      <c r="K195" s="29"/>
      <c r="L195" s="123"/>
      <c r="M195" s="29"/>
      <c r="N195" s="29"/>
      <c r="O195" s="29"/>
      <c r="P195" s="29"/>
      <c r="Q195" s="29"/>
      <c r="R195" s="29"/>
      <c r="S195" s="29"/>
      <c r="T195" s="29"/>
      <c r="U195" s="29"/>
      <c r="V195" s="29"/>
      <c r="W195" s="29"/>
      <c r="X195" s="29"/>
      <c r="Y195" s="93"/>
    </row>
    <row r="196" spans="1:25" ht="16.5" customHeight="1">
      <c r="A196" s="25"/>
      <c r="B196" s="9"/>
      <c r="C196" s="14"/>
      <c r="D196" s="29"/>
      <c r="E196" s="29"/>
      <c r="F196" s="29"/>
      <c r="G196" s="29"/>
      <c r="H196" s="29"/>
      <c r="I196" s="29"/>
      <c r="J196" s="29"/>
      <c r="K196" s="29"/>
      <c r="L196" s="123"/>
      <c r="M196" s="29"/>
      <c r="N196" s="29"/>
      <c r="O196" s="29"/>
      <c r="P196" s="29"/>
      <c r="Q196" s="29"/>
      <c r="R196" s="29"/>
      <c r="S196" s="29"/>
      <c r="T196" s="29"/>
      <c r="U196" s="29"/>
      <c r="V196" s="29"/>
      <c r="W196" s="29"/>
      <c r="X196" s="29"/>
      <c r="Y196" s="93"/>
    </row>
    <row r="197" spans="1:25" ht="16.5" customHeight="1">
      <c r="A197" s="25"/>
      <c r="B197" s="9"/>
      <c r="C197" s="14"/>
      <c r="D197" s="29"/>
      <c r="E197" s="29"/>
      <c r="F197" s="29"/>
      <c r="G197" s="29"/>
      <c r="H197" s="29"/>
      <c r="I197" s="29"/>
      <c r="J197" s="29"/>
      <c r="K197" s="29"/>
      <c r="L197" s="123"/>
      <c r="M197" s="29"/>
      <c r="N197" s="29"/>
      <c r="O197" s="29"/>
      <c r="P197" s="29"/>
      <c r="Q197" s="29"/>
      <c r="R197" s="29"/>
      <c r="S197" s="29"/>
      <c r="T197" s="29"/>
      <c r="U197" s="29"/>
      <c r="V197" s="29"/>
      <c r="W197" s="29"/>
      <c r="X197" s="29"/>
      <c r="Y197" s="93"/>
    </row>
    <row r="198" spans="1:25" ht="16.5" customHeight="1">
      <c r="A198" s="25"/>
      <c r="B198" s="9"/>
      <c r="C198" s="14"/>
      <c r="D198" s="29"/>
      <c r="E198" s="29"/>
      <c r="F198" s="29"/>
      <c r="G198" s="29"/>
      <c r="H198" s="29"/>
      <c r="I198" s="29"/>
      <c r="J198" s="29"/>
      <c r="K198" s="29"/>
      <c r="L198" s="123"/>
      <c r="M198" s="29"/>
      <c r="N198" s="29"/>
      <c r="O198" s="29"/>
      <c r="P198" s="29"/>
      <c r="Q198" s="29"/>
      <c r="R198" s="29"/>
      <c r="S198" s="29"/>
      <c r="T198" s="29"/>
      <c r="U198" s="29"/>
      <c r="V198" s="29"/>
      <c r="W198" s="29"/>
      <c r="X198" s="29"/>
      <c r="Y198" s="93"/>
    </row>
    <row r="199" spans="1:25" ht="16.5" customHeight="1">
      <c r="A199" s="25"/>
      <c r="B199" s="9"/>
      <c r="C199" s="14"/>
      <c r="D199" s="29"/>
      <c r="E199" s="29"/>
      <c r="F199" s="29"/>
      <c r="G199" s="29"/>
      <c r="H199" s="29"/>
      <c r="I199" s="29"/>
      <c r="J199" s="29"/>
      <c r="K199" s="29"/>
      <c r="L199" s="123"/>
      <c r="M199" s="29"/>
      <c r="N199" s="29"/>
      <c r="O199" s="29"/>
      <c r="P199" s="29"/>
      <c r="Q199" s="29"/>
      <c r="R199" s="29"/>
      <c r="S199" s="29"/>
      <c r="T199" s="29"/>
      <c r="U199" s="29"/>
      <c r="V199" s="29"/>
      <c r="W199" s="29"/>
      <c r="X199" s="29"/>
      <c r="Y199" s="93"/>
    </row>
    <row r="200" spans="1:25" ht="16.5" customHeight="1">
      <c r="A200" s="25"/>
      <c r="B200" s="9"/>
      <c r="C200" s="14"/>
      <c r="D200" s="29"/>
      <c r="E200" s="29"/>
      <c r="F200" s="29"/>
      <c r="G200" s="29"/>
      <c r="H200" s="29"/>
      <c r="I200" s="29"/>
      <c r="J200" s="29"/>
      <c r="K200" s="29"/>
      <c r="L200" s="123"/>
      <c r="M200" s="29"/>
      <c r="N200" s="29"/>
      <c r="O200" s="29"/>
      <c r="P200" s="29"/>
      <c r="Q200" s="29"/>
      <c r="R200" s="29"/>
      <c r="S200" s="29"/>
      <c r="T200" s="29"/>
      <c r="U200" s="29"/>
      <c r="V200" s="29"/>
      <c r="W200" s="29"/>
      <c r="X200" s="29"/>
      <c r="Y200" s="93"/>
    </row>
    <row r="201" spans="1:25" ht="16.5" customHeight="1">
      <c r="A201" s="25"/>
      <c r="B201" s="9"/>
      <c r="C201" s="14"/>
      <c r="D201" s="29"/>
      <c r="E201" s="29"/>
      <c r="F201" s="29"/>
      <c r="G201" s="29"/>
      <c r="H201" s="29"/>
      <c r="I201" s="29"/>
      <c r="J201" s="29"/>
      <c r="K201" s="29"/>
      <c r="L201" s="123"/>
      <c r="M201" s="29"/>
      <c r="N201" s="29"/>
      <c r="O201" s="29"/>
      <c r="P201" s="29"/>
      <c r="Q201" s="29"/>
      <c r="R201" s="29"/>
      <c r="S201" s="29"/>
      <c r="T201" s="29"/>
      <c r="U201" s="29"/>
      <c r="V201" s="29"/>
      <c r="W201" s="29"/>
      <c r="X201" s="29"/>
      <c r="Y201" s="93"/>
    </row>
    <row r="202" spans="1:25" ht="16.5" customHeight="1">
      <c r="A202" s="25"/>
      <c r="B202" s="9"/>
      <c r="C202" s="14"/>
      <c r="D202" s="29"/>
      <c r="E202" s="29"/>
      <c r="F202" s="29"/>
      <c r="G202" s="29"/>
      <c r="H202" s="29"/>
      <c r="I202" s="29"/>
      <c r="J202" s="29"/>
      <c r="K202" s="29"/>
      <c r="L202" s="123"/>
      <c r="M202" s="29"/>
      <c r="N202" s="29"/>
      <c r="O202" s="29"/>
      <c r="P202" s="29"/>
      <c r="Q202" s="29"/>
      <c r="R202" s="29"/>
      <c r="S202" s="29"/>
      <c r="T202" s="29"/>
      <c r="U202" s="29"/>
      <c r="V202" s="29"/>
      <c r="W202" s="29"/>
      <c r="X202" s="29"/>
      <c r="Y202" s="93"/>
    </row>
    <row r="203" spans="1:25" ht="16.5" customHeight="1">
      <c r="A203" s="25"/>
      <c r="B203" s="9"/>
      <c r="C203" s="14"/>
      <c r="D203" s="29"/>
      <c r="E203" s="29"/>
      <c r="F203" s="29"/>
      <c r="G203" s="29"/>
      <c r="H203" s="29"/>
      <c r="I203" s="29"/>
      <c r="J203" s="29"/>
      <c r="K203" s="29"/>
      <c r="L203" s="123"/>
      <c r="M203" s="29"/>
      <c r="N203" s="29"/>
      <c r="O203" s="29"/>
      <c r="P203" s="29"/>
      <c r="Q203" s="29"/>
      <c r="R203" s="29"/>
      <c r="S203" s="29"/>
      <c r="T203" s="29"/>
      <c r="U203" s="29"/>
      <c r="V203" s="29"/>
      <c r="W203" s="29"/>
      <c r="X203" s="29"/>
      <c r="Y203" s="93"/>
    </row>
    <row r="204" spans="1:25" ht="16.5" customHeight="1">
      <c r="A204" s="25"/>
      <c r="B204" s="9"/>
      <c r="C204" s="14"/>
      <c r="D204" s="29"/>
      <c r="E204" s="29"/>
      <c r="F204" s="29"/>
      <c r="G204" s="29"/>
      <c r="H204" s="29"/>
      <c r="I204" s="29"/>
      <c r="J204" s="29"/>
      <c r="K204" s="29"/>
      <c r="L204" s="123"/>
      <c r="M204" s="29"/>
      <c r="N204" s="29"/>
      <c r="O204" s="29"/>
      <c r="P204" s="29"/>
      <c r="Q204" s="29"/>
      <c r="R204" s="29"/>
      <c r="S204" s="29"/>
      <c r="T204" s="29"/>
      <c r="U204" s="29"/>
      <c r="V204" s="29"/>
      <c r="W204" s="29"/>
      <c r="X204" s="29"/>
      <c r="Y204" s="93"/>
    </row>
    <row r="205" spans="1:25" ht="16.5" customHeight="1">
      <c r="A205" s="25"/>
      <c r="B205" s="9"/>
      <c r="C205" s="14"/>
      <c r="D205" s="29"/>
      <c r="E205" s="29"/>
      <c r="F205" s="29"/>
      <c r="G205" s="29"/>
      <c r="H205" s="29"/>
      <c r="I205" s="29"/>
      <c r="J205" s="29"/>
      <c r="K205" s="29"/>
      <c r="L205" s="123"/>
      <c r="M205" s="29"/>
      <c r="N205" s="29"/>
      <c r="O205" s="29"/>
      <c r="P205" s="29"/>
      <c r="Q205" s="29"/>
      <c r="R205" s="29"/>
      <c r="S205" s="29"/>
      <c r="T205" s="29"/>
      <c r="U205" s="29"/>
      <c r="V205" s="29"/>
      <c r="W205" s="29"/>
      <c r="X205" s="29"/>
      <c r="Y205" s="93"/>
    </row>
    <row r="206" spans="1:25" ht="16.5" customHeight="1">
      <c r="A206" s="25"/>
      <c r="B206" s="9"/>
      <c r="C206" s="14"/>
      <c r="D206" s="29"/>
      <c r="E206" s="29"/>
      <c r="F206" s="29"/>
      <c r="G206" s="29"/>
      <c r="H206" s="29"/>
      <c r="I206" s="29"/>
      <c r="J206" s="29"/>
      <c r="K206" s="29"/>
      <c r="L206" s="123"/>
      <c r="M206" s="29"/>
      <c r="N206" s="29"/>
      <c r="O206" s="29"/>
      <c r="P206" s="29"/>
      <c r="Q206" s="29"/>
      <c r="R206" s="29"/>
      <c r="S206" s="29"/>
      <c r="T206" s="29"/>
      <c r="U206" s="29"/>
      <c r="V206" s="29"/>
      <c r="W206" s="29"/>
      <c r="X206" s="29"/>
      <c r="Y206" s="93"/>
    </row>
    <row r="207" spans="1:25" ht="16.5" customHeight="1">
      <c r="A207" s="25"/>
      <c r="B207" s="9"/>
      <c r="C207" s="14"/>
      <c r="D207" s="29"/>
      <c r="E207" s="29"/>
      <c r="F207" s="29"/>
      <c r="G207" s="29"/>
      <c r="H207" s="29"/>
      <c r="I207" s="29"/>
      <c r="J207" s="29"/>
      <c r="K207" s="29"/>
      <c r="L207" s="123"/>
      <c r="M207" s="29"/>
      <c r="N207" s="29"/>
      <c r="O207" s="29"/>
      <c r="P207" s="29"/>
      <c r="Q207" s="29"/>
      <c r="R207" s="29"/>
      <c r="S207" s="29"/>
      <c r="T207" s="29"/>
      <c r="U207" s="29"/>
      <c r="V207" s="29"/>
      <c r="W207" s="29"/>
      <c r="X207" s="29"/>
      <c r="Y207" s="93"/>
    </row>
    <row r="208" spans="1:25" ht="16.5" customHeight="1">
      <c r="A208" s="25"/>
      <c r="B208" s="9"/>
      <c r="C208" s="14"/>
      <c r="D208" s="29"/>
      <c r="E208" s="29"/>
      <c r="F208" s="29"/>
      <c r="G208" s="29"/>
      <c r="H208" s="29"/>
      <c r="I208" s="29"/>
      <c r="J208" s="29"/>
      <c r="K208" s="29"/>
      <c r="L208" s="123"/>
      <c r="M208" s="29"/>
      <c r="N208" s="29"/>
      <c r="O208" s="29"/>
      <c r="P208" s="29"/>
      <c r="Q208" s="29"/>
      <c r="R208" s="29"/>
      <c r="S208" s="29"/>
      <c r="T208" s="29"/>
      <c r="U208" s="29"/>
      <c r="V208" s="29"/>
      <c r="W208" s="29"/>
      <c r="X208" s="29"/>
      <c r="Y208" s="93"/>
    </row>
    <row r="209" spans="1:25" ht="16.5" customHeight="1">
      <c r="A209" s="25"/>
      <c r="B209" s="9"/>
      <c r="C209" s="14"/>
      <c r="D209" s="29"/>
      <c r="E209" s="29"/>
      <c r="F209" s="29"/>
      <c r="G209" s="29"/>
      <c r="H209" s="29"/>
      <c r="I209" s="29"/>
      <c r="J209" s="29"/>
      <c r="K209" s="29"/>
      <c r="L209" s="123"/>
      <c r="M209" s="29"/>
      <c r="N209" s="29"/>
      <c r="O209" s="29"/>
      <c r="P209" s="29"/>
      <c r="Q209" s="29"/>
      <c r="R209" s="29"/>
      <c r="S209" s="29"/>
      <c r="T209" s="29"/>
      <c r="U209" s="29"/>
      <c r="V209" s="29"/>
      <c r="W209" s="29"/>
      <c r="X209" s="29"/>
      <c r="Y209" s="93"/>
    </row>
    <row r="210" spans="1:25" ht="16.5" customHeight="1">
      <c r="A210" s="25"/>
      <c r="B210" s="9"/>
      <c r="C210" s="14"/>
      <c r="D210" s="29"/>
      <c r="E210" s="29"/>
      <c r="F210" s="29"/>
      <c r="G210" s="29"/>
      <c r="H210" s="29"/>
      <c r="I210" s="29"/>
      <c r="J210" s="29"/>
      <c r="K210" s="29"/>
      <c r="L210" s="123"/>
      <c r="M210" s="29"/>
      <c r="N210" s="29"/>
      <c r="O210" s="29"/>
      <c r="P210" s="29"/>
      <c r="Q210" s="29"/>
      <c r="R210" s="29"/>
      <c r="S210" s="29"/>
      <c r="T210" s="29"/>
      <c r="U210" s="29"/>
      <c r="V210" s="29"/>
      <c r="W210" s="29"/>
      <c r="X210" s="29"/>
      <c r="Y210" s="93"/>
    </row>
    <row r="211" spans="1:25" ht="16.5" customHeight="1">
      <c r="A211" s="25"/>
      <c r="B211" s="9"/>
      <c r="C211" s="14"/>
      <c r="D211" s="29"/>
      <c r="E211" s="29"/>
      <c r="F211" s="29"/>
      <c r="G211" s="29"/>
      <c r="H211" s="29"/>
      <c r="I211" s="29"/>
      <c r="J211" s="29"/>
      <c r="K211" s="29"/>
      <c r="L211" s="123"/>
      <c r="M211" s="29"/>
      <c r="N211" s="29"/>
      <c r="O211" s="29"/>
      <c r="P211" s="29"/>
      <c r="Q211" s="29"/>
      <c r="R211" s="29"/>
      <c r="S211" s="29"/>
      <c r="T211" s="29"/>
      <c r="U211" s="29"/>
      <c r="V211" s="29"/>
      <c r="W211" s="29"/>
      <c r="X211" s="29"/>
      <c r="Y211" s="93"/>
    </row>
    <row r="212" spans="1:25" ht="16.5" customHeight="1">
      <c r="A212" s="25"/>
      <c r="B212" s="9"/>
      <c r="C212" s="14"/>
      <c r="D212" s="29"/>
      <c r="E212" s="29"/>
      <c r="F212" s="29"/>
      <c r="G212" s="29"/>
      <c r="H212" s="29"/>
      <c r="I212" s="29"/>
      <c r="J212" s="29"/>
      <c r="K212" s="29"/>
      <c r="L212" s="123"/>
      <c r="M212" s="29"/>
      <c r="N212" s="29"/>
      <c r="O212" s="29"/>
      <c r="P212" s="29"/>
      <c r="Q212" s="29"/>
      <c r="R212" s="29"/>
      <c r="S212" s="29"/>
      <c r="T212" s="29"/>
      <c r="U212" s="29"/>
      <c r="V212" s="29"/>
      <c r="W212" s="29"/>
      <c r="X212" s="29"/>
      <c r="Y212" s="93"/>
    </row>
    <row r="213" spans="1:25" ht="16.5" customHeight="1">
      <c r="A213" s="25"/>
      <c r="B213" s="9"/>
      <c r="C213" s="14"/>
      <c r="D213" s="29"/>
      <c r="E213" s="29"/>
      <c r="F213" s="29"/>
      <c r="G213" s="29"/>
      <c r="H213" s="29"/>
      <c r="I213" s="29"/>
      <c r="J213" s="29"/>
      <c r="K213" s="29"/>
      <c r="L213" s="123"/>
      <c r="M213" s="29"/>
      <c r="N213" s="29"/>
      <c r="O213" s="29"/>
      <c r="P213" s="29"/>
      <c r="Q213" s="29"/>
      <c r="R213" s="29"/>
      <c r="S213" s="29"/>
      <c r="T213" s="29"/>
      <c r="U213" s="29"/>
      <c r="V213" s="29"/>
      <c r="W213" s="29"/>
      <c r="X213" s="29"/>
      <c r="Y213" s="93"/>
    </row>
    <row r="214" spans="1:25" ht="16.5" customHeight="1">
      <c r="A214" s="25"/>
      <c r="B214" s="9"/>
      <c r="C214" s="14"/>
      <c r="D214" s="29"/>
      <c r="E214" s="29"/>
      <c r="F214" s="29"/>
      <c r="G214" s="29"/>
      <c r="H214" s="29"/>
      <c r="I214" s="29"/>
      <c r="J214" s="29"/>
      <c r="K214" s="29"/>
      <c r="L214" s="123"/>
      <c r="M214" s="29"/>
      <c r="N214" s="29"/>
      <c r="O214" s="29"/>
      <c r="P214" s="29"/>
      <c r="Q214" s="29"/>
      <c r="R214" s="29"/>
      <c r="S214" s="29"/>
      <c r="T214" s="29"/>
      <c r="U214" s="29"/>
      <c r="V214" s="29"/>
      <c r="W214" s="29"/>
      <c r="X214" s="29"/>
      <c r="Y214" s="93"/>
    </row>
    <row r="215" spans="1:25" ht="16.5" customHeight="1">
      <c r="A215" s="25"/>
      <c r="B215" s="9"/>
      <c r="C215" s="14"/>
      <c r="D215" s="29"/>
      <c r="E215" s="29"/>
      <c r="F215" s="29"/>
      <c r="G215" s="29"/>
      <c r="H215" s="29"/>
      <c r="I215" s="29"/>
      <c r="J215" s="29"/>
      <c r="K215" s="29"/>
      <c r="L215" s="123"/>
      <c r="M215" s="29"/>
      <c r="N215" s="29"/>
      <c r="O215" s="29"/>
      <c r="P215" s="29"/>
      <c r="Q215" s="29"/>
      <c r="R215" s="29"/>
      <c r="S215" s="29"/>
      <c r="T215" s="29"/>
      <c r="U215" s="29"/>
      <c r="V215" s="29"/>
      <c r="W215" s="29"/>
      <c r="X215" s="29"/>
      <c r="Y215" s="93"/>
    </row>
    <row r="216" spans="1:25" ht="16.5" customHeight="1">
      <c r="A216" s="25"/>
      <c r="B216" s="9"/>
      <c r="C216" s="14"/>
      <c r="D216" s="29"/>
      <c r="E216" s="29"/>
      <c r="F216" s="29"/>
      <c r="G216" s="29"/>
      <c r="H216" s="29"/>
      <c r="I216" s="29"/>
      <c r="J216" s="29"/>
      <c r="K216" s="29"/>
      <c r="L216" s="123"/>
      <c r="M216" s="29"/>
      <c r="N216" s="29"/>
      <c r="O216" s="29"/>
      <c r="P216" s="29"/>
      <c r="Q216" s="29"/>
      <c r="R216" s="29"/>
      <c r="S216" s="29"/>
      <c r="T216" s="29"/>
      <c r="U216" s="29"/>
      <c r="V216" s="29"/>
      <c r="W216" s="29"/>
      <c r="X216" s="29"/>
      <c r="Y216" s="93"/>
    </row>
    <row r="217" spans="1:25" ht="16.5" customHeight="1">
      <c r="A217" s="25"/>
      <c r="B217" s="9"/>
      <c r="C217" s="14"/>
      <c r="D217" s="29"/>
      <c r="E217" s="29"/>
      <c r="F217" s="29"/>
      <c r="G217" s="29"/>
      <c r="H217" s="29"/>
      <c r="I217" s="29"/>
      <c r="J217" s="29"/>
      <c r="K217" s="29"/>
      <c r="L217" s="123"/>
      <c r="M217" s="29"/>
      <c r="N217" s="29"/>
      <c r="O217" s="29"/>
      <c r="P217" s="29"/>
      <c r="Q217" s="29"/>
      <c r="R217" s="29"/>
      <c r="S217" s="29"/>
      <c r="T217" s="29"/>
      <c r="U217" s="29"/>
      <c r="V217" s="29"/>
      <c r="W217" s="29"/>
      <c r="X217" s="29"/>
      <c r="Y217" s="93"/>
    </row>
    <row r="218" spans="1:25" ht="16.5" customHeight="1">
      <c r="A218" s="25"/>
      <c r="B218" s="9"/>
      <c r="C218" s="14"/>
      <c r="D218" s="29"/>
      <c r="E218" s="29"/>
      <c r="F218" s="29"/>
      <c r="G218" s="29"/>
      <c r="H218" s="29"/>
      <c r="I218" s="29"/>
      <c r="J218" s="29"/>
      <c r="K218" s="29"/>
      <c r="L218" s="123"/>
      <c r="M218" s="29"/>
      <c r="N218" s="29"/>
      <c r="O218" s="29"/>
      <c r="P218" s="29"/>
      <c r="Q218" s="29"/>
      <c r="R218" s="29"/>
      <c r="S218" s="29"/>
      <c r="T218" s="29"/>
      <c r="U218" s="29"/>
      <c r="V218" s="29"/>
      <c r="W218" s="29"/>
      <c r="X218" s="29"/>
      <c r="Y218" s="93"/>
    </row>
    <row r="219" spans="1:25" ht="16.5" customHeight="1">
      <c r="A219" s="25"/>
      <c r="B219" s="9"/>
      <c r="C219" s="14"/>
      <c r="D219" s="29"/>
      <c r="E219" s="29"/>
      <c r="F219" s="29"/>
      <c r="G219" s="29"/>
      <c r="H219" s="29"/>
      <c r="I219" s="29"/>
      <c r="J219" s="29"/>
      <c r="K219" s="29"/>
      <c r="L219" s="123"/>
      <c r="M219" s="29"/>
      <c r="N219" s="29"/>
      <c r="O219" s="29"/>
      <c r="P219" s="29"/>
      <c r="Q219" s="29"/>
      <c r="R219" s="29"/>
      <c r="S219" s="29"/>
      <c r="T219" s="29"/>
      <c r="U219" s="29"/>
      <c r="V219" s="29"/>
      <c r="W219" s="29"/>
      <c r="X219" s="29"/>
      <c r="Y219" s="93"/>
    </row>
    <row r="220" spans="1:25" ht="16.5" customHeight="1">
      <c r="A220" s="25"/>
      <c r="B220" s="9"/>
      <c r="C220" s="14"/>
      <c r="D220" s="29"/>
      <c r="E220" s="29"/>
      <c r="F220" s="29"/>
      <c r="G220" s="29"/>
      <c r="H220" s="29"/>
      <c r="I220" s="29"/>
      <c r="J220" s="29"/>
      <c r="K220" s="29"/>
      <c r="L220" s="123"/>
      <c r="M220" s="29"/>
      <c r="N220" s="29"/>
      <c r="O220" s="29"/>
      <c r="P220" s="29"/>
      <c r="Q220" s="29"/>
      <c r="R220" s="29"/>
      <c r="S220" s="29"/>
      <c r="T220" s="29"/>
      <c r="U220" s="29"/>
      <c r="V220" s="29"/>
      <c r="W220" s="29"/>
      <c r="X220" s="29"/>
      <c r="Y220" s="93"/>
    </row>
    <row r="221" spans="1:25" ht="16.5" customHeight="1">
      <c r="A221" s="25"/>
      <c r="B221" s="9"/>
      <c r="C221" s="14"/>
      <c r="D221" s="29"/>
      <c r="E221" s="29"/>
      <c r="F221" s="29"/>
      <c r="G221" s="29"/>
      <c r="H221" s="29"/>
      <c r="I221" s="29"/>
      <c r="J221" s="29"/>
      <c r="K221" s="29"/>
      <c r="L221" s="123"/>
      <c r="M221" s="29"/>
      <c r="N221" s="29"/>
      <c r="O221" s="29"/>
      <c r="P221" s="29"/>
      <c r="Q221" s="29"/>
      <c r="R221" s="29"/>
      <c r="S221" s="29"/>
      <c r="T221" s="29"/>
      <c r="U221" s="29"/>
      <c r="V221" s="29"/>
      <c r="W221" s="29"/>
      <c r="X221" s="29"/>
      <c r="Y221" s="93"/>
    </row>
    <row r="222" spans="1:25" ht="16.5" customHeight="1">
      <c r="A222" s="25"/>
      <c r="B222" s="9"/>
      <c r="C222" s="14"/>
      <c r="D222" s="29"/>
      <c r="E222" s="29"/>
      <c r="F222" s="29"/>
      <c r="G222" s="29"/>
      <c r="H222" s="29"/>
      <c r="I222" s="29"/>
      <c r="J222" s="29"/>
      <c r="K222" s="29"/>
      <c r="L222" s="123"/>
      <c r="M222" s="29"/>
      <c r="N222" s="29"/>
      <c r="O222" s="29"/>
      <c r="P222" s="29"/>
      <c r="Q222" s="29"/>
      <c r="R222" s="29"/>
      <c r="S222" s="29"/>
      <c r="T222" s="29"/>
      <c r="U222" s="29"/>
      <c r="V222" s="29"/>
      <c r="W222" s="29"/>
      <c r="X222" s="29"/>
      <c r="Y222" s="93"/>
    </row>
    <row r="223" spans="1:25" ht="16.5" customHeight="1">
      <c r="A223" s="25"/>
      <c r="B223" s="9"/>
      <c r="C223" s="14"/>
      <c r="D223" s="29"/>
      <c r="E223" s="29"/>
      <c r="F223" s="29"/>
      <c r="G223" s="29"/>
      <c r="H223" s="29"/>
      <c r="I223" s="29"/>
      <c r="J223" s="29"/>
      <c r="K223" s="29"/>
      <c r="L223" s="123"/>
      <c r="M223" s="29"/>
      <c r="N223" s="29"/>
      <c r="O223" s="29"/>
      <c r="P223" s="29"/>
      <c r="Q223" s="29"/>
      <c r="R223" s="29"/>
      <c r="S223" s="29"/>
      <c r="T223" s="29"/>
      <c r="U223" s="29"/>
      <c r="V223" s="29"/>
      <c r="W223" s="29"/>
      <c r="X223" s="29"/>
      <c r="Y223" s="93"/>
    </row>
    <row r="224" spans="1:25" ht="16.5" customHeight="1">
      <c r="A224" s="25"/>
      <c r="B224" s="9"/>
      <c r="C224" s="14"/>
      <c r="D224" s="29"/>
      <c r="E224" s="29"/>
      <c r="F224" s="29"/>
      <c r="G224" s="29"/>
      <c r="H224" s="29"/>
      <c r="I224" s="29"/>
      <c r="J224" s="29"/>
      <c r="K224" s="29"/>
      <c r="L224" s="123"/>
      <c r="M224" s="29"/>
      <c r="N224" s="29"/>
      <c r="O224" s="29"/>
      <c r="P224" s="29"/>
      <c r="Q224" s="29"/>
      <c r="R224" s="29"/>
      <c r="S224" s="29"/>
      <c r="T224" s="29"/>
      <c r="U224" s="29"/>
      <c r="V224" s="29"/>
      <c r="W224" s="29"/>
      <c r="X224" s="29"/>
      <c r="Y224" s="93"/>
    </row>
    <row r="225" spans="1:25" ht="16.5" customHeight="1">
      <c r="A225" s="25"/>
      <c r="B225" s="9"/>
      <c r="C225" s="14"/>
      <c r="D225" s="29"/>
      <c r="E225" s="29"/>
      <c r="F225" s="29"/>
      <c r="G225" s="29"/>
      <c r="H225" s="29"/>
      <c r="I225" s="29"/>
      <c r="J225" s="29"/>
      <c r="K225" s="29"/>
      <c r="L225" s="123"/>
      <c r="M225" s="29"/>
      <c r="N225" s="29"/>
      <c r="O225" s="29"/>
      <c r="P225" s="29"/>
      <c r="Q225" s="29"/>
      <c r="R225" s="29"/>
      <c r="S225" s="29"/>
      <c r="T225" s="29"/>
      <c r="U225" s="29"/>
      <c r="V225" s="29"/>
      <c r="W225" s="29"/>
      <c r="X225" s="29"/>
      <c r="Y225" s="93"/>
    </row>
    <row r="226" spans="1:25" ht="16.5" customHeight="1">
      <c r="A226" s="25"/>
      <c r="B226" s="9"/>
      <c r="C226" s="14"/>
      <c r="D226" s="29"/>
      <c r="E226" s="29"/>
      <c r="F226" s="29"/>
      <c r="G226" s="29"/>
      <c r="H226" s="29"/>
      <c r="I226" s="29"/>
      <c r="J226" s="29"/>
      <c r="K226" s="29"/>
      <c r="L226" s="123"/>
      <c r="M226" s="29"/>
      <c r="N226" s="29"/>
      <c r="O226" s="29"/>
      <c r="P226" s="29"/>
      <c r="Q226" s="29"/>
      <c r="R226" s="29"/>
      <c r="S226" s="29"/>
      <c r="T226" s="29"/>
      <c r="U226" s="29"/>
      <c r="V226" s="29"/>
      <c r="W226" s="29"/>
      <c r="X226" s="29"/>
      <c r="Y226" s="93"/>
    </row>
    <row r="227" spans="1:25" ht="16.5" customHeight="1">
      <c r="A227" s="25"/>
      <c r="B227" s="9"/>
      <c r="C227" s="14"/>
      <c r="D227" s="29"/>
      <c r="E227" s="29"/>
      <c r="F227" s="29"/>
      <c r="G227" s="29"/>
      <c r="H227" s="29"/>
      <c r="I227" s="29"/>
      <c r="J227" s="29"/>
      <c r="K227" s="29"/>
      <c r="L227" s="123"/>
      <c r="M227" s="29"/>
      <c r="N227" s="29"/>
      <c r="O227" s="29"/>
      <c r="P227" s="29"/>
      <c r="Q227" s="29"/>
      <c r="R227" s="29"/>
      <c r="S227" s="29"/>
      <c r="T227" s="29"/>
      <c r="U227" s="29"/>
      <c r="V227" s="29"/>
      <c r="W227" s="29"/>
      <c r="X227" s="29"/>
      <c r="Y227" s="93"/>
    </row>
    <row r="228" spans="1:25" ht="16.5" customHeight="1">
      <c r="A228" s="25"/>
      <c r="B228" s="9"/>
      <c r="C228" s="14"/>
      <c r="D228" s="29"/>
      <c r="E228" s="29"/>
      <c r="F228" s="29"/>
      <c r="G228" s="29"/>
      <c r="H228" s="29"/>
      <c r="I228" s="29"/>
      <c r="J228" s="29"/>
      <c r="K228" s="29"/>
      <c r="L228" s="123"/>
      <c r="M228" s="29"/>
      <c r="N228" s="29"/>
      <c r="O228" s="29"/>
      <c r="P228" s="29"/>
      <c r="Q228" s="29"/>
      <c r="R228" s="29"/>
      <c r="S228" s="29"/>
      <c r="T228" s="29"/>
      <c r="U228" s="29"/>
      <c r="V228" s="29"/>
      <c r="W228" s="29"/>
      <c r="X228" s="29"/>
      <c r="Y228" s="93"/>
    </row>
    <row r="229" spans="1:25" ht="16.5" customHeight="1">
      <c r="A229" s="25"/>
      <c r="B229" s="9"/>
      <c r="C229" s="14"/>
      <c r="D229" s="29"/>
      <c r="E229" s="29"/>
      <c r="F229" s="29"/>
      <c r="G229" s="29"/>
      <c r="H229" s="29"/>
      <c r="I229" s="29"/>
      <c r="J229" s="29"/>
      <c r="K229" s="29"/>
      <c r="L229" s="123"/>
      <c r="M229" s="29"/>
      <c r="N229" s="29"/>
      <c r="O229" s="29"/>
      <c r="P229" s="29"/>
      <c r="Q229" s="29"/>
      <c r="R229" s="29"/>
      <c r="S229" s="29"/>
      <c r="T229" s="29"/>
      <c r="U229" s="29"/>
      <c r="V229" s="29"/>
      <c r="W229" s="29"/>
      <c r="X229" s="29"/>
      <c r="Y229" s="93"/>
    </row>
    <row r="230" spans="1:25" ht="16.5" customHeight="1">
      <c r="A230" s="25"/>
      <c r="B230" s="9"/>
      <c r="C230" s="14"/>
      <c r="D230" s="29"/>
      <c r="E230" s="29"/>
      <c r="F230" s="29"/>
      <c r="G230" s="29"/>
      <c r="H230" s="29"/>
      <c r="I230" s="29"/>
      <c r="J230" s="29"/>
      <c r="K230" s="29"/>
      <c r="L230" s="123"/>
      <c r="M230" s="29"/>
      <c r="N230" s="29"/>
      <c r="O230" s="29"/>
      <c r="P230" s="29"/>
      <c r="Q230" s="29"/>
      <c r="R230" s="29"/>
      <c r="S230" s="29"/>
      <c r="T230" s="29"/>
      <c r="U230" s="29"/>
      <c r="V230" s="29"/>
      <c r="W230" s="29"/>
      <c r="X230" s="29"/>
      <c r="Y230" s="93"/>
    </row>
    <row r="231" spans="1:25" ht="16.5" customHeight="1">
      <c r="A231" s="25"/>
      <c r="B231" s="9"/>
      <c r="C231" s="14"/>
      <c r="D231" s="29"/>
      <c r="E231" s="29"/>
      <c r="F231" s="29"/>
      <c r="G231" s="29"/>
      <c r="H231" s="29"/>
      <c r="I231" s="29"/>
      <c r="J231" s="29"/>
      <c r="K231" s="29"/>
      <c r="L231" s="123"/>
      <c r="M231" s="29"/>
      <c r="N231" s="29"/>
      <c r="O231" s="29"/>
      <c r="P231" s="29"/>
      <c r="Q231" s="29"/>
      <c r="R231" s="29"/>
      <c r="S231" s="29"/>
      <c r="T231" s="29"/>
      <c r="U231" s="29"/>
      <c r="V231" s="29"/>
      <c r="W231" s="29"/>
      <c r="X231" s="29"/>
      <c r="Y231" s="93"/>
    </row>
    <row r="232" spans="1:25" ht="16.5" customHeight="1">
      <c r="A232" s="25"/>
      <c r="B232" s="9"/>
      <c r="C232" s="14"/>
      <c r="D232" s="29"/>
      <c r="E232" s="29"/>
      <c r="F232" s="29"/>
      <c r="G232" s="29"/>
      <c r="H232" s="29"/>
      <c r="I232" s="29"/>
      <c r="J232" s="29"/>
      <c r="K232" s="29"/>
      <c r="L232" s="123"/>
      <c r="M232" s="29"/>
      <c r="N232" s="29"/>
      <c r="O232" s="29"/>
      <c r="P232" s="29"/>
      <c r="Q232" s="29"/>
      <c r="R232" s="29"/>
      <c r="S232" s="29"/>
      <c r="T232" s="29"/>
      <c r="U232" s="29"/>
      <c r="V232" s="29"/>
      <c r="W232" s="29"/>
      <c r="X232" s="29"/>
      <c r="Y232" s="93"/>
    </row>
    <row r="233" spans="1:25" ht="16.5" customHeight="1">
      <c r="A233" s="25"/>
      <c r="B233" s="9"/>
      <c r="C233" s="14"/>
      <c r="D233" s="29"/>
      <c r="E233" s="29"/>
      <c r="F233" s="29"/>
      <c r="G233" s="29"/>
      <c r="H233" s="29"/>
      <c r="I233" s="29"/>
      <c r="J233" s="29"/>
      <c r="K233" s="29"/>
      <c r="L233" s="123"/>
      <c r="M233" s="29"/>
      <c r="N233" s="29"/>
      <c r="O233" s="29"/>
      <c r="P233" s="29"/>
      <c r="Q233" s="29"/>
      <c r="R233" s="29"/>
      <c r="S233" s="29"/>
      <c r="T233" s="29"/>
      <c r="U233" s="29"/>
      <c r="V233" s="29"/>
      <c r="W233" s="29"/>
      <c r="X233" s="29"/>
      <c r="Y233" s="93"/>
    </row>
    <row r="234" spans="1:25" ht="16.5" customHeight="1">
      <c r="A234" s="25"/>
      <c r="B234" s="9"/>
      <c r="C234" s="14"/>
      <c r="D234" s="29"/>
      <c r="E234" s="29"/>
      <c r="F234" s="29"/>
      <c r="G234" s="29"/>
      <c r="H234" s="29"/>
      <c r="I234" s="29"/>
      <c r="J234" s="29"/>
      <c r="K234" s="29"/>
      <c r="L234" s="123"/>
      <c r="M234" s="29"/>
      <c r="N234" s="29"/>
      <c r="O234" s="29"/>
      <c r="P234" s="29"/>
      <c r="Q234" s="29"/>
      <c r="R234" s="29"/>
      <c r="S234" s="29"/>
      <c r="T234" s="29"/>
      <c r="U234" s="29"/>
      <c r="V234" s="29"/>
      <c r="W234" s="29"/>
      <c r="X234" s="29"/>
      <c r="Y234" s="93"/>
    </row>
    <row r="235" spans="1:25" ht="16.5" customHeight="1">
      <c r="A235" s="25"/>
      <c r="B235" s="9"/>
      <c r="C235" s="14"/>
      <c r="D235" s="29"/>
      <c r="E235" s="29"/>
      <c r="F235" s="29"/>
      <c r="G235" s="29"/>
      <c r="H235" s="29"/>
      <c r="I235" s="29"/>
      <c r="J235" s="29"/>
      <c r="K235" s="29"/>
      <c r="L235" s="123"/>
      <c r="M235" s="29"/>
      <c r="N235" s="29"/>
      <c r="O235" s="29"/>
      <c r="P235" s="29"/>
      <c r="Q235" s="29"/>
      <c r="R235" s="29"/>
      <c r="S235" s="29"/>
      <c r="T235" s="29"/>
      <c r="U235" s="29"/>
      <c r="V235" s="29"/>
      <c r="W235" s="29"/>
      <c r="X235" s="29"/>
      <c r="Y235" s="93"/>
    </row>
    <row r="236" spans="1:25" ht="16.5" customHeight="1">
      <c r="A236" s="25"/>
      <c r="B236" s="9"/>
      <c r="C236" s="14"/>
      <c r="D236" s="29"/>
      <c r="E236" s="29"/>
      <c r="F236" s="29"/>
      <c r="G236" s="29"/>
      <c r="H236" s="29"/>
      <c r="I236" s="29"/>
      <c r="J236" s="29"/>
      <c r="K236" s="29"/>
      <c r="L236" s="123"/>
      <c r="M236" s="29"/>
      <c r="N236" s="29"/>
      <c r="O236" s="29"/>
      <c r="P236" s="29"/>
      <c r="Q236" s="29"/>
      <c r="R236" s="29"/>
      <c r="S236" s="29"/>
      <c r="T236" s="29"/>
      <c r="U236" s="29"/>
      <c r="V236" s="29"/>
      <c r="W236" s="29"/>
      <c r="X236" s="29"/>
      <c r="Y236" s="93"/>
    </row>
    <row r="237" spans="1:25" ht="16.5" customHeight="1">
      <c r="A237" s="25"/>
      <c r="B237" s="9"/>
      <c r="C237" s="14"/>
      <c r="D237" s="29"/>
      <c r="E237" s="29"/>
      <c r="F237" s="29"/>
      <c r="G237" s="29"/>
      <c r="H237" s="29"/>
      <c r="I237" s="29"/>
      <c r="J237" s="29"/>
      <c r="K237" s="29"/>
      <c r="L237" s="123"/>
      <c r="M237" s="29"/>
      <c r="N237" s="29"/>
      <c r="O237" s="29"/>
      <c r="P237" s="29"/>
      <c r="Q237" s="29"/>
      <c r="R237" s="29"/>
      <c r="S237" s="29"/>
      <c r="T237" s="29"/>
      <c r="U237" s="29"/>
      <c r="V237" s="29"/>
      <c r="W237" s="29"/>
      <c r="X237" s="29"/>
      <c r="Y237" s="93"/>
    </row>
    <row r="238" spans="1:25" ht="16.5" customHeight="1">
      <c r="A238" s="25"/>
      <c r="B238" s="9"/>
      <c r="C238" s="14"/>
      <c r="D238" s="29"/>
      <c r="E238" s="29"/>
      <c r="F238" s="29"/>
      <c r="G238" s="29"/>
      <c r="H238" s="29"/>
      <c r="I238" s="29"/>
      <c r="J238" s="29"/>
      <c r="K238" s="29"/>
      <c r="L238" s="123"/>
      <c r="M238" s="29"/>
      <c r="N238" s="29"/>
      <c r="O238" s="29"/>
      <c r="P238" s="29"/>
      <c r="Q238" s="29"/>
      <c r="R238" s="29"/>
      <c r="S238" s="29"/>
      <c r="T238" s="29"/>
      <c r="U238" s="29"/>
      <c r="V238" s="29"/>
      <c r="W238" s="29"/>
      <c r="X238" s="29"/>
      <c r="Y238" s="93"/>
    </row>
    <row r="239" spans="1:25" ht="16.5" customHeight="1">
      <c r="A239" s="25"/>
      <c r="B239" s="9"/>
      <c r="C239" s="14"/>
      <c r="D239" s="29"/>
      <c r="E239" s="29"/>
      <c r="F239" s="29"/>
      <c r="G239" s="29"/>
      <c r="H239" s="29"/>
      <c r="I239" s="29"/>
      <c r="J239" s="29"/>
      <c r="K239" s="29"/>
      <c r="L239" s="123"/>
      <c r="M239" s="29"/>
      <c r="N239" s="29"/>
      <c r="O239" s="29"/>
      <c r="P239" s="29"/>
      <c r="Q239" s="29"/>
      <c r="R239" s="29"/>
      <c r="S239" s="29"/>
      <c r="T239" s="29"/>
      <c r="U239" s="29"/>
      <c r="V239" s="29"/>
      <c r="W239" s="29"/>
      <c r="X239" s="29"/>
      <c r="Y239" s="93"/>
    </row>
    <row r="240" spans="1:25" ht="16.5" customHeight="1">
      <c r="A240" s="25"/>
      <c r="B240" s="9"/>
      <c r="C240" s="14"/>
      <c r="D240" s="29"/>
      <c r="E240" s="29"/>
      <c r="F240" s="29"/>
      <c r="G240" s="29"/>
      <c r="H240" s="29"/>
      <c r="I240" s="29"/>
      <c r="J240" s="29"/>
      <c r="K240" s="29"/>
      <c r="L240" s="123"/>
      <c r="M240" s="29"/>
      <c r="N240" s="29"/>
      <c r="O240" s="29"/>
      <c r="P240" s="29"/>
      <c r="Q240" s="29"/>
      <c r="R240" s="29"/>
      <c r="S240" s="29"/>
      <c r="T240" s="29"/>
      <c r="U240" s="29"/>
      <c r="V240" s="29"/>
      <c r="W240" s="29"/>
      <c r="X240" s="29"/>
      <c r="Y240" s="93"/>
    </row>
    <row r="241" spans="1:25" ht="16.5" customHeight="1">
      <c r="A241" s="25"/>
      <c r="B241" s="9"/>
      <c r="C241" s="14"/>
      <c r="D241" s="29"/>
      <c r="E241" s="29"/>
      <c r="F241" s="29"/>
      <c r="G241" s="29"/>
      <c r="H241" s="29"/>
      <c r="I241" s="29"/>
      <c r="J241" s="29"/>
      <c r="K241" s="29"/>
      <c r="L241" s="123"/>
      <c r="M241" s="29"/>
      <c r="N241" s="29"/>
      <c r="O241" s="29"/>
      <c r="P241" s="29"/>
      <c r="Q241" s="29"/>
      <c r="R241" s="29"/>
      <c r="S241" s="29"/>
      <c r="T241" s="29"/>
      <c r="U241" s="29"/>
      <c r="V241" s="29"/>
      <c r="W241" s="29"/>
      <c r="X241" s="29"/>
      <c r="Y241" s="93"/>
    </row>
    <row r="242" spans="1:25" ht="16.5" customHeight="1">
      <c r="A242" s="25"/>
      <c r="B242" s="9"/>
      <c r="C242" s="14"/>
      <c r="D242" s="29"/>
      <c r="E242" s="29"/>
      <c r="F242" s="29"/>
      <c r="G242" s="29"/>
      <c r="H242" s="29"/>
      <c r="I242" s="29"/>
      <c r="J242" s="29"/>
      <c r="K242" s="29"/>
      <c r="L242" s="123"/>
      <c r="M242" s="29"/>
      <c r="N242" s="29"/>
      <c r="O242" s="29"/>
      <c r="P242" s="29"/>
      <c r="Q242" s="29"/>
      <c r="R242" s="29"/>
      <c r="S242" s="29"/>
      <c r="T242" s="29"/>
      <c r="U242" s="29"/>
      <c r="V242" s="29"/>
      <c r="W242" s="29"/>
      <c r="X242" s="29"/>
      <c r="Y242" s="93"/>
    </row>
    <row r="243" spans="1:25" ht="16.5" customHeight="1">
      <c r="A243" s="25"/>
      <c r="B243" s="9"/>
      <c r="C243" s="14"/>
      <c r="D243" s="29"/>
      <c r="E243" s="29"/>
      <c r="F243" s="29"/>
      <c r="G243" s="29"/>
      <c r="H243" s="29"/>
      <c r="I243" s="29"/>
      <c r="J243" s="29"/>
      <c r="K243" s="29"/>
      <c r="L243" s="123"/>
      <c r="M243" s="29"/>
      <c r="N243" s="29"/>
      <c r="O243" s="29"/>
      <c r="P243" s="29"/>
      <c r="Q243" s="29"/>
      <c r="R243" s="29"/>
      <c r="S243" s="29"/>
      <c r="T243" s="29"/>
      <c r="U243" s="29"/>
      <c r="V243" s="29"/>
      <c r="W243" s="29"/>
      <c r="X243" s="29"/>
      <c r="Y243" s="93"/>
    </row>
    <row r="244" spans="1:25" ht="16.5" customHeight="1">
      <c r="A244" s="25"/>
      <c r="B244" s="9"/>
      <c r="C244" s="14"/>
      <c r="D244" s="29"/>
      <c r="E244" s="29"/>
      <c r="F244" s="29"/>
      <c r="G244" s="29"/>
      <c r="H244" s="29"/>
      <c r="I244" s="29"/>
      <c r="J244" s="29"/>
      <c r="K244" s="29"/>
      <c r="L244" s="123"/>
      <c r="M244" s="29"/>
      <c r="N244" s="29"/>
      <c r="O244" s="29"/>
      <c r="P244" s="29"/>
      <c r="Q244" s="29"/>
      <c r="R244" s="29"/>
      <c r="S244" s="29"/>
      <c r="T244" s="29"/>
      <c r="U244" s="29"/>
      <c r="V244" s="29"/>
      <c r="W244" s="29"/>
      <c r="X244" s="29"/>
      <c r="Y244" s="93"/>
    </row>
    <row r="245" spans="1:25" ht="16.5" customHeight="1">
      <c r="A245" s="25"/>
      <c r="B245" s="9"/>
      <c r="C245" s="14"/>
      <c r="D245" s="29"/>
      <c r="E245" s="29"/>
      <c r="F245" s="29"/>
      <c r="G245" s="29"/>
      <c r="H245" s="29"/>
      <c r="I245" s="29"/>
      <c r="J245" s="29"/>
      <c r="K245" s="29"/>
      <c r="L245" s="123"/>
      <c r="M245" s="29"/>
      <c r="N245" s="29"/>
      <c r="O245" s="29"/>
      <c r="P245" s="29"/>
      <c r="Q245" s="29"/>
      <c r="R245" s="29"/>
      <c r="S245" s="29"/>
      <c r="T245" s="29"/>
      <c r="U245" s="29"/>
      <c r="V245" s="29"/>
      <c r="W245" s="29"/>
      <c r="X245" s="29"/>
      <c r="Y245" s="93"/>
    </row>
    <row r="246" spans="1:25" ht="16.5" customHeight="1">
      <c r="A246" s="25"/>
      <c r="B246" s="9"/>
      <c r="C246" s="14"/>
      <c r="D246" s="29"/>
      <c r="E246" s="29"/>
      <c r="F246" s="29"/>
      <c r="G246" s="29"/>
      <c r="H246" s="29"/>
      <c r="I246" s="29"/>
      <c r="J246" s="29"/>
      <c r="K246" s="29"/>
      <c r="L246" s="123"/>
      <c r="M246" s="29"/>
      <c r="N246" s="29"/>
      <c r="O246" s="29"/>
      <c r="P246" s="29"/>
      <c r="Q246" s="29"/>
      <c r="R246" s="29"/>
      <c r="S246" s="29"/>
      <c r="T246" s="29"/>
      <c r="U246" s="29"/>
      <c r="V246" s="29"/>
      <c r="W246" s="29"/>
      <c r="X246" s="29"/>
      <c r="Y246" s="93"/>
    </row>
    <row r="247" spans="1:25" ht="16.5" customHeight="1">
      <c r="A247" s="25"/>
      <c r="B247" s="9"/>
      <c r="C247" s="14"/>
      <c r="D247" s="29"/>
      <c r="E247" s="29"/>
      <c r="F247" s="29"/>
      <c r="G247" s="29"/>
      <c r="H247" s="29"/>
      <c r="I247" s="29"/>
      <c r="J247" s="29"/>
      <c r="K247" s="29"/>
      <c r="L247" s="123"/>
      <c r="M247" s="29"/>
      <c r="N247" s="29"/>
      <c r="O247" s="29"/>
      <c r="P247" s="29"/>
      <c r="Q247" s="29"/>
      <c r="R247" s="29"/>
      <c r="S247" s="29"/>
      <c r="T247" s="29"/>
      <c r="U247" s="29"/>
      <c r="V247" s="29"/>
      <c r="W247" s="29"/>
      <c r="X247" s="29"/>
      <c r="Y247" s="93"/>
    </row>
    <row r="248" spans="1:25" ht="16.5" customHeight="1">
      <c r="A248" s="25"/>
      <c r="B248" s="9"/>
      <c r="C248" s="14"/>
      <c r="D248" s="29"/>
      <c r="E248" s="29"/>
      <c r="F248" s="29"/>
      <c r="G248" s="29"/>
      <c r="H248" s="29"/>
      <c r="I248" s="29"/>
      <c r="J248" s="29"/>
      <c r="K248" s="29"/>
      <c r="L248" s="123"/>
      <c r="M248" s="29"/>
      <c r="N248" s="29"/>
      <c r="O248" s="29"/>
      <c r="P248" s="29"/>
      <c r="Q248" s="29"/>
      <c r="R248" s="29"/>
      <c r="S248" s="29"/>
      <c r="T248" s="29"/>
      <c r="U248" s="29"/>
      <c r="V248" s="29"/>
      <c r="W248" s="29"/>
      <c r="X248" s="29"/>
      <c r="Y248" s="93"/>
    </row>
    <row r="249" spans="1:25" ht="16.5" customHeight="1">
      <c r="A249" s="25"/>
      <c r="B249" s="9"/>
      <c r="C249" s="14"/>
      <c r="D249" s="29"/>
      <c r="E249" s="29"/>
      <c r="F249" s="29"/>
      <c r="G249" s="29"/>
      <c r="H249" s="29"/>
      <c r="I249" s="29"/>
      <c r="J249" s="29"/>
      <c r="K249" s="29"/>
      <c r="L249" s="123"/>
      <c r="M249" s="29"/>
      <c r="N249" s="29"/>
      <c r="O249" s="29"/>
      <c r="P249" s="29"/>
      <c r="Q249" s="29"/>
      <c r="R249" s="29"/>
      <c r="S249" s="29"/>
      <c r="T249" s="29"/>
      <c r="U249" s="29"/>
      <c r="V249" s="29"/>
      <c r="W249" s="29"/>
      <c r="X249" s="29"/>
      <c r="Y249" s="93"/>
    </row>
    <row r="250" spans="1:25" ht="16.5" customHeight="1">
      <c r="A250" s="25"/>
      <c r="B250" s="9"/>
      <c r="C250" s="14"/>
      <c r="D250" s="29"/>
      <c r="E250" s="29"/>
      <c r="F250" s="29"/>
      <c r="G250" s="29"/>
      <c r="H250" s="29"/>
      <c r="I250" s="29"/>
      <c r="J250" s="29"/>
      <c r="K250" s="29"/>
      <c r="L250" s="123"/>
      <c r="M250" s="29"/>
      <c r="N250" s="29"/>
      <c r="O250" s="29"/>
      <c r="P250" s="29"/>
      <c r="Q250" s="29"/>
      <c r="R250" s="29"/>
      <c r="S250" s="29"/>
      <c r="T250" s="29"/>
      <c r="U250" s="29"/>
      <c r="V250" s="29"/>
      <c r="W250" s="29"/>
      <c r="X250" s="29"/>
      <c r="Y250" s="93"/>
    </row>
    <row r="251" spans="1:25" ht="16.5" customHeight="1">
      <c r="A251" s="25"/>
      <c r="B251" s="9"/>
      <c r="C251" s="14"/>
      <c r="D251" s="29"/>
      <c r="E251" s="29"/>
      <c r="F251" s="29"/>
      <c r="G251" s="29"/>
      <c r="H251" s="29"/>
      <c r="I251" s="29"/>
      <c r="J251" s="29"/>
      <c r="K251" s="29"/>
      <c r="L251" s="123"/>
      <c r="M251" s="29"/>
      <c r="N251" s="29"/>
      <c r="O251" s="29"/>
      <c r="P251" s="29"/>
      <c r="Q251" s="29"/>
      <c r="R251" s="29"/>
      <c r="S251" s="29"/>
      <c r="T251" s="29"/>
      <c r="U251" s="29"/>
      <c r="V251" s="29"/>
      <c r="W251" s="29"/>
      <c r="X251" s="29"/>
      <c r="Y251" s="93"/>
    </row>
    <row r="252" spans="1:25" ht="16.5" customHeight="1">
      <c r="A252" s="25"/>
      <c r="B252" s="9"/>
      <c r="C252" s="14"/>
      <c r="D252" s="29"/>
      <c r="E252" s="29"/>
      <c r="F252" s="29"/>
      <c r="G252" s="29"/>
      <c r="H252" s="29"/>
      <c r="I252" s="29"/>
      <c r="J252" s="29"/>
      <c r="K252" s="29"/>
      <c r="L252" s="123"/>
      <c r="M252" s="29"/>
      <c r="N252" s="29"/>
      <c r="O252" s="29"/>
      <c r="P252" s="29"/>
      <c r="Q252" s="29"/>
      <c r="R252" s="29"/>
      <c r="S252" s="29"/>
      <c r="T252" s="29"/>
      <c r="U252" s="29"/>
      <c r="V252" s="29"/>
      <c r="W252" s="29"/>
      <c r="X252" s="29"/>
      <c r="Y252" s="93"/>
    </row>
    <row r="253" spans="1:25" ht="16.5" customHeight="1">
      <c r="A253" s="25"/>
      <c r="B253" s="9"/>
      <c r="C253" s="14"/>
      <c r="D253" s="29"/>
      <c r="E253" s="29"/>
      <c r="F253" s="29"/>
      <c r="G253" s="29"/>
      <c r="H253" s="29"/>
      <c r="I253" s="29"/>
      <c r="J253" s="29"/>
      <c r="K253" s="29"/>
      <c r="L253" s="123"/>
      <c r="M253" s="29"/>
      <c r="N253" s="29"/>
      <c r="O253" s="29"/>
      <c r="P253" s="29"/>
      <c r="Q253" s="29"/>
      <c r="R253" s="29"/>
      <c r="S253" s="29"/>
      <c r="T253" s="29"/>
      <c r="U253" s="29"/>
      <c r="V253" s="29"/>
      <c r="W253" s="29"/>
      <c r="X253" s="29"/>
      <c r="Y253" s="93"/>
    </row>
    <row r="254" spans="1:25" ht="16.5" customHeight="1">
      <c r="A254" s="25"/>
      <c r="B254" s="9"/>
      <c r="C254" s="14"/>
      <c r="D254" s="29"/>
      <c r="E254" s="29"/>
      <c r="F254" s="29"/>
      <c r="G254" s="29"/>
      <c r="H254" s="29"/>
      <c r="I254" s="29"/>
      <c r="J254" s="29"/>
      <c r="K254" s="29"/>
      <c r="L254" s="123"/>
      <c r="M254" s="29"/>
      <c r="N254" s="29"/>
      <c r="O254" s="29"/>
      <c r="P254" s="29"/>
      <c r="Q254" s="29"/>
      <c r="R254" s="29"/>
      <c r="S254" s="29"/>
      <c r="T254" s="29"/>
      <c r="U254" s="29"/>
      <c r="V254" s="29"/>
      <c r="W254" s="29"/>
      <c r="X254" s="29"/>
      <c r="Y254" s="93"/>
    </row>
    <row r="255" spans="1:25" ht="16.5" customHeight="1">
      <c r="A255" s="25"/>
      <c r="B255" s="9"/>
      <c r="C255" s="14"/>
      <c r="D255" s="29"/>
      <c r="E255" s="29"/>
      <c r="F255" s="29"/>
      <c r="G255" s="29"/>
      <c r="H255" s="29"/>
      <c r="I255" s="29"/>
      <c r="J255" s="29"/>
      <c r="K255" s="29"/>
      <c r="L255" s="123"/>
      <c r="M255" s="29"/>
      <c r="N255" s="29"/>
      <c r="O255" s="29"/>
      <c r="P255" s="29"/>
      <c r="Q255" s="29"/>
      <c r="R255" s="29"/>
      <c r="S255" s="29"/>
      <c r="T255" s="29"/>
      <c r="U255" s="29"/>
      <c r="V255" s="29"/>
      <c r="W255" s="29"/>
      <c r="X255" s="29"/>
      <c r="Y255" s="93"/>
    </row>
    <row r="256" spans="1:25" ht="16.5" customHeight="1">
      <c r="A256" s="25"/>
      <c r="B256" s="9"/>
      <c r="C256" s="14"/>
      <c r="D256" s="29"/>
      <c r="E256" s="29"/>
      <c r="F256" s="29"/>
      <c r="G256" s="29"/>
      <c r="H256" s="29"/>
      <c r="I256" s="29"/>
      <c r="J256" s="29"/>
      <c r="K256" s="29"/>
      <c r="L256" s="123"/>
      <c r="M256" s="29"/>
      <c r="N256" s="29"/>
      <c r="O256" s="29"/>
      <c r="P256" s="29"/>
      <c r="Q256" s="29"/>
      <c r="R256" s="29"/>
      <c r="S256" s="29"/>
      <c r="T256" s="29"/>
      <c r="U256" s="29"/>
      <c r="V256" s="29"/>
      <c r="W256" s="29"/>
      <c r="X256" s="29"/>
      <c r="Y256" s="93"/>
    </row>
    <row r="257" spans="1:25" ht="16.5" customHeight="1">
      <c r="A257" s="25"/>
      <c r="B257" s="9"/>
      <c r="C257" s="14"/>
      <c r="D257" s="29"/>
      <c r="E257" s="29"/>
      <c r="F257" s="29"/>
      <c r="G257" s="29"/>
      <c r="H257" s="29"/>
      <c r="I257" s="29"/>
      <c r="J257" s="29"/>
      <c r="K257" s="29"/>
      <c r="L257" s="123"/>
      <c r="M257" s="29"/>
      <c r="N257" s="29"/>
      <c r="O257" s="29"/>
      <c r="P257" s="29"/>
      <c r="Q257" s="29"/>
      <c r="R257" s="29"/>
      <c r="S257" s="29"/>
      <c r="T257" s="29"/>
      <c r="U257" s="29"/>
      <c r="V257" s="29"/>
      <c r="W257" s="29"/>
      <c r="X257" s="29"/>
      <c r="Y257" s="93"/>
    </row>
    <row r="258" spans="1:25" ht="16.5" customHeight="1">
      <c r="A258" s="25"/>
      <c r="B258" s="9"/>
      <c r="C258" s="14"/>
      <c r="D258" s="29"/>
      <c r="E258" s="29"/>
      <c r="F258" s="29"/>
      <c r="G258" s="29"/>
      <c r="H258" s="29"/>
      <c r="I258" s="29"/>
      <c r="J258" s="29"/>
      <c r="K258" s="29"/>
      <c r="L258" s="123"/>
      <c r="M258" s="29"/>
      <c r="N258" s="29"/>
      <c r="O258" s="29"/>
      <c r="P258" s="29"/>
      <c r="Q258" s="29"/>
      <c r="R258" s="29"/>
      <c r="S258" s="29"/>
      <c r="T258" s="29"/>
      <c r="U258" s="29"/>
      <c r="V258" s="29"/>
      <c r="W258" s="29"/>
      <c r="X258" s="29"/>
      <c r="Y258" s="93"/>
    </row>
    <row r="259" spans="1:25" ht="16.5" customHeight="1">
      <c r="A259" s="25"/>
      <c r="B259" s="9"/>
      <c r="C259" s="14"/>
      <c r="D259" s="29"/>
      <c r="E259" s="29"/>
      <c r="F259" s="29"/>
      <c r="G259" s="29"/>
      <c r="H259" s="29"/>
      <c r="I259" s="29"/>
      <c r="J259" s="29"/>
      <c r="K259" s="29"/>
      <c r="L259" s="123"/>
      <c r="M259" s="29"/>
      <c r="N259" s="29"/>
      <c r="O259" s="29"/>
      <c r="P259" s="29"/>
      <c r="Q259" s="29"/>
      <c r="R259" s="29"/>
      <c r="S259" s="29"/>
      <c r="T259" s="29"/>
      <c r="U259" s="29"/>
      <c r="V259" s="29"/>
      <c r="W259" s="29"/>
      <c r="X259" s="29"/>
      <c r="Y259" s="93"/>
    </row>
    <row r="260" spans="1:25" ht="16.5" customHeight="1">
      <c r="A260" s="25"/>
      <c r="B260" s="9"/>
      <c r="C260" s="14"/>
      <c r="D260" s="29"/>
      <c r="E260" s="29"/>
      <c r="F260" s="29"/>
      <c r="G260" s="29"/>
      <c r="H260" s="29"/>
      <c r="I260" s="29"/>
      <c r="J260" s="29"/>
      <c r="K260" s="29"/>
      <c r="L260" s="123"/>
      <c r="M260" s="29"/>
      <c r="N260" s="29"/>
      <c r="O260" s="29"/>
      <c r="P260" s="29"/>
      <c r="Q260" s="29"/>
      <c r="R260" s="29"/>
      <c r="S260" s="29"/>
      <c r="T260" s="29"/>
      <c r="U260" s="29"/>
      <c r="V260" s="29"/>
      <c r="W260" s="29"/>
      <c r="X260" s="29"/>
      <c r="Y260" s="93"/>
    </row>
    <row r="261" spans="1:25" ht="16.5" customHeight="1">
      <c r="A261" s="25"/>
      <c r="B261" s="9"/>
      <c r="C261" s="14"/>
      <c r="D261" s="29"/>
      <c r="E261" s="29"/>
      <c r="F261" s="29"/>
      <c r="G261" s="29"/>
      <c r="H261" s="29"/>
      <c r="I261" s="29"/>
      <c r="J261" s="29"/>
      <c r="K261" s="29"/>
      <c r="L261" s="123"/>
      <c r="M261" s="29"/>
      <c r="N261" s="29"/>
      <c r="O261" s="29"/>
      <c r="P261" s="29"/>
      <c r="Q261" s="29"/>
      <c r="R261" s="29"/>
      <c r="S261" s="29"/>
      <c r="T261" s="29"/>
      <c r="U261" s="29"/>
      <c r="V261" s="29"/>
      <c r="W261" s="29"/>
      <c r="X261" s="29"/>
      <c r="Y261" s="93"/>
    </row>
    <row r="262" spans="1:25" ht="16.5" customHeight="1">
      <c r="A262" s="25"/>
      <c r="B262" s="9"/>
      <c r="C262" s="14"/>
      <c r="D262" s="29"/>
      <c r="E262" s="29"/>
      <c r="F262" s="29"/>
      <c r="G262" s="29"/>
      <c r="H262" s="29"/>
      <c r="I262" s="29"/>
      <c r="J262" s="29"/>
      <c r="K262" s="29"/>
      <c r="L262" s="123"/>
      <c r="M262" s="29"/>
      <c r="N262" s="29"/>
      <c r="O262" s="29"/>
      <c r="P262" s="29"/>
      <c r="Q262" s="29"/>
      <c r="R262" s="29"/>
      <c r="S262" s="29"/>
      <c r="T262" s="29"/>
      <c r="U262" s="29"/>
      <c r="V262" s="29"/>
      <c r="W262" s="29"/>
      <c r="X262" s="29"/>
      <c r="Y262" s="93"/>
    </row>
    <row r="263" spans="1:25" ht="16.5" customHeight="1">
      <c r="A263" s="25"/>
      <c r="B263" s="9"/>
      <c r="C263" s="14"/>
      <c r="D263" s="29"/>
      <c r="E263" s="29"/>
      <c r="F263" s="29"/>
      <c r="G263" s="29"/>
      <c r="H263" s="29"/>
      <c r="I263" s="29"/>
      <c r="J263" s="29"/>
      <c r="K263" s="29"/>
      <c r="L263" s="123"/>
      <c r="M263" s="29"/>
      <c r="N263" s="29"/>
      <c r="O263" s="29"/>
      <c r="P263" s="29"/>
      <c r="Q263" s="29"/>
      <c r="R263" s="29"/>
      <c r="S263" s="29"/>
      <c r="T263" s="29"/>
      <c r="U263" s="29"/>
      <c r="V263" s="29"/>
      <c r="W263" s="29"/>
      <c r="X263" s="29"/>
      <c r="Y263" s="93"/>
    </row>
    <row r="264" spans="1:25" ht="16.5" customHeight="1">
      <c r="A264" s="25"/>
      <c r="B264" s="9"/>
      <c r="C264" s="14"/>
      <c r="D264" s="29"/>
      <c r="E264" s="29"/>
      <c r="F264" s="29"/>
      <c r="G264" s="29"/>
      <c r="H264" s="29"/>
      <c r="I264" s="29"/>
      <c r="J264" s="29"/>
      <c r="K264" s="29"/>
      <c r="L264" s="123"/>
      <c r="M264" s="29"/>
      <c r="N264" s="29"/>
      <c r="O264" s="29"/>
      <c r="P264" s="29"/>
      <c r="Q264" s="29"/>
      <c r="R264" s="29"/>
      <c r="S264" s="29"/>
      <c r="T264" s="29"/>
      <c r="U264" s="29"/>
      <c r="V264" s="29"/>
      <c r="W264" s="29"/>
      <c r="X264" s="29"/>
      <c r="Y264" s="93"/>
    </row>
    <row r="265" spans="1:25" ht="16.5" customHeight="1">
      <c r="A265" s="25"/>
      <c r="B265" s="9"/>
      <c r="C265" s="14"/>
      <c r="D265" s="29"/>
      <c r="E265" s="29"/>
      <c r="F265" s="29"/>
      <c r="G265" s="29"/>
      <c r="H265" s="29"/>
      <c r="I265" s="29"/>
      <c r="J265" s="29"/>
      <c r="K265" s="29"/>
      <c r="L265" s="123"/>
      <c r="M265" s="29"/>
      <c r="N265" s="29"/>
      <c r="O265" s="29"/>
      <c r="P265" s="29"/>
      <c r="Q265" s="29"/>
      <c r="R265" s="29"/>
      <c r="S265" s="29"/>
      <c r="T265" s="29"/>
      <c r="U265" s="29"/>
      <c r="V265" s="29"/>
      <c r="W265" s="29"/>
      <c r="X265" s="29"/>
      <c r="Y265" s="93"/>
    </row>
    <row r="266" spans="1:25" ht="16.5" customHeight="1">
      <c r="A266" s="25"/>
      <c r="B266" s="9"/>
      <c r="C266" s="14"/>
      <c r="D266" s="29"/>
      <c r="E266" s="29"/>
      <c r="F266" s="29"/>
      <c r="G266" s="29"/>
      <c r="H266" s="29"/>
      <c r="I266" s="29"/>
      <c r="J266" s="29"/>
      <c r="K266" s="29"/>
      <c r="L266" s="123"/>
      <c r="M266" s="29"/>
      <c r="N266" s="29"/>
      <c r="O266" s="29"/>
      <c r="P266" s="29"/>
      <c r="Q266" s="29"/>
      <c r="R266" s="29"/>
      <c r="S266" s="29"/>
      <c r="T266" s="29"/>
      <c r="U266" s="29"/>
      <c r="V266" s="29"/>
      <c r="W266" s="29"/>
      <c r="X266" s="29"/>
      <c r="Y266" s="93"/>
    </row>
    <row r="267" spans="1:25" ht="16.5" customHeight="1">
      <c r="A267" s="25"/>
      <c r="B267" s="9"/>
      <c r="C267" s="14"/>
      <c r="D267" s="29"/>
      <c r="E267" s="29"/>
      <c r="F267" s="29"/>
      <c r="G267" s="29"/>
      <c r="H267" s="29"/>
      <c r="I267" s="29"/>
      <c r="J267" s="29"/>
      <c r="K267" s="29"/>
      <c r="L267" s="123"/>
      <c r="M267" s="29"/>
      <c r="N267" s="29"/>
      <c r="O267" s="29"/>
      <c r="P267" s="29"/>
      <c r="Q267" s="29"/>
      <c r="R267" s="29"/>
      <c r="S267" s="29"/>
      <c r="T267" s="29"/>
      <c r="U267" s="29"/>
      <c r="V267" s="29"/>
      <c r="W267" s="29"/>
      <c r="X267" s="29"/>
      <c r="Y267" s="93"/>
    </row>
    <row r="268" spans="1:25" ht="16.5" customHeight="1">
      <c r="A268" s="25"/>
      <c r="B268" s="9"/>
      <c r="C268" s="14"/>
      <c r="D268" s="29"/>
      <c r="E268" s="29"/>
      <c r="F268" s="29"/>
      <c r="G268" s="29"/>
      <c r="H268" s="29"/>
      <c r="I268" s="29"/>
      <c r="J268" s="29"/>
      <c r="K268" s="29"/>
      <c r="L268" s="123"/>
      <c r="M268" s="29"/>
      <c r="N268" s="29"/>
      <c r="O268" s="29"/>
      <c r="P268" s="29"/>
      <c r="Q268" s="29"/>
      <c r="R268" s="29"/>
      <c r="S268" s="29"/>
      <c r="T268" s="29"/>
      <c r="U268" s="29"/>
      <c r="V268" s="29"/>
      <c r="W268" s="29"/>
      <c r="X268" s="29"/>
      <c r="Y268" s="93"/>
    </row>
    <row r="269" spans="1:25" ht="16.5" customHeight="1">
      <c r="A269" s="25"/>
      <c r="B269" s="9"/>
      <c r="C269" s="14"/>
      <c r="D269" s="29"/>
      <c r="E269" s="29"/>
      <c r="F269" s="29"/>
      <c r="G269" s="29"/>
      <c r="H269" s="29"/>
      <c r="I269" s="29"/>
      <c r="J269" s="29"/>
      <c r="K269" s="29"/>
      <c r="L269" s="123"/>
      <c r="M269" s="29"/>
      <c r="N269" s="29"/>
      <c r="O269" s="29"/>
      <c r="P269" s="29"/>
      <c r="Q269" s="29"/>
      <c r="R269" s="29"/>
      <c r="S269" s="29"/>
      <c r="T269" s="29"/>
      <c r="U269" s="29"/>
      <c r="V269" s="29"/>
      <c r="W269" s="29"/>
      <c r="X269" s="29"/>
      <c r="Y269" s="93"/>
    </row>
    <row r="270" spans="1:25" ht="16.5" customHeight="1">
      <c r="A270" s="25"/>
      <c r="B270" s="9"/>
      <c r="C270" s="14"/>
      <c r="D270" s="29"/>
      <c r="E270" s="29"/>
      <c r="F270" s="29"/>
      <c r="G270" s="29"/>
      <c r="H270" s="29"/>
      <c r="I270" s="29"/>
      <c r="J270" s="29"/>
      <c r="K270" s="29"/>
      <c r="L270" s="123"/>
      <c r="M270" s="29"/>
      <c r="N270" s="29"/>
      <c r="O270" s="29"/>
      <c r="P270" s="29"/>
      <c r="Q270" s="29"/>
      <c r="R270" s="29"/>
      <c r="S270" s="29"/>
      <c r="T270" s="29"/>
      <c r="U270" s="29"/>
      <c r="V270" s="29"/>
      <c r="W270" s="29"/>
      <c r="X270" s="29"/>
      <c r="Y270" s="93"/>
    </row>
    <row r="271" spans="1:25" ht="16.5" customHeight="1">
      <c r="A271" s="25"/>
      <c r="B271" s="9"/>
      <c r="C271" s="14"/>
      <c r="D271" s="29"/>
      <c r="E271" s="29"/>
      <c r="F271" s="29"/>
      <c r="G271" s="29"/>
      <c r="H271" s="29"/>
      <c r="I271" s="29"/>
      <c r="J271" s="29"/>
      <c r="K271" s="29"/>
      <c r="L271" s="123"/>
      <c r="M271" s="29"/>
      <c r="N271" s="29"/>
      <c r="O271" s="29"/>
      <c r="P271" s="29"/>
      <c r="Q271" s="29"/>
      <c r="R271" s="29"/>
      <c r="S271" s="29"/>
      <c r="T271" s="29"/>
      <c r="U271" s="29"/>
      <c r="V271" s="29"/>
      <c r="W271" s="29"/>
      <c r="X271" s="29"/>
      <c r="Y271" s="93"/>
    </row>
    <row r="272" spans="1:25" ht="16.5" customHeight="1">
      <c r="A272" s="25"/>
      <c r="B272" s="9"/>
      <c r="C272" s="14"/>
      <c r="D272" s="29"/>
      <c r="E272" s="29"/>
      <c r="F272" s="29"/>
      <c r="G272" s="29"/>
      <c r="H272" s="29"/>
      <c r="I272" s="29"/>
      <c r="J272" s="29"/>
      <c r="K272" s="29"/>
      <c r="L272" s="123"/>
      <c r="M272" s="29"/>
      <c r="N272" s="29"/>
      <c r="O272" s="29"/>
      <c r="P272" s="29"/>
      <c r="Q272" s="29"/>
      <c r="R272" s="29"/>
      <c r="S272" s="29"/>
      <c r="T272" s="29"/>
      <c r="U272" s="29"/>
      <c r="V272" s="29"/>
      <c r="W272" s="29"/>
      <c r="X272" s="29"/>
      <c r="Y272" s="93"/>
    </row>
    <row r="273" spans="1:25" ht="16.5" customHeight="1">
      <c r="A273" s="25"/>
      <c r="B273" s="9"/>
      <c r="C273" s="14"/>
      <c r="D273" s="29"/>
      <c r="E273" s="29"/>
      <c r="F273" s="29"/>
      <c r="G273" s="29"/>
      <c r="H273" s="29"/>
      <c r="I273" s="29"/>
      <c r="J273" s="29"/>
      <c r="K273" s="29"/>
      <c r="L273" s="123"/>
      <c r="M273" s="29"/>
      <c r="N273" s="29"/>
      <c r="O273" s="29"/>
      <c r="P273" s="29"/>
      <c r="Q273" s="29"/>
      <c r="R273" s="29"/>
      <c r="S273" s="29"/>
      <c r="T273" s="29"/>
      <c r="U273" s="29"/>
      <c r="V273" s="29"/>
      <c r="W273" s="29"/>
      <c r="X273" s="29"/>
      <c r="Y273" s="93"/>
    </row>
    <row r="274" spans="1:25" ht="16.5" customHeight="1">
      <c r="A274" s="25"/>
      <c r="B274" s="9"/>
      <c r="C274" s="14"/>
      <c r="D274" s="29"/>
      <c r="E274" s="29"/>
      <c r="F274" s="29"/>
      <c r="G274" s="29"/>
      <c r="H274" s="29"/>
      <c r="I274" s="29"/>
      <c r="J274" s="29"/>
      <c r="K274" s="29"/>
      <c r="L274" s="123"/>
      <c r="M274" s="29"/>
      <c r="N274" s="29"/>
      <c r="O274" s="29"/>
      <c r="P274" s="29"/>
      <c r="Q274" s="29"/>
      <c r="R274" s="29"/>
      <c r="S274" s="29"/>
      <c r="T274" s="29"/>
      <c r="U274" s="29"/>
      <c r="V274" s="29"/>
      <c r="W274" s="29"/>
      <c r="X274" s="29"/>
      <c r="Y274" s="93"/>
    </row>
    <row r="275" spans="1:25" ht="16.5" customHeight="1">
      <c r="A275" s="25"/>
      <c r="B275" s="9"/>
      <c r="C275" s="14"/>
      <c r="D275" s="29"/>
      <c r="E275" s="29"/>
      <c r="F275" s="29"/>
      <c r="G275" s="29"/>
      <c r="H275" s="29"/>
      <c r="I275" s="29"/>
      <c r="J275" s="29"/>
      <c r="K275" s="29"/>
      <c r="L275" s="123"/>
      <c r="M275" s="29"/>
      <c r="N275" s="29"/>
      <c r="O275" s="29"/>
      <c r="P275" s="29"/>
      <c r="Q275" s="29"/>
      <c r="R275" s="29"/>
      <c r="S275" s="29"/>
      <c r="T275" s="29"/>
      <c r="U275" s="29"/>
      <c r="V275" s="29"/>
      <c r="W275" s="29"/>
      <c r="X275" s="29"/>
      <c r="Y275" s="93"/>
    </row>
    <row r="276" spans="1:25" ht="16.5" customHeight="1">
      <c r="A276" s="25"/>
      <c r="B276" s="9"/>
      <c r="C276" s="14"/>
      <c r="D276" s="29"/>
      <c r="E276" s="29"/>
      <c r="F276" s="29"/>
      <c r="G276" s="29"/>
      <c r="H276" s="29"/>
      <c r="I276" s="29"/>
      <c r="J276" s="29"/>
      <c r="K276" s="29"/>
      <c r="L276" s="123"/>
      <c r="M276" s="29"/>
      <c r="N276" s="29"/>
      <c r="O276" s="29"/>
      <c r="P276" s="29"/>
      <c r="Q276" s="29"/>
      <c r="R276" s="29"/>
      <c r="S276" s="29"/>
      <c r="T276" s="29"/>
      <c r="U276" s="29"/>
      <c r="V276" s="29"/>
      <c r="W276" s="29"/>
      <c r="X276" s="29"/>
      <c r="Y276" s="93"/>
    </row>
    <row r="277" spans="1:25" ht="16.5" customHeight="1">
      <c r="A277" s="25"/>
      <c r="B277" s="9"/>
      <c r="C277" s="14"/>
      <c r="D277" s="29"/>
      <c r="E277" s="29"/>
      <c r="F277" s="29"/>
      <c r="G277" s="29"/>
      <c r="H277" s="29"/>
      <c r="I277" s="29"/>
      <c r="J277" s="29"/>
      <c r="K277" s="29"/>
      <c r="L277" s="123"/>
      <c r="M277" s="29"/>
      <c r="N277" s="29"/>
      <c r="O277" s="29"/>
      <c r="P277" s="29"/>
      <c r="Q277" s="29"/>
      <c r="R277" s="29"/>
      <c r="S277" s="29"/>
      <c r="T277" s="29"/>
      <c r="U277" s="29"/>
      <c r="V277" s="29"/>
      <c r="W277" s="29"/>
      <c r="X277" s="29"/>
      <c r="Y277" s="93"/>
    </row>
    <row r="278" spans="1:25" ht="16.5" customHeight="1">
      <c r="A278" s="25"/>
      <c r="B278" s="9"/>
      <c r="C278" s="14"/>
      <c r="D278" s="29"/>
      <c r="E278" s="29"/>
      <c r="F278" s="29"/>
      <c r="G278" s="29"/>
      <c r="H278" s="29"/>
      <c r="I278" s="29"/>
      <c r="J278" s="29"/>
      <c r="K278" s="29"/>
      <c r="L278" s="123"/>
      <c r="M278" s="29"/>
      <c r="N278" s="29"/>
      <c r="O278" s="29"/>
      <c r="P278" s="29"/>
      <c r="Q278" s="29"/>
      <c r="R278" s="29"/>
      <c r="S278" s="29"/>
      <c r="T278" s="29"/>
      <c r="U278" s="29"/>
      <c r="V278" s="29"/>
      <c r="W278" s="29"/>
      <c r="X278" s="29"/>
      <c r="Y278" s="93"/>
    </row>
    <row r="279" spans="1:25" ht="16.5" customHeight="1">
      <c r="A279" s="25"/>
      <c r="B279" s="9"/>
      <c r="C279" s="14"/>
      <c r="D279" s="29"/>
      <c r="E279" s="29"/>
      <c r="F279" s="29"/>
      <c r="G279" s="29"/>
      <c r="H279" s="29"/>
      <c r="I279" s="29"/>
      <c r="J279" s="29"/>
      <c r="K279" s="29"/>
      <c r="L279" s="123"/>
      <c r="M279" s="29"/>
      <c r="N279" s="29"/>
      <c r="O279" s="29"/>
      <c r="P279" s="29"/>
      <c r="Q279" s="29"/>
      <c r="R279" s="29"/>
      <c r="S279" s="29"/>
      <c r="T279" s="29"/>
      <c r="U279" s="29"/>
      <c r="V279" s="29"/>
      <c r="W279" s="29"/>
      <c r="X279" s="29"/>
      <c r="Y279" s="93"/>
    </row>
    <row r="280" spans="1:25" ht="16.5" customHeight="1">
      <c r="A280" s="25"/>
      <c r="B280" s="9"/>
      <c r="C280" s="14"/>
      <c r="D280" s="29"/>
      <c r="E280" s="29"/>
      <c r="F280" s="29"/>
      <c r="G280" s="29"/>
      <c r="H280" s="29"/>
      <c r="I280" s="29"/>
      <c r="J280" s="29"/>
      <c r="K280" s="29"/>
      <c r="L280" s="123"/>
      <c r="M280" s="29"/>
      <c r="N280" s="29"/>
      <c r="O280" s="29"/>
      <c r="P280" s="29"/>
      <c r="Q280" s="29"/>
      <c r="R280" s="29"/>
      <c r="S280" s="29"/>
      <c r="T280" s="29"/>
      <c r="U280" s="29"/>
      <c r="V280" s="29"/>
      <c r="W280" s="29"/>
      <c r="X280" s="29"/>
      <c r="Y280" s="93"/>
    </row>
    <row r="281" spans="1:25" ht="16.5" customHeight="1">
      <c r="A281" s="25"/>
      <c r="B281" s="9"/>
      <c r="C281" s="14"/>
      <c r="D281" s="29"/>
      <c r="E281" s="29"/>
      <c r="F281" s="29"/>
      <c r="G281" s="29"/>
      <c r="H281" s="29"/>
      <c r="I281" s="29"/>
      <c r="J281" s="29"/>
      <c r="K281" s="29"/>
      <c r="L281" s="123"/>
      <c r="M281" s="29"/>
      <c r="N281" s="29"/>
      <c r="O281" s="29"/>
      <c r="P281" s="29"/>
      <c r="Q281" s="29"/>
      <c r="R281" s="29"/>
      <c r="S281" s="29"/>
      <c r="T281" s="29"/>
      <c r="U281" s="29"/>
      <c r="V281" s="29"/>
      <c r="W281" s="29"/>
      <c r="X281" s="29"/>
      <c r="Y281" s="93"/>
    </row>
    <row r="282" spans="1:25" ht="16.5" customHeight="1">
      <c r="A282" s="25"/>
      <c r="B282" s="9"/>
      <c r="C282" s="14"/>
      <c r="D282" s="29"/>
      <c r="E282" s="29"/>
      <c r="F282" s="29"/>
      <c r="G282" s="29"/>
      <c r="H282" s="29"/>
      <c r="I282" s="29"/>
      <c r="J282" s="29"/>
      <c r="K282" s="29"/>
      <c r="L282" s="123"/>
      <c r="M282" s="29"/>
      <c r="N282" s="29"/>
      <c r="O282" s="29"/>
      <c r="P282" s="29"/>
      <c r="Q282" s="29"/>
      <c r="R282" s="29"/>
      <c r="S282" s="29"/>
      <c r="T282" s="29"/>
      <c r="U282" s="29"/>
      <c r="V282" s="29"/>
      <c r="W282" s="29"/>
      <c r="X282" s="29"/>
      <c r="Y282" s="93"/>
    </row>
    <row r="283" spans="1:25" ht="16.5" customHeight="1">
      <c r="A283" s="25"/>
      <c r="B283" s="9"/>
      <c r="C283" s="14"/>
      <c r="D283" s="29"/>
      <c r="E283" s="29"/>
      <c r="F283" s="29"/>
      <c r="G283" s="29"/>
      <c r="H283" s="29"/>
      <c r="I283" s="29"/>
      <c r="J283" s="29"/>
      <c r="K283" s="29"/>
      <c r="L283" s="123"/>
      <c r="M283" s="29"/>
      <c r="N283" s="29"/>
      <c r="O283" s="29"/>
      <c r="P283" s="29"/>
      <c r="Q283" s="29"/>
      <c r="R283" s="29"/>
      <c r="S283" s="29"/>
      <c r="T283" s="29"/>
      <c r="U283" s="29"/>
      <c r="V283" s="29"/>
      <c r="W283" s="29"/>
      <c r="X283" s="29"/>
      <c r="Y283" s="93"/>
    </row>
    <row r="284" spans="1:25" ht="16.5" customHeight="1">
      <c r="A284" s="25"/>
      <c r="B284" s="9"/>
      <c r="C284" s="14"/>
      <c r="D284" s="29"/>
      <c r="E284" s="29"/>
      <c r="F284" s="29"/>
      <c r="G284" s="29"/>
      <c r="H284" s="29"/>
      <c r="I284" s="29"/>
      <c r="J284" s="29"/>
      <c r="K284" s="29"/>
      <c r="L284" s="123"/>
      <c r="M284" s="29"/>
      <c r="N284" s="29"/>
      <c r="O284" s="29"/>
      <c r="P284" s="29"/>
      <c r="Q284" s="29"/>
      <c r="R284" s="29"/>
      <c r="S284" s="29"/>
      <c r="T284" s="29"/>
      <c r="U284" s="29"/>
      <c r="V284" s="29"/>
      <c r="W284" s="29"/>
      <c r="X284" s="29"/>
      <c r="Y284" s="93"/>
    </row>
    <row r="285" spans="1:25" ht="16.5" customHeight="1">
      <c r="A285" s="25"/>
      <c r="B285" s="9"/>
      <c r="C285" s="14"/>
      <c r="D285" s="29"/>
      <c r="E285" s="29"/>
      <c r="F285" s="29"/>
      <c r="G285" s="29"/>
      <c r="H285" s="29"/>
      <c r="I285" s="29"/>
      <c r="J285" s="29"/>
      <c r="K285" s="29"/>
      <c r="L285" s="123"/>
      <c r="M285" s="29"/>
      <c r="N285" s="29"/>
      <c r="O285" s="29"/>
      <c r="P285" s="29"/>
      <c r="Q285" s="29"/>
      <c r="R285" s="29"/>
      <c r="S285" s="29"/>
      <c r="T285" s="29"/>
      <c r="U285" s="29"/>
      <c r="V285" s="29"/>
      <c r="W285" s="29"/>
      <c r="X285" s="29"/>
      <c r="Y285" s="93"/>
    </row>
    <row r="286" spans="1:25" ht="16.5" customHeight="1">
      <c r="A286" s="25"/>
      <c r="B286" s="9"/>
      <c r="C286" s="14"/>
      <c r="D286" s="29"/>
      <c r="E286" s="29"/>
      <c r="F286" s="29"/>
      <c r="G286" s="29"/>
      <c r="H286" s="29"/>
      <c r="I286" s="29"/>
      <c r="J286" s="29"/>
      <c r="K286" s="29"/>
      <c r="L286" s="123"/>
      <c r="M286" s="29"/>
      <c r="N286" s="29"/>
      <c r="O286" s="29"/>
      <c r="P286" s="29"/>
      <c r="Q286" s="29"/>
      <c r="R286" s="29"/>
      <c r="S286" s="29"/>
      <c r="T286" s="29"/>
      <c r="U286" s="29"/>
      <c r="V286" s="29"/>
      <c r="W286" s="29"/>
      <c r="X286" s="29"/>
      <c r="Y286" s="93"/>
    </row>
    <row r="287" spans="1:25" ht="16.5" customHeight="1">
      <c r="A287" s="25"/>
      <c r="B287" s="9"/>
      <c r="C287" s="14"/>
      <c r="D287" s="29"/>
      <c r="E287" s="29"/>
      <c r="F287" s="29"/>
      <c r="G287" s="29"/>
      <c r="H287" s="29"/>
      <c r="I287" s="29"/>
      <c r="J287" s="29"/>
      <c r="K287" s="29"/>
      <c r="L287" s="123"/>
      <c r="M287" s="29"/>
      <c r="N287" s="29"/>
      <c r="O287" s="29"/>
      <c r="P287" s="29"/>
      <c r="Q287" s="29"/>
      <c r="R287" s="29"/>
      <c r="S287" s="29"/>
      <c r="T287" s="29"/>
      <c r="U287" s="29"/>
      <c r="V287" s="29"/>
      <c r="W287" s="29"/>
      <c r="X287" s="29"/>
      <c r="Y287" s="93"/>
    </row>
    <row r="288" spans="1:25" ht="16.5" customHeight="1">
      <c r="A288" s="25"/>
      <c r="B288" s="9"/>
      <c r="C288" s="14"/>
      <c r="D288" s="29"/>
      <c r="E288" s="29"/>
      <c r="F288" s="29"/>
      <c r="G288" s="29"/>
      <c r="H288" s="29"/>
      <c r="I288" s="29"/>
      <c r="J288" s="29"/>
      <c r="K288" s="29"/>
      <c r="L288" s="123"/>
      <c r="M288" s="29"/>
      <c r="N288" s="29"/>
      <c r="O288" s="29"/>
      <c r="P288" s="29"/>
      <c r="Q288" s="29"/>
      <c r="R288" s="29"/>
      <c r="S288" s="29"/>
      <c r="T288" s="29"/>
      <c r="U288" s="29"/>
      <c r="V288" s="29"/>
      <c r="W288" s="29"/>
      <c r="X288" s="29"/>
      <c r="Y288" s="93"/>
    </row>
    <row r="289" spans="1:25" ht="16.5" customHeight="1">
      <c r="A289" s="25"/>
      <c r="B289" s="9"/>
      <c r="C289" s="14"/>
      <c r="D289" s="29"/>
      <c r="E289" s="29"/>
      <c r="F289" s="29"/>
      <c r="G289" s="29"/>
      <c r="H289" s="29"/>
      <c r="I289" s="29"/>
      <c r="J289" s="29"/>
      <c r="K289" s="29"/>
      <c r="L289" s="123"/>
      <c r="M289" s="29"/>
      <c r="N289" s="29"/>
      <c r="O289" s="29"/>
      <c r="P289" s="29"/>
      <c r="Q289" s="29"/>
      <c r="R289" s="29"/>
      <c r="S289" s="29"/>
      <c r="T289" s="29"/>
      <c r="U289" s="29"/>
      <c r="V289" s="29"/>
      <c r="W289" s="29"/>
      <c r="X289" s="29"/>
      <c r="Y289" s="93"/>
    </row>
    <row r="290" spans="1:25" ht="16.5" customHeight="1">
      <c r="A290" s="25"/>
      <c r="B290" s="9"/>
      <c r="C290" s="14"/>
      <c r="D290" s="29"/>
      <c r="E290" s="29"/>
      <c r="F290" s="29"/>
      <c r="G290" s="29"/>
      <c r="H290" s="29"/>
      <c r="I290" s="29"/>
      <c r="J290" s="29"/>
      <c r="K290" s="29"/>
      <c r="L290" s="123"/>
      <c r="M290" s="29"/>
      <c r="N290" s="29"/>
      <c r="O290" s="29"/>
      <c r="P290" s="29"/>
      <c r="Q290" s="29"/>
      <c r="R290" s="29"/>
      <c r="S290" s="29"/>
      <c r="T290" s="29"/>
      <c r="U290" s="29"/>
      <c r="V290" s="29"/>
      <c r="W290" s="29"/>
      <c r="X290" s="29"/>
      <c r="Y290" s="93"/>
    </row>
    <row r="291" spans="1:25" ht="16.5" customHeight="1">
      <c r="A291" s="25"/>
      <c r="B291" s="9"/>
      <c r="C291" s="14"/>
      <c r="D291" s="29"/>
      <c r="E291" s="29"/>
      <c r="F291" s="29"/>
      <c r="G291" s="29"/>
      <c r="H291" s="29"/>
      <c r="I291" s="29"/>
      <c r="J291" s="29"/>
      <c r="K291" s="29"/>
      <c r="L291" s="123"/>
      <c r="M291" s="29"/>
      <c r="N291" s="29"/>
      <c r="O291" s="29"/>
      <c r="P291" s="29"/>
      <c r="Q291" s="29"/>
      <c r="R291" s="29"/>
      <c r="S291" s="29"/>
      <c r="T291" s="29"/>
      <c r="U291" s="29"/>
      <c r="V291" s="29"/>
      <c r="W291" s="29"/>
      <c r="X291" s="29"/>
      <c r="Y291" s="93"/>
    </row>
    <row r="292" spans="1:25" ht="16.5" customHeight="1">
      <c r="A292" s="25"/>
      <c r="B292" s="9"/>
      <c r="C292" s="14"/>
      <c r="D292" s="29"/>
      <c r="E292" s="29"/>
      <c r="F292" s="29"/>
      <c r="G292" s="29"/>
      <c r="H292" s="29"/>
      <c r="I292" s="29"/>
      <c r="J292" s="29"/>
      <c r="K292" s="29"/>
      <c r="L292" s="123"/>
      <c r="M292" s="29"/>
      <c r="N292" s="29"/>
      <c r="O292" s="29"/>
      <c r="P292" s="29"/>
      <c r="Q292" s="29"/>
      <c r="R292" s="29"/>
      <c r="S292" s="29"/>
      <c r="T292" s="29"/>
      <c r="U292" s="29"/>
      <c r="V292" s="29"/>
      <c r="W292" s="29"/>
      <c r="X292" s="29"/>
      <c r="Y292" s="93"/>
    </row>
    <row r="293" spans="1:25" ht="16.5" customHeight="1">
      <c r="A293" s="25"/>
      <c r="B293" s="9"/>
      <c r="C293" s="14"/>
      <c r="D293" s="29"/>
      <c r="E293" s="29"/>
      <c r="F293" s="29"/>
      <c r="G293" s="29"/>
      <c r="H293" s="29"/>
      <c r="I293" s="29"/>
      <c r="J293" s="29"/>
      <c r="K293" s="29"/>
      <c r="L293" s="123"/>
      <c r="M293" s="29"/>
      <c r="N293" s="29"/>
      <c r="O293" s="29"/>
      <c r="P293" s="29"/>
      <c r="Q293" s="29"/>
      <c r="R293" s="29"/>
      <c r="S293" s="29"/>
      <c r="T293" s="29"/>
      <c r="U293" s="29"/>
      <c r="V293" s="29"/>
      <c r="W293" s="29"/>
      <c r="X293" s="29"/>
      <c r="Y293" s="93"/>
    </row>
    <row r="294" spans="1:25" ht="16.5" customHeight="1">
      <c r="A294" s="25"/>
      <c r="B294" s="9"/>
      <c r="C294" s="14"/>
      <c r="D294" s="29"/>
      <c r="E294" s="29"/>
      <c r="F294" s="29"/>
      <c r="G294" s="29"/>
      <c r="H294" s="29"/>
      <c r="I294" s="29"/>
      <c r="J294" s="29"/>
      <c r="K294" s="29"/>
      <c r="L294" s="123"/>
      <c r="M294" s="29"/>
      <c r="N294" s="29"/>
      <c r="O294" s="29"/>
      <c r="P294" s="29"/>
      <c r="Q294" s="29"/>
      <c r="R294" s="29"/>
      <c r="S294" s="29"/>
      <c r="T294" s="29"/>
      <c r="U294" s="29"/>
      <c r="V294" s="29"/>
      <c r="W294" s="29"/>
      <c r="X294" s="29"/>
      <c r="Y294" s="93"/>
    </row>
    <row r="295" spans="1:25" ht="16.5" customHeight="1">
      <c r="A295" s="25"/>
      <c r="B295" s="9"/>
      <c r="C295" s="14"/>
      <c r="D295" s="29"/>
      <c r="E295" s="29"/>
      <c r="F295" s="29"/>
      <c r="G295" s="29"/>
      <c r="H295" s="29"/>
      <c r="I295" s="29"/>
      <c r="J295" s="29"/>
      <c r="K295" s="29"/>
      <c r="L295" s="123"/>
      <c r="M295" s="29"/>
      <c r="N295" s="29"/>
      <c r="O295" s="29"/>
      <c r="P295" s="29"/>
      <c r="Q295" s="29"/>
      <c r="R295" s="29"/>
      <c r="S295" s="29"/>
      <c r="T295" s="29"/>
      <c r="U295" s="29"/>
      <c r="V295" s="29"/>
      <c r="W295" s="29"/>
      <c r="X295" s="29"/>
      <c r="Y295" s="93"/>
    </row>
    <row r="296" spans="1:25" ht="16.5" customHeight="1">
      <c r="A296" s="25"/>
      <c r="B296" s="9"/>
      <c r="C296" s="14"/>
      <c r="D296" s="29"/>
      <c r="E296" s="29"/>
      <c r="F296" s="29"/>
      <c r="G296" s="29"/>
      <c r="H296" s="29"/>
      <c r="I296" s="29"/>
      <c r="J296" s="29"/>
      <c r="K296" s="29"/>
      <c r="L296" s="123"/>
      <c r="M296" s="29"/>
      <c r="N296" s="29"/>
      <c r="O296" s="29"/>
      <c r="P296" s="29"/>
      <c r="Q296" s="29"/>
      <c r="R296" s="29"/>
      <c r="S296" s="29"/>
      <c r="T296" s="29"/>
      <c r="U296" s="29"/>
      <c r="V296" s="29"/>
      <c r="W296" s="29"/>
      <c r="X296" s="29"/>
      <c r="Y296" s="93"/>
    </row>
    <row r="297" spans="1:25" ht="16.5" customHeight="1">
      <c r="A297" s="25"/>
      <c r="B297" s="9"/>
      <c r="C297" s="14"/>
      <c r="D297" s="29"/>
      <c r="E297" s="29"/>
      <c r="F297" s="29"/>
      <c r="G297" s="29"/>
      <c r="H297" s="29"/>
      <c r="I297" s="29"/>
      <c r="J297" s="29"/>
      <c r="K297" s="29"/>
      <c r="L297" s="123"/>
      <c r="M297" s="29"/>
      <c r="N297" s="29"/>
      <c r="O297" s="29"/>
      <c r="P297" s="29"/>
      <c r="Q297" s="29"/>
      <c r="R297" s="29"/>
      <c r="S297" s="29"/>
      <c r="T297" s="29"/>
      <c r="U297" s="29"/>
      <c r="V297" s="29"/>
      <c r="W297" s="29"/>
      <c r="X297" s="29"/>
      <c r="Y297" s="93"/>
    </row>
    <row r="298" spans="1:25" ht="16.5" customHeight="1">
      <c r="A298" s="25"/>
      <c r="B298" s="9"/>
      <c r="C298" s="14"/>
      <c r="D298" s="29"/>
      <c r="E298" s="29"/>
      <c r="F298" s="29"/>
      <c r="G298" s="29"/>
      <c r="H298" s="29"/>
      <c r="I298" s="29"/>
      <c r="J298" s="29"/>
      <c r="K298" s="29"/>
      <c r="L298" s="123"/>
      <c r="M298" s="29"/>
      <c r="N298" s="29"/>
      <c r="O298" s="29"/>
      <c r="P298" s="29"/>
      <c r="Q298" s="29"/>
      <c r="R298" s="29"/>
      <c r="S298" s="29"/>
      <c r="T298" s="29"/>
      <c r="U298" s="29"/>
      <c r="V298" s="29"/>
      <c r="W298" s="29"/>
      <c r="X298" s="29"/>
      <c r="Y298" s="93"/>
    </row>
    <row r="299" spans="1:25" ht="16.5" customHeight="1">
      <c r="A299" s="25"/>
      <c r="B299" s="9"/>
      <c r="C299" s="14"/>
      <c r="D299" s="29"/>
      <c r="E299" s="29"/>
      <c r="F299" s="29"/>
      <c r="G299" s="29"/>
      <c r="H299" s="29"/>
      <c r="I299" s="29"/>
      <c r="J299" s="29"/>
      <c r="K299" s="29"/>
      <c r="L299" s="123"/>
      <c r="M299" s="29"/>
      <c r="N299" s="29"/>
      <c r="O299" s="29"/>
      <c r="P299" s="29"/>
      <c r="Q299" s="29"/>
      <c r="R299" s="29"/>
      <c r="S299" s="29"/>
      <c r="T299" s="29"/>
      <c r="U299" s="29"/>
      <c r="V299" s="29"/>
      <c r="W299" s="29"/>
      <c r="X299" s="29"/>
      <c r="Y299" s="93"/>
    </row>
    <row r="300" spans="1:25" ht="16.5" customHeight="1">
      <c r="A300" s="25"/>
      <c r="B300" s="9"/>
      <c r="C300" s="14"/>
      <c r="D300" s="29"/>
      <c r="E300" s="29"/>
      <c r="F300" s="29"/>
      <c r="G300" s="29"/>
      <c r="H300" s="29"/>
      <c r="I300" s="29"/>
      <c r="J300" s="29"/>
      <c r="K300" s="29"/>
      <c r="L300" s="123"/>
      <c r="M300" s="29"/>
      <c r="N300" s="29"/>
      <c r="O300" s="29"/>
      <c r="P300" s="29"/>
      <c r="Q300" s="29"/>
      <c r="R300" s="29"/>
      <c r="S300" s="29"/>
      <c r="T300" s="29"/>
      <c r="U300" s="29"/>
      <c r="V300" s="29"/>
      <c r="W300" s="29"/>
      <c r="X300" s="29"/>
      <c r="Y300" s="93"/>
    </row>
    <row r="301" spans="1:25" ht="16.5" customHeight="1">
      <c r="A301" s="25"/>
      <c r="B301" s="9"/>
      <c r="C301" s="14"/>
      <c r="D301" s="29"/>
      <c r="E301" s="29"/>
      <c r="F301" s="29"/>
      <c r="G301" s="29"/>
      <c r="H301" s="29"/>
      <c r="I301" s="29"/>
      <c r="J301" s="29"/>
      <c r="K301" s="29"/>
      <c r="L301" s="123"/>
      <c r="M301" s="29"/>
      <c r="N301" s="29"/>
      <c r="O301" s="29"/>
      <c r="P301" s="29"/>
      <c r="Q301" s="29"/>
      <c r="R301" s="29"/>
      <c r="S301" s="29"/>
      <c r="T301" s="29"/>
      <c r="U301" s="29"/>
      <c r="V301" s="29"/>
      <c r="W301" s="29"/>
      <c r="X301" s="29"/>
      <c r="Y301" s="93"/>
    </row>
    <row r="302" spans="1:25" ht="16.5" customHeight="1">
      <c r="A302" s="25"/>
      <c r="B302" s="9"/>
      <c r="C302" s="14"/>
      <c r="D302" s="29"/>
      <c r="E302" s="29"/>
      <c r="F302" s="29"/>
      <c r="G302" s="29"/>
      <c r="H302" s="29"/>
      <c r="I302" s="29"/>
      <c r="J302" s="29"/>
      <c r="K302" s="29"/>
      <c r="L302" s="123"/>
      <c r="M302" s="29"/>
      <c r="N302" s="29"/>
      <c r="O302" s="29"/>
      <c r="P302" s="29"/>
      <c r="Q302" s="29"/>
      <c r="R302" s="29"/>
      <c r="S302" s="29"/>
      <c r="T302" s="29"/>
      <c r="U302" s="29"/>
      <c r="V302" s="29"/>
      <c r="W302" s="29"/>
      <c r="X302" s="29"/>
      <c r="Y302" s="93"/>
    </row>
    <row r="303" spans="1:25" ht="16.5" customHeight="1">
      <c r="A303" s="25"/>
      <c r="B303" s="9"/>
      <c r="C303" s="14"/>
      <c r="D303" s="29"/>
      <c r="E303" s="29"/>
      <c r="F303" s="29"/>
      <c r="G303" s="29"/>
      <c r="H303" s="29"/>
      <c r="I303" s="29"/>
      <c r="J303" s="29"/>
      <c r="K303" s="29"/>
      <c r="L303" s="123"/>
      <c r="M303" s="29"/>
      <c r="N303" s="29"/>
      <c r="O303" s="29"/>
      <c r="P303" s="29"/>
      <c r="Q303" s="29"/>
      <c r="R303" s="29"/>
      <c r="S303" s="29"/>
      <c r="T303" s="29"/>
      <c r="U303" s="29"/>
      <c r="V303" s="29"/>
      <c r="W303" s="29"/>
      <c r="X303" s="29"/>
      <c r="Y303" s="93"/>
    </row>
    <row r="304" spans="1:25" ht="16.5" customHeight="1">
      <c r="A304" s="25"/>
      <c r="B304" s="9"/>
      <c r="C304" s="14"/>
      <c r="D304" s="29"/>
      <c r="E304" s="29"/>
      <c r="F304" s="29"/>
      <c r="G304" s="29"/>
      <c r="H304" s="29"/>
      <c r="I304" s="29"/>
      <c r="J304" s="29"/>
      <c r="K304" s="29"/>
      <c r="L304" s="123"/>
      <c r="M304" s="29"/>
      <c r="N304" s="29"/>
      <c r="O304" s="29"/>
      <c r="P304" s="29"/>
      <c r="Q304" s="29"/>
      <c r="R304" s="29"/>
      <c r="S304" s="29"/>
      <c r="T304" s="29"/>
      <c r="U304" s="29"/>
      <c r="V304" s="29"/>
      <c r="W304" s="29"/>
      <c r="X304" s="29"/>
      <c r="Y304" s="93"/>
    </row>
    <row r="305" spans="1:25" ht="16.5" customHeight="1">
      <c r="A305" s="25"/>
      <c r="B305" s="9"/>
      <c r="C305" s="14"/>
      <c r="D305" s="29"/>
      <c r="E305" s="29"/>
      <c r="F305" s="29"/>
      <c r="G305" s="29"/>
      <c r="H305" s="29"/>
      <c r="I305" s="29"/>
      <c r="J305" s="29"/>
      <c r="K305" s="29"/>
      <c r="L305" s="123"/>
      <c r="M305" s="29"/>
      <c r="N305" s="29"/>
      <c r="O305" s="29"/>
      <c r="P305" s="29"/>
      <c r="Q305" s="29"/>
      <c r="R305" s="29"/>
      <c r="S305" s="29"/>
      <c r="T305" s="29"/>
      <c r="U305" s="29"/>
      <c r="V305" s="29"/>
      <c r="W305" s="29"/>
      <c r="X305" s="29"/>
      <c r="Y305" s="93"/>
    </row>
    <row r="306" spans="1:25" ht="16.5" customHeight="1">
      <c r="A306" s="25"/>
      <c r="B306" s="9"/>
      <c r="C306" s="14"/>
      <c r="D306" s="29"/>
      <c r="E306" s="29"/>
      <c r="F306" s="29"/>
      <c r="G306" s="29"/>
      <c r="H306" s="29"/>
      <c r="I306" s="29"/>
      <c r="J306" s="29"/>
      <c r="K306" s="29"/>
      <c r="L306" s="123"/>
      <c r="M306" s="29"/>
      <c r="N306" s="29"/>
      <c r="O306" s="29"/>
      <c r="P306" s="29"/>
      <c r="Q306" s="29"/>
      <c r="R306" s="29"/>
      <c r="S306" s="29"/>
      <c r="T306" s="29"/>
      <c r="U306" s="29"/>
      <c r="V306" s="29"/>
      <c r="W306" s="29"/>
      <c r="X306" s="29"/>
      <c r="Y306" s="93"/>
    </row>
    <row r="307" spans="1:25" ht="16.5" customHeight="1">
      <c r="A307" s="25"/>
      <c r="B307" s="9"/>
      <c r="C307" s="14"/>
      <c r="D307" s="29"/>
      <c r="E307" s="29"/>
      <c r="F307" s="29"/>
      <c r="G307" s="29"/>
      <c r="H307" s="29"/>
      <c r="I307" s="29"/>
      <c r="J307" s="29"/>
      <c r="K307" s="29"/>
      <c r="L307" s="123"/>
      <c r="M307" s="29"/>
      <c r="N307" s="29"/>
      <c r="O307" s="29"/>
      <c r="P307" s="29"/>
      <c r="Q307" s="29"/>
      <c r="R307" s="29"/>
      <c r="S307" s="29"/>
      <c r="T307" s="29"/>
      <c r="U307" s="29"/>
      <c r="V307" s="29"/>
      <c r="W307" s="29"/>
      <c r="X307" s="29"/>
      <c r="Y307" s="93"/>
    </row>
    <row r="308" spans="1:25" ht="16.5" customHeight="1">
      <c r="A308" s="25"/>
      <c r="B308" s="9"/>
      <c r="C308" s="14"/>
      <c r="D308" s="29"/>
      <c r="E308" s="29"/>
      <c r="F308" s="29"/>
      <c r="G308" s="29"/>
      <c r="H308" s="29"/>
      <c r="I308" s="29"/>
      <c r="J308" s="29"/>
      <c r="K308" s="29"/>
      <c r="L308" s="123"/>
      <c r="M308" s="29"/>
      <c r="N308" s="29"/>
      <c r="O308" s="29"/>
      <c r="P308" s="29"/>
      <c r="Q308" s="29"/>
      <c r="R308" s="29"/>
      <c r="S308" s="29"/>
      <c r="T308" s="29"/>
      <c r="U308" s="29"/>
      <c r="V308" s="29"/>
      <c r="W308" s="29"/>
      <c r="X308" s="29"/>
      <c r="Y308" s="93"/>
    </row>
    <row r="309" spans="1:25" ht="16.5" customHeight="1">
      <c r="A309" s="25"/>
      <c r="B309" s="9"/>
      <c r="C309" s="14"/>
      <c r="D309" s="29"/>
      <c r="E309" s="29"/>
      <c r="F309" s="29"/>
      <c r="G309" s="29"/>
      <c r="H309" s="29"/>
      <c r="I309" s="29"/>
      <c r="J309" s="29"/>
      <c r="K309" s="29"/>
      <c r="L309" s="123"/>
      <c r="M309" s="29"/>
      <c r="N309" s="29"/>
      <c r="O309" s="29"/>
      <c r="P309" s="29"/>
      <c r="Q309" s="29"/>
      <c r="R309" s="29"/>
      <c r="S309" s="29"/>
      <c r="T309" s="29"/>
      <c r="U309" s="29"/>
      <c r="V309" s="29"/>
      <c r="W309" s="29"/>
      <c r="X309" s="29"/>
      <c r="Y309" s="93"/>
    </row>
    <row r="310" spans="1:25" ht="16.5" customHeight="1">
      <c r="A310" s="25"/>
      <c r="B310" s="9"/>
      <c r="C310" s="14"/>
      <c r="D310" s="29"/>
      <c r="E310" s="29"/>
      <c r="F310" s="29"/>
      <c r="G310" s="29"/>
      <c r="H310" s="29"/>
      <c r="I310" s="29"/>
      <c r="J310" s="29"/>
      <c r="K310" s="29"/>
      <c r="L310" s="123"/>
      <c r="M310" s="29"/>
      <c r="N310" s="29"/>
      <c r="O310" s="29"/>
      <c r="P310" s="29"/>
      <c r="Q310" s="29"/>
      <c r="R310" s="29"/>
      <c r="S310" s="29"/>
      <c r="T310" s="29"/>
      <c r="U310" s="29"/>
      <c r="V310" s="29"/>
      <c r="W310" s="29"/>
      <c r="X310" s="29"/>
      <c r="Y310" s="93"/>
    </row>
    <row r="311" spans="1:25" ht="16.5" customHeight="1">
      <c r="A311" s="25"/>
      <c r="B311" s="9"/>
      <c r="C311" s="14"/>
      <c r="D311" s="29"/>
      <c r="E311" s="29"/>
      <c r="F311" s="29"/>
      <c r="G311" s="29"/>
      <c r="H311" s="29"/>
      <c r="I311" s="29"/>
      <c r="J311" s="29"/>
      <c r="K311" s="29"/>
      <c r="L311" s="123"/>
      <c r="M311" s="29"/>
      <c r="N311" s="29"/>
      <c r="O311" s="29"/>
      <c r="P311" s="29"/>
      <c r="Q311" s="29"/>
      <c r="R311" s="29"/>
      <c r="S311" s="29"/>
      <c r="T311" s="29"/>
      <c r="U311" s="29"/>
      <c r="V311" s="29"/>
      <c r="W311" s="29"/>
      <c r="X311" s="29"/>
      <c r="Y311" s="93"/>
    </row>
    <row r="312" spans="1:25" ht="16.5" customHeight="1">
      <c r="A312" s="25"/>
      <c r="B312" s="9"/>
      <c r="C312" s="14"/>
      <c r="D312" s="29"/>
      <c r="E312" s="29"/>
      <c r="F312" s="29"/>
      <c r="G312" s="29"/>
      <c r="H312" s="29"/>
      <c r="I312" s="29"/>
      <c r="J312" s="29"/>
      <c r="K312" s="29"/>
      <c r="L312" s="123"/>
      <c r="M312" s="29"/>
      <c r="N312" s="29"/>
      <c r="O312" s="29"/>
      <c r="P312" s="29"/>
      <c r="Q312" s="29"/>
      <c r="R312" s="29"/>
      <c r="S312" s="29"/>
      <c r="T312" s="29"/>
      <c r="U312" s="29"/>
      <c r="V312" s="29"/>
      <c r="W312" s="29"/>
      <c r="X312" s="29"/>
      <c r="Y312" s="93"/>
    </row>
    <row r="313" spans="1:25" ht="16.5" customHeight="1">
      <c r="A313" s="25"/>
      <c r="B313" s="9"/>
      <c r="C313" s="14"/>
      <c r="D313" s="29"/>
      <c r="E313" s="29"/>
      <c r="F313" s="29"/>
      <c r="G313" s="29"/>
      <c r="H313" s="29"/>
      <c r="I313" s="29"/>
      <c r="J313" s="29"/>
      <c r="K313" s="29"/>
      <c r="L313" s="123"/>
      <c r="M313" s="29"/>
      <c r="N313" s="29"/>
      <c r="O313" s="29"/>
      <c r="P313" s="29"/>
      <c r="Q313" s="29"/>
      <c r="R313" s="29"/>
      <c r="S313" s="29"/>
      <c r="T313" s="29"/>
      <c r="U313" s="29"/>
      <c r="V313" s="29"/>
      <c r="W313" s="29"/>
      <c r="X313" s="29"/>
      <c r="Y313" s="93"/>
    </row>
    <row r="314" spans="1:25" ht="16.5" customHeight="1">
      <c r="A314" s="25"/>
      <c r="B314" s="9"/>
      <c r="C314" s="14"/>
      <c r="D314" s="29"/>
      <c r="E314" s="29"/>
      <c r="F314" s="29"/>
      <c r="G314" s="29"/>
      <c r="H314" s="29"/>
      <c r="I314" s="29"/>
      <c r="J314" s="29"/>
      <c r="K314" s="29"/>
      <c r="L314" s="123"/>
      <c r="M314" s="29"/>
      <c r="N314" s="29"/>
      <c r="O314" s="29"/>
      <c r="P314" s="29"/>
      <c r="Q314" s="29"/>
      <c r="R314" s="29"/>
      <c r="S314" s="29"/>
      <c r="T314" s="29"/>
      <c r="U314" s="29"/>
      <c r="V314" s="29"/>
      <c r="W314" s="29"/>
      <c r="X314" s="29"/>
      <c r="Y314" s="93"/>
    </row>
    <row r="315" spans="1:25" ht="16.5" customHeight="1">
      <c r="A315" s="25"/>
      <c r="B315" s="9"/>
      <c r="C315" s="14"/>
      <c r="D315" s="29"/>
      <c r="E315" s="29"/>
      <c r="F315" s="29"/>
      <c r="G315" s="29"/>
      <c r="H315" s="29"/>
      <c r="I315" s="29"/>
      <c r="J315" s="29"/>
      <c r="K315" s="29"/>
      <c r="L315" s="123"/>
      <c r="M315" s="29"/>
      <c r="N315" s="29"/>
      <c r="O315" s="29"/>
      <c r="P315" s="29"/>
      <c r="Q315" s="29"/>
      <c r="R315" s="29"/>
      <c r="S315" s="29"/>
      <c r="T315" s="29"/>
      <c r="U315" s="29"/>
      <c r="V315" s="29"/>
      <c r="W315" s="29"/>
      <c r="X315" s="29"/>
      <c r="Y315" s="93"/>
    </row>
    <row r="316" spans="1:25" ht="16.5" customHeight="1">
      <c r="A316" s="25"/>
      <c r="B316" s="9"/>
      <c r="C316" s="14"/>
      <c r="D316" s="29"/>
      <c r="E316" s="29"/>
      <c r="F316" s="29"/>
      <c r="G316" s="29"/>
      <c r="H316" s="29"/>
      <c r="I316" s="29"/>
      <c r="J316" s="29"/>
      <c r="K316" s="29"/>
      <c r="L316" s="123"/>
      <c r="M316" s="29"/>
      <c r="N316" s="29"/>
      <c r="O316" s="29"/>
      <c r="P316" s="29"/>
      <c r="Q316" s="29"/>
      <c r="R316" s="29"/>
      <c r="S316" s="29"/>
      <c r="T316" s="29"/>
      <c r="U316" s="29"/>
      <c r="V316" s="29"/>
      <c r="W316" s="29"/>
      <c r="X316" s="29"/>
      <c r="Y316" s="93"/>
    </row>
    <row r="317" spans="1:25" ht="16.5" customHeight="1">
      <c r="A317" s="25"/>
      <c r="B317" s="9"/>
      <c r="C317" s="14"/>
      <c r="D317" s="29"/>
      <c r="E317" s="29"/>
      <c r="F317" s="29"/>
      <c r="G317" s="29"/>
      <c r="H317" s="29"/>
      <c r="I317" s="29"/>
      <c r="J317" s="29"/>
      <c r="K317" s="29"/>
      <c r="L317" s="123"/>
      <c r="M317" s="29"/>
      <c r="N317" s="29"/>
      <c r="O317" s="29"/>
      <c r="P317" s="29"/>
      <c r="Q317" s="29"/>
      <c r="R317" s="29"/>
      <c r="S317" s="29"/>
      <c r="T317" s="29"/>
      <c r="U317" s="29"/>
      <c r="V317" s="29"/>
      <c r="W317" s="29"/>
      <c r="X317" s="29"/>
      <c r="Y317" s="93"/>
    </row>
    <row r="318" spans="1:25" ht="16.5" customHeight="1">
      <c r="A318" s="25"/>
      <c r="B318" s="9"/>
      <c r="C318" s="14"/>
      <c r="D318" s="29"/>
      <c r="E318" s="29"/>
      <c r="F318" s="29"/>
      <c r="G318" s="29"/>
      <c r="H318" s="29"/>
      <c r="I318" s="29"/>
      <c r="J318" s="29"/>
      <c r="K318" s="29"/>
      <c r="L318" s="123"/>
      <c r="M318" s="29"/>
      <c r="N318" s="29"/>
      <c r="O318" s="29"/>
      <c r="P318" s="29"/>
      <c r="Q318" s="29"/>
      <c r="R318" s="29"/>
      <c r="S318" s="29"/>
      <c r="T318" s="29"/>
      <c r="U318" s="29"/>
      <c r="V318" s="29"/>
      <c r="W318" s="29"/>
      <c r="X318" s="29"/>
      <c r="Y318" s="93"/>
    </row>
    <row r="319" spans="1:25" ht="16.5" customHeight="1">
      <c r="A319" s="25"/>
      <c r="B319" s="9"/>
      <c r="C319" s="14"/>
      <c r="D319" s="29"/>
      <c r="E319" s="29"/>
      <c r="F319" s="29"/>
      <c r="G319" s="29"/>
      <c r="H319" s="29"/>
      <c r="I319" s="29"/>
      <c r="J319" s="29"/>
      <c r="K319" s="29"/>
      <c r="L319" s="123"/>
      <c r="M319" s="29"/>
      <c r="N319" s="29"/>
      <c r="O319" s="29"/>
      <c r="P319" s="29"/>
      <c r="Q319" s="29"/>
      <c r="R319" s="29"/>
      <c r="S319" s="29"/>
      <c r="T319" s="29"/>
      <c r="U319" s="29"/>
      <c r="V319" s="29"/>
      <c r="W319" s="29"/>
      <c r="X319" s="29"/>
      <c r="Y319" s="93"/>
    </row>
    <row r="320" spans="1:25" ht="16.5" customHeight="1">
      <c r="A320" s="25"/>
      <c r="B320" s="9"/>
      <c r="C320" s="14"/>
      <c r="D320" s="29"/>
      <c r="E320" s="29"/>
      <c r="F320" s="29"/>
      <c r="G320" s="29"/>
      <c r="H320" s="29"/>
      <c r="I320" s="29"/>
      <c r="J320" s="29"/>
      <c r="K320" s="29"/>
      <c r="L320" s="123"/>
      <c r="M320" s="29"/>
      <c r="N320" s="29"/>
      <c r="O320" s="29"/>
      <c r="P320" s="29"/>
      <c r="Q320" s="29"/>
      <c r="R320" s="29"/>
      <c r="S320" s="29"/>
      <c r="T320" s="29"/>
      <c r="U320" s="29"/>
      <c r="V320" s="29"/>
      <c r="W320" s="29"/>
      <c r="X320" s="29"/>
      <c r="Y320" s="93"/>
    </row>
    <row r="321" spans="1:25" ht="16.5" customHeight="1">
      <c r="A321" s="25"/>
      <c r="B321" s="9"/>
      <c r="C321" s="14"/>
      <c r="D321" s="29"/>
      <c r="E321" s="29"/>
      <c r="F321" s="29"/>
      <c r="G321" s="29"/>
      <c r="H321" s="29"/>
      <c r="I321" s="29"/>
      <c r="J321" s="29"/>
      <c r="K321" s="29"/>
      <c r="L321" s="123"/>
      <c r="M321" s="29"/>
      <c r="N321" s="29"/>
      <c r="O321" s="29"/>
      <c r="P321" s="29"/>
      <c r="Q321" s="29"/>
      <c r="R321" s="29"/>
      <c r="S321" s="29"/>
      <c r="T321" s="29"/>
      <c r="U321" s="29"/>
      <c r="V321" s="29"/>
      <c r="W321" s="29"/>
      <c r="X321" s="29"/>
      <c r="Y321" s="93"/>
    </row>
    <row r="322" spans="1:25" ht="16.5" customHeight="1">
      <c r="A322" s="25"/>
      <c r="B322" s="9"/>
      <c r="C322" s="14"/>
      <c r="D322" s="29"/>
      <c r="E322" s="29"/>
      <c r="F322" s="29"/>
      <c r="G322" s="29"/>
      <c r="H322" s="29"/>
      <c r="I322" s="29"/>
      <c r="J322" s="29"/>
      <c r="K322" s="29"/>
      <c r="L322" s="123"/>
      <c r="M322" s="29"/>
      <c r="N322" s="29"/>
      <c r="O322" s="29"/>
      <c r="P322" s="29"/>
      <c r="Q322" s="29"/>
      <c r="R322" s="29"/>
      <c r="S322" s="29"/>
      <c r="T322" s="29"/>
      <c r="U322" s="29"/>
      <c r="V322" s="29"/>
      <c r="W322" s="29"/>
      <c r="X322" s="29"/>
      <c r="Y322" s="93"/>
    </row>
    <row r="323" spans="1:25" ht="16.5" customHeight="1">
      <c r="A323" s="25"/>
      <c r="B323" s="9"/>
      <c r="C323" s="14"/>
      <c r="D323" s="29"/>
      <c r="E323" s="29"/>
      <c r="F323" s="29"/>
      <c r="G323" s="29"/>
      <c r="H323" s="29"/>
      <c r="I323" s="29"/>
      <c r="J323" s="29"/>
      <c r="K323" s="29"/>
      <c r="L323" s="123"/>
      <c r="M323" s="29"/>
      <c r="N323" s="29"/>
      <c r="O323" s="29"/>
      <c r="P323" s="29"/>
      <c r="Q323" s="29"/>
      <c r="R323" s="29"/>
      <c r="S323" s="29"/>
      <c r="T323" s="29"/>
      <c r="U323" s="29"/>
      <c r="V323" s="29"/>
      <c r="W323" s="29"/>
      <c r="X323" s="29"/>
      <c r="Y323" s="93"/>
    </row>
    <row r="324" spans="1:25" ht="16.5" customHeight="1">
      <c r="A324" s="25"/>
      <c r="B324" s="9"/>
      <c r="C324" s="14"/>
      <c r="D324" s="29"/>
      <c r="E324" s="29"/>
      <c r="F324" s="29"/>
      <c r="G324" s="29"/>
      <c r="H324" s="29"/>
      <c r="I324" s="29"/>
      <c r="J324" s="29"/>
      <c r="K324" s="29"/>
      <c r="L324" s="123"/>
      <c r="M324" s="29"/>
      <c r="N324" s="29"/>
      <c r="O324" s="29"/>
      <c r="P324" s="29"/>
      <c r="Q324" s="29"/>
      <c r="R324" s="29"/>
      <c r="S324" s="29"/>
      <c r="T324" s="29"/>
      <c r="U324" s="29"/>
      <c r="V324" s="29"/>
      <c r="W324" s="29"/>
      <c r="X324" s="29"/>
      <c r="Y324" s="93"/>
    </row>
    <row r="325" spans="1:25" ht="16.5" customHeight="1">
      <c r="A325" s="25"/>
      <c r="B325" s="9"/>
      <c r="C325" s="14"/>
      <c r="D325" s="29"/>
      <c r="E325" s="29"/>
      <c r="F325" s="29"/>
      <c r="G325" s="29"/>
      <c r="H325" s="29"/>
      <c r="I325" s="29"/>
      <c r="J325" s="29"/>
      <c r="K325" s="29"/>
      <c r="L325" s="123"/>
      <c r="M325" s="29"/>
      <c r="N325" s="29"/>
      <c r="O325" s="29"/>
      <c r="P325" s="29"/>
      <c r="Q325" s="29"/>
      <c r="R325" s="29"/>
      <c r="S325" s="29"/>
      <c r="T325" s="29"/>
      <c r="U325" s="29"/>
      <c r="V325" s="29"/>
      <c r="W325" s="29"/>
      <c r="X325" s="29"/>
      <c r="Y325" s="93"/>
    </row>
    <row r="326" spans="1:25" ht="16.5" customHeight="1">
      <c r="A326" s="25"/>
      <c r="B326" s="9"/>
      <c r="C326" s="14"/>
      <c r="D326" s="29"/>
      <c r="E326" s="29"/>
      <c r="F326" s="29"/>
      <c r="G326" s="29"/>
      <c r="H326" s="29"/>
      <c r="I326" s="29"/>
      <c r="J326" s="29"/>
      <c r="K326" s="29"/>
      <c r="L326" s="123"/>
      <c r="M326" s="29"/>
      <c r="N326" s="29"/>
      <c r="O326" s="29"/>
      <c r="P326" s="29"/>
      <c r="Q326" s="29"/>
      <c r="R326" s="29"/>
      <c r="S326" s="29"/>
      <c r="T326" s="29"/>
      <c r="U326" s="29"/>
      <c r="V326" s="29"/>
      <c r="W326" s="29"/>
      <c r="X326" s="29"/>
      <c r="Y326" s="93"/>
    </row>
    <row r="327" spans="1:25" ht="16.5" customHeight="1">
      <c r="A327" s="25"/>
      <c r="B327" s="9"/>
      <c r="C327" s="14"/>
      <c r="D327" s="29"/>
      <c r="E327" s="29"/>
      <c r="F327" s="29"/>
      <c r="G327" s="29"/>
      <c r="H327" s="29"/>
      <c r="I327" s="29"/>
      <c r="J327" s="29"/>
      <c r="K327" s="29"/>
      <c r="L327" s="123"/>
      <c r="M327" s="29"/>
      <c r="N327" s="29"/>
      <c r="O327" s="29"/>
      <c r="P327" s="29"/>
      <c r="Q327" s="29"/>
      <c r="R327" s="29"/>
      <c r="S327" s="29"/>
      <c r="T327" s="29"/>
      <c r="U327" s="29"/>
      <c r="V327" s="29"/>
      <c r="W327" s="29"/>
      <c r="X327" s="29"/>
      <c r="Y327" s="93"/>
    </row>
    <row r="328" spans="1:25" ht="16.5" customHeight="1">
      <c r="A328" s="25"/>
      <c r="B328" s="9"/>
      <c r="C328" s="14"/>
      <c r="D328" s="29"/>
      <c r="E328" s="29"/>
      <c r="F328" s="29"/>
      <c r="G328" s="29"/>
      <c r="H328" s="29"/>
      <c r="I328" s="29"/>
      <c r="J328" s="29"/>
      <c r="K328" s="29"/>
      <c r="L328" s="123"/>
      <c r="M328" s="29"/>
      <c r="N328" s="29"/>
      <c r="O328" s="29"/>
      <c r="P328" s="29"/>
      <c r="Q328" s="29"/>
      <c r="R328" s="29"/>
      <c r="S328" s="29"/>
      <c r="T328" s="29"/>
      <c r="U328" s="29"/>
      <c r="V328" s="29"/>
      <c r="W328" s="29"/>
      <c r="X328" s="29"/>
      <c r="Y328" s="93"/>
    </row>
    <row r="329" spans="1:25" ht="16.5" customHeight="1">
      <c r="A329" s="25"/>
      <c r="B329" s="9"/>
      <c r="C329" s="14"/>
      <c r="D329" s="29"/>
      <c r="E329" s="29"/>
      <c r="F329" s="29"/>
      <c r="G329" s="29"/>
      <c r="H329" s="29"/>
      <c r="I329" s="29"/>
      <c r="J329" s="29"/>
      <c r="K329" s="29"/>
      <c r="L329" s="123"/>
      <c r="M329" s="29"/>
      <c r="N329" s="29"/>
      <c r="O329" s="29"/>
      <c r="P329" s="29"/>
      <c r="Q329" s="29"/>
      <c r="R329" s="29"/>
      <c r="S329" s="29"/>
      <c r="T329" s="29"/>
      <c r="U329" s="29"/>
      <c r="V329" s="29"/>
      <c r="W329" s="29"/>
      <c r="X329" s="29"/>
      <c r="Y329" s="93"/>
    </row>
    <row r="330" spans="1:25" ht="16.5" customHeight="1">
      <c r="A330" s="25"/>
      <c r="B330" s="9"/>
      <c r="C330" s="14"/>
      <c r="D330" s="29"/>
      <c r="E330" s="29"/>
      <c r="F330" s="29"/>
      <c r="G330" s="29"/>
      <c r="H330" s="29"/>
      <c r="I330" s="29"/>
      <c r="J330" s="29"/>
      <c r="K330" s="29"/>
      <c r="L330" s="123"/>
      <c r="M330" s="29"/>
      <c r="N330" s="29"/>
      <c r="O330" s="29"/>
      <c r="P330" s="29"/>
      <c r="Q330" s="29"/>
      <c r="R330" s="29"/>
      <c r="S330" s="29"/>
      <c r="T330" s="29"/>
      <c r="U330" s="29"/>
      <c r="V330" s="29"/>
      <c r="W330" s="29"/>
      <c r="X330" s="29"/>
      <c r="Y330" s="93"/>
    </row>
    <row r="331" spans="1:25" ht="16.5" customHeight="1">
      <c r="A331" s="25"/>
      <c r="B331" s="9"/>
      <c r="C331" s="14"/>
      <c r="D331" s="29"/>
      <c r="E331" s="29"/>
      <c r="F331" s="29"/>
      <c r="G331" s="29"/>
      <c r="H331" s="29"/>
      <c r="I331" s="29"/>
      <c r="J331" s="29"/>
      <c r="K331" s="29"/>
      <c r="L331" s="123"/>
      <c r="M331" s="29"/>
      <c r="N331" s="29"/>
      <c r="O331" s="29"/>
      <c r="P331" s="29"/>
      <c r="Q331" s="29"/>
      <c r="R331" s="29"/>
      <c r="S331" s="29"/>
      <c r="T331" s="29"/>
      <c r="U331" s="29"/>
      <c r="V331" s="29"/>
      <c r="W331" s="29"/>
      <c r="X331" s="29"/>
      <c r="Y331" s="93"/>
    </row>
    <row r="332" spans="1:25" ht="16.5" customHeight="1">
      <c r="A332" s="25"/>
      <c r="B332" s="9"/>
      <c r="C332" s="14"/>
      <c r="D332" s="29"/>
      <c r="E332" s="29"/>
      <c r="F332" s="29"/>
      <c r="G332" s="29"/>
      <c r="H332" s="29"/>
      <c r="I332" s="29"/>
      <c r="J332" s="29"/>
      <c r="K332" s="29"/>
      <c r="L332" s="123"/>
      <c r="M332" s="29"/>
      <c r="N332" s="29"/>
      <c r="O332" s="29"/>
      <c r="P332" s="29"/>
      <c r="Q332" s="29"/>
      <c r="R332" s="29"/>
      <c r="S332" s="29"/>
      <c r="T332" s="29"/>
      <c r="U332" s="29"/>
      <c r="V332" s="29"/>
      <c r="W332" s="29"/>
      <c r="X332" s="29"/>
      <c r="Y332" s="93"/>
    </row>
    <row r="333" spans="1:25" ht="16.5" customHeight="1">
      <c r="A333" s="25"/>
      <c r="B333" s="9"/>
      <c r="C333" s="14"/>
      <c r="D333" s="29"/>
      <c r="E333" s="29"/>
      <c r="F333" s="29"/>
      <c r="G333" s="29"/>
      <c r="H333" s="29"/>
      <c r="I333" s="29"/>
      <c r="J333" s="29"/>
      <c r="K333" s="29"/>
      <c r="L333" s="123"/>
      <c r="M333" s="29"/>
      <c r="N333" s="29"/>
      <c r="O333" s="29"/>
      <c r="P333" s="29"/>
      <c r="Q333" s="29"/>
      <c r="R333" s="29"/>
      <c r="S333" s="29"/>
      <c r="T333" s="29"/>
      <c r="U333" s="29"/>
      <c r="V333" s="29"/>
      <c r="W333" s="29"/>
      <c r="X333" s="29"/>
      <c r="Y333" s="93"/>
    </row>
    <row r="334" spans="1:25" ht="16.5" customHeight="1">
      <c r="A334" s="25"/>
      <c r="B334" s="9"/>
      <c r="C334" s="14"/>
      <c r="D334" s="29"/>
      <c r="E334" s="29"/>
      <c r="F334" s="29"/>
      <c r="G334" s="29"/>
      <c r="H334" s="29"/>
      <c r="I334" s="29"/>
      <c r="J334" s="29"/>
      <c r="K334" s="29"/>
      <c r="L334" s="123"/>
      <c r="M334" s="29"/>
      <c r="N334" s="29"/>
      <c r="O334" s="29"/>
      <c r="P334" s="29"/>
      <c r="Q334" s="29"/>
      <c r="R334" s="29"/>
      <c r="S334" s="29"/>
      <c r="T334" s="29"/>
      <c r="U334" s="29"/>
      <c r="V334" s="29"/>
      <c r="W334" s="29"/>
      <c r="X334" s="29"/>
      <c r="Y334" s="93"/>
    </row>
    <row r="335" spans="1:25" ht="16.5" customHeight="1">
      <c r="A335" s="25"/>
      <c r="B335" s="9"/>
      <c r="C335" s="14"/>
      <c r="D335" s="29"/>
      <c r="E335" s="29"/>
      <c r="F335" s="29"/>
      <c r="G335" s="29"/>
      <c r="H335" s="29"/>
      <c r="I335" s="29"/>
      <c r="J335" s="29"/>
      <c r="K335" s="29"/>
      <c r="L335" s="123"/>
      <c r="M335" s="29"/>
      <c r="N335" s="29"/>
      <c r="O335" s="29"/>
      <c r="P335" s="29"/>
      <c r="Q335" s="29"/>
      <c r="R335" s="29"/>
      <c r="S335" s="29"/>
      <c r="T335" s="29"/>
      <c r="U335" s="29"/>
      <c r="V335" s="29"/>
      <c r="W335" s="29"/>
      <c r="X335" s="29"/>
      <c r="Y335" s="93"/>
    </row>
    <row r="336" spans="1:25" ht="16.5" customHeight="1">
      <c r="A336" s="25"/>
      <c r="B336" s="9"/>
      <c r="C336" s="14"/>
      <c r="D336" s="29"/>
      <c r="E336" s="29"/>
      <c r="F336" s="29"/>
      <c r="G336" s="29"/>
      <c r="H336" s="29"/>
      <c r="I336" s="29"/>
      <c r="J336" s="29"/>
      <c r="K336" s="29"/>
      <c r="L336" s="123"/>
      <c r="M336" s="29"/>
      <c r="N336" s="29"/>
      <c r="O336" s="29"/>
      <c r="P336" s="29"/>
      <c r="Q336" s="29"/>
      <c r="R336" s="29"/>
      <c r="S336" s="29"/>
      <c r="T336" s="29"/>
      <c r="U336" s="29"/>
      <c r="V336" s="29"/>
      <c r="W336" s="29"/>
      <c r="X336" s="29"/>
      <c r="Y336" s="93"/>
    </row>
    <row r="337" spans="1:25" ht="16.5" customHeight="1">
      <c r="A337" s="25"/>
      <c r="B337" s="9"/>
      <c r="C337" s="14"/>
      <c r="D337" s="29"/>
      <c r="E337" s="29"/>
      <c r="F337" s="29"/>
      <c r="G337" s="29"/>
      <c r="H337" s="29"/>
      <c r="I337" s="29"/>
      <c r="J337" s="29"/>
      <c r="K337" s="29"/>
      <c r="L337" s="123"/>
      <c r="M337" s="29"/>
      <c r="N337" s="29"/>
      <c r="O337" s="29"/>
      <c r="P337" s="29"/>
      <c r="Q337" s="29"/>
      <c r="R337" s="29"/>
      <c r="S337" s="29"/>
      <c r="T337" s="29"/>
      <c r="U337" s="29"/>
      <c r="V337" s="29"/>
      <c r="W337" s="29"/>
      <c r="X337" s="29"/>
      <c r="Y337" s="93"/>
    </row>
    <row r="338" spans="1:25" ht="16.5" customHeight="1">
      <c r="A338" s="25"/>
      <c r="B338" s="9"/>
      <c r="C338" s="14"/>
      <c r="D338" s="29"/>
      <c r="E338" s="29"/>
      <c r="F338" s="29"/>
      <c r="G338" s="29"/>
      <c r="H338" s="29"/>
      <c r="I338" s="29"/>
      <c r="J338" s="29"/>
      <c r="K338" s="29"/>
      <c r="L338" s="123"/>
      <c r="M338" s="29"/>
      <c r="N338" s="29"/>
      <c r="O338" s="29"/>
      <c r="P338" s="29"/>
      <c r="Q338" s="29"/>
      <c r="R338" s="29"/>
      <c r="S338" s="29"/>
      <c r="T338" s="29"/>
      <c r="U338" s="29"/>
      <c r="V338" s="29"/>
      <c r="W338" s="29"/>
      <c r="X338" s="29"/>
      <c r="Y338" s="93"/>
    </row>
    <row r="339" spans="1:25" ht="16.5" customHeight="1">
      <c r="A339" s="25"/>
      <c r="B339" s="9"/>
      <c r="C339" s="14"/>
      <c r="D339" s="29"/>
      <c r="E339" s="29"/>
      <c r="F339" s="29"/>
      <c r="G339" s="29"/>
      <c r="H339" s="29"/>
      <c r="I339" s="29"/>
      <c r="J339" s="29"/>
      <c r="K339" s="29"/>
      <c r="L339" s="123"/>
      <c r="M339" s="29"/>
      <c r="N339" s="29"/>
      <c r="O339" s="29"/>
      <c r="P339" s="29"/>
      <c r="Q339" s="29"/>
      <c r="R339" s="29"/>
      <c r="S339" s="29"/>
      <c r="T339" s="29"/>
      <c r="U339" s="29"/>
      <c r="V339" s="29"/>
      <c r="W339" s="29"/>
      <c r="X339" s="29"/>
      <c r="Y339" s="93"/>
    </row>
    <row r="340" spans="1:25" ht="16.5" customHeight="1">
      <c r="A340" s="25"/>
      <c r="B340" s="9"/>
      <c r="C340" s="14"/>
      <c r="D340" s="29"/>
      <c r="E340" s="29"/>
      <c r="F340" s="29"/>
      <c r="G340" s="29"/>
      <c r="H340" s="29"/>
      <c r="I340" s="29"/>
      <c r="J340" s="29"/>
      <c r="K340" s="29"/>
      <c r="L340" s="123"/>
      <c r="M340" s="29"/>
      <c r="N340" s="29"/>
      <c r="O340" s="29"/>
      <c r="P340" s="29"/>
      <c r="Q340" s="29"/>
      <c r="R340" s="29"/>
      <c r="S340" s="29"/>
      <c r="T340" s="29"/>
      <c r="U340" s="29"/>
      <c r="V340" s="29"/>
      <c r="W340" s="29"/>
      <c r="X340" s="29"/>
      <c r="Y340" s="93"/>
    </row>
    <row r="341" spans="1:25" ht="16.5" customHeight="1">
      <c r="A341" s="25"/>
      <c r="B341" s="9"/>
      <c r="C341" s="14"/>
      <c r="D341" s="29"/>
      <c r="E341" s="29"/>
      <c r="F341" s="29"/>
      <c r="G341" s="29"/>
      <c r="H341" s="29"/>
      <c r="I341" s="29"/>
      <c r="J341" s="29"/>
      <c r="K341" s="29"/>
      <c r="L341" s="123"/>
      <c r="M341" s="29"/>
      <c r="N341" s="29"/>
      <c r="O341" s="29"/>
      <c r="P341" s="29"/>
      <c r="Q341" s="29"/>
      <c r="R341" s="29"/>
      <c r="S341" s="29"/>
      <c r="T341" s="29"/>
      <c r="U341" s="29"/>
      <c r="V341" s="29"/>
      <c r="W341" s="29"/>
      <c r="X341" s="29"/>
      <c r="Y341" s="93"/>
    </row>
    <row r="342" spans="1:25" ht="16.5" customHeight="1">
      <c r="A342" s="25"/>
      <c r="B342" s="9"/>
      <c r="C342" s="14"/>
      <c r="D342" s="29"/>
      <c r="E342" s="29"/>
      <c r="F342" s="29"/>
      <c r="G342" s="29"/>
      <c r="H342" s="29"/>
      <c r="I342" s="29"/>
      <c r="J342" s="29"/>
      <c r="K342" s="29"/>
      <c r="L342" s="123"/>
      <c r="M342" s="29"/>
      <c r="N342" s="29"/>
      <c r="O342" s="29"/>
      <c r="P342" s="29"/>
      <c r="Q342" s="29"/>
      <c r="R342" s="29"/>
      <c r="S342" s="29"/>
      <c r="T342" s="29"/>
      <c r="U342" s="29"/>
      <c r="V342" s="29"/>
      <c r="W342" s="29"/>
      <c r="X342" s="29"/>
      <c r="Y342" s="93"/>
    </row>
    <row r="343" spans="1:25" ht="16.5" customHeight="1">
      <c r="A343" s="25"/>
      <c r="B343" s="9"/>
      <c r="C343" s="14"/>
      <c r="D343" s="29"/>
      <c r="E343" s="29"/>
      <c r="F343" s="29"/>
      <c r="G343" s="29"/>
      <c r="H343" s="29"/>
      <c r="I343" s="29"/>
      <c r="J343" s="29"/>
      <c r="K343" s="29"/>
      <c r="L343" s="123"/>
      <c r="M343" s="29"/>
      <c r="N343" s="29"/>
      <c r="O343" s="29"/>
      <c r="P343" s="29"/>
      <c r="Q343" s="29"/>
      <c r="R343" s="29"/>
      <c r="S343" s="29"/>
      <c r="T343" s="29"/>
      <c r="U343" s="29"/>
      <c r="V343" s="29"/>
      <c r="W343" s="29"/>
      <c r="X343" s="29"/>
      <c r="Y343" s="93"/>
    </row>
    <row r="344" spans="1:25" ht="16.5" customHeight="1">
      <c r="A344" s="25"/>
      <c r="B344" s="9"/>
      <c r="C344" s="14"/>
      <c r="D344" s="29"/>
      <c r="E344" s="29"/>
      <c r="F344" s="29"/>
      <c r="G344" s="29"/>
      <c r="H344" s="29"/>
      <c r="I344" s="29"/>
      <c r="J344" s="29"/>
      <c r="K344" s="29"/>
      <c r="L344" s="123"/>
      <c r="M344" s="29"/>
      <c r="N344" s="29"/>
      <c r="O344" s="29"/>
      <c r="P344" s="29"/>
      <c r="Q344" s="29"/>
      <c r="R344" s="29"/>
      <c r="S344" s="29"/>
      <c r="T344" s="29"/>
      <c r="U344" s="29"/>
      <c r="V344" s="29"/>
      <c r="W344" s="29"/>
      <c r="X344" s="29"/>
      <c r="Y344" s="93"/>
    </row>
    <row r="345" spans="1:25" ht="16.5" customHeight="1">
      <c r="A345" s="25"/>
      <c r="B345" s="9"/>
      <c r="C345" s="14"/>
      <c r="D345" s="29"/>
      <c r="E345" s="29"/>
      <c r="F345" s="29"/>
      <c r="G345" s="29"/>
      <c r="H345" s="29"/>
      <c r="I345" s="29"/>
      <c r="J345" s="29"/>
      <c r="K345" s="29"/>
      <c r="L345" s="123"/>
      <c r="M345" s="29"/>
      <c r="N345" s="29"/>
      <c r="O345" s="29"/>
      <c r="P345" s="29"/>
      <c r="Q345" s="29"/>
      <c r="R345" s="29"/>
      <c r="S345" s="29"/>
      <c r="T345" s="29"/>
      <c r="U345" s="29"/>
      <c r="V345" s="29"/>
      <c r="W345" s="29"/>
      <c r="X345" s="29"/>
      <c r="Y345" s="93"/>
    </row>
    <row r="346" spans="1:25" ht="16.5" customHeight="1">
      <c r="A346" s="25"/>
      <c r="B346" s="9"/>
      <c r="C346" s="14"/>
      <c r="D346" s="29"/>
      <c r="E346" s="29"/>
      <c r="F346" s="29"/>
      <c r="G346" s="29"/>
      <c r="H346" s="29"/>
      <c r="I346" s="29"/>
      <c r="J346" s="29"/>
      <c r="K346" s="29"/>
      <c r="L346" s="123"/>
      <c r="M346" s="29"/>
      <c r="N346" s="29"/>
      <c r="O346" s="29"/>
      <c r="P346" s="29"/>
      <c r="Q346" s="29"/>
      <c r="R346" s="29"/>
      <c r="S346" s="29"/>
      <c r="T346" s="29"/>
      <c r="U346" s="29"/>
      <c r="V346" s="29"/>
      <c r="W346" s="29"/>
      <c r="X346" s="29"/>
      <c r="Y346" s="93"/>
    </row>
    <row r="347" spans="1:25" ht="16.5" customHeight="1">
      <c r="A347" s="25"/>
      <c r="B347" s="9"/>
      <c r="C347" s="14"/>
      <c r="D347" s="29"/>
      <c r="E347" s="29"/>
      <c r="F347" s="29"/>
      <c r="G347" s="29"/>
      <c r="H347" s="29"/>
      <c r="I347" s="29"/>
      <c r="J347" s="29"/>
      <c r="K347" s="29"/>
      <c r="L347" s="123"/>
      <c r="M347" s="29"/>
      <c r="N347" s="29"/>
      <c r="O347" s="29"/>
      <c r="P347" s="29"/>
      <c r="Q347" s="29"/>
      <c r="R347" s="29"/>
      <c r="S347" s="29"/>
      <c r="T347" s="29"/>
      <c r="U347" s="29"/>
      <c r="V347" s="29"/>
      <c r="W347" s="29"/>
      <c r="X347" s="29"/>
      <c r="Y347" s="93"/>
    </row>
    <row r="348" spans="1:25" ht="16.5" customHeight="1">
      <c r="A348" s="25"/>
      <c r="B348" s="9"/>
      <c r="C348" s="14"/>
      <c r="D348" s="29"/>
      <c r="E348" s="29"/>
      <c r="F348" s="29"/>
      <c r="G348" s="29"/>
      <c r="H348" s="29"/>
      <c r="I348" s="29"/>
      <c r="J348" s="29"/>
      <c r="K348" s="29"/>
      <c r="L348" s="123"/>
      <c r="M348" s="29"/>
      <c r="N348" s="29"/>
      <c r="O348" s="29"/>
      <c r="P348" s="29"/>
      <c r="Q348" s="29"/>
      <c r="R348" s="29"/>
      <c r="S348" s="29"/>
      <c r="T348" s="29"/>
      <c r="U348" s="29"/>
      <c r="V348" s="29"/>
      <c r="W348" s="29"/>
      <c r="X348" s="29"/>
      <c r="Y348" s="93"/>
    </row>
    <row r="349" spans="1:25" ht="16.5" customHeight="1">
      <c r="A349" s="25"/>
      <c r="B349" s="9"/>
      <c r="C349" s="14"/>
      <c r="D349" s="29"/>
      <c r="E349" s="29"/>
      <c r="F349" s="29"/>
      <c r="G349" s="29"/>
      <c r="H349" s="29"/>
      <c r="I349" s="29"/>
      <c r="J349" s="29"/>
      <c r="K349" s="29"/>
      <c r="L349" s="123"/>
      <c r="M349" s="29"/>
      <c r="N349" s="29"/>
      <c r="O349" s="29"/>
      <c r="P349" s="29"/>
      <c r="Q349" s="29"/>
      <c r="R349" s="29"/>
      <c r="S349" s="29"/>
      <c r="T349" s="29"/>
      <c r="U349" s="29"/>
      <c r="V349" s="29"/>
      <c r="W349" s="29"/>
      <c r="X349" s="29"/>
      <c r="Y349" s="93"/>
    </row>
    <row r="350" spans="1:25" ht="16.5" customHeight="1">
      <c r="A350" s="25"/>
      <c r="B350" s="9"/>
      <c r="C350" s="14"/>
      <c r="D350" s="29"/>
      <c r="E350" s="29"/>
      <c r="F350" s="29"/>
      <c r="G350" s="29"/>
      <c r="H350" s="29"/>
      <c r="I350" s="29"/>
      <c r="J350" s="29"/>
      <c r="K350" s="29"/>
      <c r="L350" s="123"/>
      <c r="M350" s="29"/>
      <c r="N350" s="29"/>
      <c r="O350" s="29"/>
      <c r="P350" s="29"/>
      <c r="Q350" s="29"/>
      <c r="R350" s="29"/>
      <c r="S350" s="29"/>
      <c r="T350" s="29"/>
      <c r="U350" s="29"/>
      <c r="V350" s="29"/>
      <c r="W350" s="29"/>
      <c r="X350" s="29"/>
      <c r="Y350" s="93"/>
    </row>
    <row r="351" spans="1:25" ht="16.5" customHeight="1">
      <c r="A351" s="25"/>
      <c r="B351" s="9"/>
      <c r="C351" s="14"/>
      <c r="D351" s="29"/>
      <c r="E351" s="29"/>
      <c r="F351" s="29"/>
      <c r="G351" s="29"/>
      <c r="H351" s="29"/>
      <c r="I351" s="29"/>
      <c r="J351" s="29"/>
      <c r="K351" s="29"/>
      <c r="L351" s="123"/>
      <c r="M351" s="29"/>
      <c r="N351" s="29"/>
      <c r="O351" s="29"/>
      <c r="P351" s="29"/>
      <c r="Q351" s="29"/>
      <c r="R351" s="29"/>
      <c r="S351" s="29"/>
      <c r="T351" s="29"/>
      <c r="U351" s="29"/>
      <c r="V351" s="29"/>
      <c r="W351" s="29"/>
      <c r="X351" s="29"/>
      <c r="Y351" s="93"/>
    </row>
    <row r="352" spans="1:25" ht="16.5" customHeight="1">
      <c r="A352" s="25"/>
      <c r="B352" s="9"/>
      <c r="C352" s="14"/>
      <c r="D352" s="29"/>
      <c r="E352" s="29"/>
      <c r="F352" s="29"/>
      <c r="G352" s="29"/>
      <c r="H352" s="29"/>
      <c r="I352" s="29"/>
      <c r="J352" s="29"/>
      <c r="K352" s="29"/>
      <c r="L352" s="123"/>
      <c r="M352" s="29"/>
      <c r="N352" s="29"/>
      <c r="O352" s="29"/>
      <c r="P352" s="29"/>
      <c r="Q352" s="29"/>
      <c r="R352" s="29"/>
      <c r="S352" s="29"/>
      <c r="T352" s="29"/>
      <c r="U352" s="29"/>
      <c r="V352" s="29"/>
      <c r="W352" s="29"/>
      <c r="X352" s="29"/>
      <c r="Y352" s="93"/>
    </row>
    <row r="353" spans="1:25" ht="16.5" customHeight="1">
      <c r="A353" s="25"/>
      <c r="B353" s="9"/>
      <c r="C353" s="14"/>
      <c r="D353" s="29"/>
      <c r="E353" s="29"/>
      <c r="F353" s="29"/>
      <c r="G353" s="29"/>
      <c r="H353" s="29"/>
      <c r="I353" s="29"/>
      <c r="J353" s="29"/>
      <c r="K353" s="29"/>
      <c r="L353" s="123"/>
      <c r="M353" s="29"/>
      <c r="N353" s="29"/>
      <c r="O353" s="29"/>
      <c r="P353" s="29"/>
      <c r="Q353" s="29"/>
      <c r="R353" s="29"/>
      <c r="S353" s="29"/>
      <c r="T353" s="29"/>
      <c r="U353" s="29"/>
      <c r="V353" s="29"/>
      <c r="W353" s="29"/>
      <c r="X353" s="29"/>
      <c r="Y353" s="93"/>
    </row>
    <row r="354" spans="1:25" ht="16.5" customHeight="1">
      <c r="A354" s="25"/>
      <c r="B354" s="9"/>
      <c r="C354" s="14"/>
      <c r="D354" s="29"/>
      <c r="E354" s="29"/>
      <c r="F354" s="29"/>
      <c r="G354" s="29"/>
      <c r="H354" s="29"/>
      <c r="I354" s="29"/>
      <c r="J354" s="29"/>
      <c r="K354" s="29"/>
      <c r="L354" s="123"/>
      <c r="M354" s="29"/>
      <c r="N354" s="29"/>
      <c r="O354" s="29"/>
      <c r="P354" s="29"/>
      <c r="Q354" s="29"/>
      <c r="R354" s="29"/>
      <c r="S354" s="29"/>
      <c r="T354" s="29"/>
      <c r="U354" s="29"/>
      <c r="V354" s="29"/>
      <c r="W354" s="29"/>
      <c r="X354" s="29"/>
      <c r="Y354" s="93"/>
    </row>
    <row r="355" spans="1:25" ht="16.5" customHeight="1">
      <c r="A355" s="25"/>
      <c r="B355" s="9"/>
      <c r="C355" s="14"/>
      <c r="D355" s="29"/>
      <c r="E355" s="29"/>
      <c r="F355" s="29"/>
      <c r="G355" s="29"/>
      <c r="H355" s="29"/>
      <c r="I355" s="29"/>
      <c r="J355" s="29"/>
      <c r="K355" s="29"/>
      <c r="L355" s="123"/>
      <c r="M355" s="29"/>
      <c r="N355" s="29"/>
      <c r="O355" s="29"/>
      <c r="P355" s="29"/>
      <c r="Q355" s="29"/>
      <c r="R355" s="29"/>
      <c r="S355" s="29"/>
      <c r="T355" s="29"/>
      <c r="U355" s="29"/>
      <c r="V355" s="29"/>
      <c r="W355" s="29"/>
      <c r="X355" s="29"/>
      <c r="Y355" s="93"/>
    </row>
    <row r="356" spans="1:25" ht="16.5" customHeight="1">
      <c r="A356" s="25"/>
      <c r="B356" s="9"/>
      <c r="C356" s="14"/>
      <c r="D356" s="29"/>
      <c r="E356" s="29"/>
      <c r="F356" s="29"/>
      <c r="G356" s="29"/>
      <c r="H356" s="29"/>
      <c r="I356" s="29"/>
      <c r="J356" s="29"/>
      <c r="K356" s="29"/>
      <c r="L356" s="123"/>
      <c r="M356" s="29"/>
      <c r="N356" s="29"/>
      <c r="O356" s="29"/>
      <c r="P356" s="29"/>
      <c r="Q356" s="29"/>
      <c r="R356" s="29"/>
      <c r="S356" s="29"/>
      <c r="T356" s="29"/>
      <c r="U356" s="29"/>
      <c r="V356" s="29"/>
      <c r="W356" s="29"/>
      <c r="X356" s="29"/>
      <c r="Y356" s="93"/>
    </row>
    <row r="357" spans="1:25" ht="16.5" customHeight="1">
      <c r="A357" s="25"/>
      <c r="B357" s="9"/>
      <c r="C357" s="14"/>
      <c r="D357" s="29"/>
      <c r="E357" s="29"/>
      <c r="F357" s="29"/>
      <c r="G357" s="29"/>
      <c r="H357" s="29"/>
      <c r="I357" s="29"/>
      <c r="J357" s="29"/>
      <c r="K357" s="29"/>
      <c r="L357" s="123"/>
      <c r="M357" s="29"/>
      <c r="N357" s="29"/>
      <c r="O357" s="29"/>
      <c r="P357" s="29"/>
      <c r="Q357" s="29"/>
      <c r="R357" s="29"/>
      <c r="S357" s="29"/>
      <c r="T357" s="29"/>
      <c r="U357" s="29"/>
      <c r="V357" s="29"/>
      <c r="W357" s="29"/>
      <c r="X357" s="29"/>
      <c r="Y357" s="93"/>
    </row>
    <row r="358" spans="1:25" ht="16.5" customHeight="1">
      <c r="A358" s="25"/>
      <c r="B358" s="9"/>
      <c r="C358" s="14"/>
      <c r="D358" s="29"/>
      <c r="E358" s="29"/>
      <c r="F358" s="29"/>
      <c r="G358" s="29"/>
      <c r="H358" s="29"/>
      <c r="I358" s="29"/>
      <c r="J358" s="29"/>
      <c r="K358" s="29"/>
      <c r="L358" s="123"/>
      <c r="M358" s="29"/>
      <c r="N358" s="29"/>
      <c r="O358" s="29"/>
      <c r="P358" s="29"/>
      <c r="Q358" s="29"/>
      <c r="R358" s="29"/>
      <c r="S358" s="29"/>
      <c r="T358" s="29"/>
      <c r="U358" s="29"/>
      <c r="V358" s="29"/>
      <c r="W358" s="29"/>
      <c r="X358" s="29"/>
      <c r="Y358" s="93"/>
    </row>
    <row r="359" spans="1:25" ht="16.5" customHeight="1">
      <c r="A359" s="25"/>
      <c r="B359" s="9"/>
      <c r="C359" s="14"/>
      <c r="D359" s="29"/>
      <c r="E359" s="29"/>
      <c r="F359" s="29"/>
      <c r="G359" s="29"/>
      <c r="H359" s="29"/>
      <c r="I359" s="29"/>
      <c r="J359" s="29"/>
      <c r="K359" s="29"/>
      <c r="L359" s="123"/>
      <c r="M359" s="29"/>
      <c r="N359" s="29"/>
      <c r="O359" s="29"/>
      <c r="P359" s="29"/>
      <c r="Q359" s="29"/>
      <c r="R359" s="29"/>
      <c r="S359" s="29"/>
      <c r="T359" s="29"/>
      <c r="U359" s="29"/>
      <c r="V359" s="29"/>
      <c r="W359" s="29"/>
      <c r="X359" s="29"/>
      <c r="Y359" s="93"/>
    </row>
    <row r="360" spans="1:25" ht="16.5" customHeight="1">
      <c r="A360" s="25"/>
      <c r="B360" s="9"/>
      <c r="C360" s="14"/>
      <c r="D360" s="29"/>
      <c r="E360" s="29"/>
      <c r="F360" s="29"/>
      <c r="G360" s="29"/>
      <c r="H360" s="29"/>
      <c r="I360" s="29"/>
      <c r="J360" s="29"/>
      <c r="K360" s="29"/>
      <c r="L360" s="123"/>
      <c r="M360" s="29"/>
      <c r="N360" s="29"/>
      <c r="O360" s="29"/>
      <c r="P360" s="29"/>
      <c r="Q360" s="29"/>
      <c r="R360" s="29"/>
      <c r="S360" s="29"/>
      <c r="T360" s="29"/>
      <c r="U360" s="29"/>
      <c r="V360" s="29"/>
      <c r="W360" s="29"/>
      <c r="X360" s="29"/>
      <c r="Y360" s="93"/>
    </row>
    <row r="361" spans="1:25" ht="16.5" customHeight="1">
      <c r="A361" s="25"/>
      <c r="B361" s="9"/>
      <c r="C361" s="14"/>
      <c r="D361" s="29"/>
      <c r="E361" s="29"/>
      <c r="F361" s="29"/>
      <c r="G361" s="29"/>
      <c r="H361" s="29"/>
      <c r="I361" s="29"/>
      <c r="J361" s="29"/>
      <c r="K361" s="29"/>
      <c r="L361" s="123"/>
      <c r="M361" s="29"/>
      <c r="N361" s="29"/>
      <c r="O361" s="29"/>
      <c r="P361" s="29"/>
      <c r="Q361" s="29"/>
      <c r="R361" s="29"/>
      <c r="S361" s="29"/>
      <c r="T361" s="29"/>
      <c r="U361" s="29"/>
      <c r="V361" s="29"/>
      <c r="W361" s="29"/>
      <c r="X361" s="29"/>
      <c r="Y361" s="93"/>
    </row>
    <row r="362" spans="1:25" ht="16.5" customHeight="1">
      <c r="A362" s="25"/>
      <c r="B362" s="9"/>
      <c r="C362" s="14"/>
      <c r="D362" s="29"/>
      <c r="E362" s="29"/>
      <c r="F362" s="29"/>
      <c r="G362" s="29"/>
      <c r="H362" s="29"/>
      <c r="I362" s="29"/>
      <c r="J362" s="29"/>
      <c r="K362" s="29"/>
      <c r="L362" s="123"/>
      <c r="M362" s="29"/>
      <c r="N362" s="29"/>
      <c r="O362" s="29"/>
      <c r="P362" s="29"/>
      <c r="Q362" s="29"/>
      <c r="R362" s="29"/>
      <c r="S362" s="29"/>
      <c r="T362" s="29"/>
      <c r="U362" s="29"/>
      <c r="V362" s="29"/>
      <c r="W362" s="29"/>
      <c r="X362" s="29"/>
      <c r="Y362" s="93"/>
    </row>
    <row r="363" spans="1:25" ht="16.5" customHeight="1">
      <c r="A363" s="25"/>
      <c r="B363" s="9"/>
      <c r="C363" s="14"/>
      <c r="D363" s="29"/>
      <c r="E363" s="29"/>
      <c r="F363" s="29"/>
      <c r="G363" s="29"/>
      <c r="H363" s="29"/>
      <c r="I363" s="29"/>
      <c r="J363" s="29"/>
      <c r="K363" s="29"/>
      <c r="L363" s="123"/>
      <c r="M363" s="29"/>
      <c r="N363" s="29"/>
      <c r="O363" s="29"/>
      <c r="P363" s="29"/>
      <c r="Q363" s="29"/>
      <c r="R363" s="29"/>
      <c r="S363" s="29"/>
      <c r="T363" s="29"/>
      <c r="U363" s="29"/>
      <c r="V363" s="29"/>
      <c r="W363" s="29"/>
      <c r="X363" s="29"/>
      <c r="Y363" s="93"/>
    </row>
    <row r="364" spans="1:25" ht="16.5" customHeight="1">
      <c r="A364" s="25"/>
      <c r="B364" s="9"/>
      <c r="C364" s="14"/>
      <c r="D364" s="29"/>
      <c r="E364" s="29"/>
      <c r="F364" s="29"/>
      <c r="G364" s="29"/>
      <c r="H364" s="29"/>
      <c r="I364" s="29"/>
      <c r="J364" s="29"/>
      <c r="K364" s="29"/>
      <c r="L364" s="123"/>
      <c r="M364" s="29"/>
      <c r="N364" s="29"/>
      <c r="O364" s="29"/>
      <c r="P364" s="29"/>
      <c r="Q364" s="29"/>
      <c r="R364" s="29"/>
      <c r="S364" s="29"/>
      <c r="T364" s="29"/>
      <c r="U364" s="29"/>
      <c r="V364" s="29"/>
      <c r="W364" s="29"/>
      <c r="X364" s="29"/>
      <c r="Y364" s="93"/>
    </row>
    <row r="365" spans="1:25" ht="16.5" customHeight="1">
      <c r="A365" s="25"/>
      <c r="B365" s="9"/>
      <c r="C365" s="14"/>
      <c r="D365" s="29"/>
      <c r="E365" s="29"/>
      <c r="F365" s="29"/>
      <c r="G365" s="29"/>
      <c r="H365" s="29"/>
      <c r="I365" s="29"/>
      <c r="J365" s="29"/>
      <c r="K365" s="29"/>
      <c r="L365" s="123"/>
      <c r="M365" s="29"/>
      <c r="N365" s="29"/>
      <c r="O365" s="29"/>
      <c r="P365" s="29"/>
      <c r="Q365" s="29"/>
      <c r="R365" s="29"/>
      <c r="S365" s="29"/>
      <c r="T365" s="29"/>
      <c r="U365" s="29"/>
      <c r="V365" s="29"/>
      <c r="W365" s="29"/>
      <c r="X365" s="29"/>
      <c r="Y365" s="93"/>
    </row>
    <row r="366" spans="1:25" ht="16.5" customHeight="1">
      <c r="A366" s="25"/>
      <c r="B366" s="9"/>
      <c r="C366" s="14"/>
      <c r="D366" s="29"/>
      <c r="E366" s="29"/>
      <c r="F366" s="29"/>
      <c r="G366" s="29"/>
      <c r="H366" s="29"/>
      <c r="I366" s="29"/>
      <c r="J366" s="29"/>
      <c r="K366" s="29"/>
      <c r="L366" s="123"/>
      <c r="M366" s="29"/>
      <c r="N366" s="29"/>
      <c r="O366" s="29"/>
      <c r="P366" s="29"/>
      <c r="Q366" s="29"/>
      <c r="R366" s="29"/>
      <c r="S366" s="29"/>
      <c r="T366" s="29"/>
      <c r="U366" s="29"/>
      <c r="V366" s="29"/>
      <c r="W366" s="29"/>
      <c r="X366" s="29"/>
      <c r="Y366" s="93"/>
    </row>
    <row r="367" spans="1:25" ht="16.5" customHeight="1">
      <c r="A367" s="25"/>
      <c r="B367" s="9"/>
      <c r="C367" s="14"/>
      <c r="D367" s="29"/>
      <c r="E367" s="29"/>
      <c r="F367" s="29"/>
      <c r="G367" s="29"/>
      <c r="H367" s="29"/>
      <c r="I367" s="29"/>
      <c r="J367" s="29"/>
      <c r="K367" s="29"/>
      <c r="L367" s="123"/>
      <c r="M367" s="29"/>
      <c r="N367" s="29"/>
      <c r="O367" s="29"/>
      <c r="P367" s="29"/>
      <c r="Q367" s="29"/>
      <c r="R367" s="29"/>
      <c r="S367" s="29"/>
      <c r="T367" s="29"/>
      <c r="U367" s="29"/>
      <c r="V367" s="29"/>
      <c r="W367" s="29"/>
      <c r="X367" s="29"/>
      <c r="Y367" s="93"/>
    </row>
    <row r="368" spans="1:25" ht="16.5" customHeight="1">
      <c r="A368" s="25"/>
      <c r="B368" s="9"/>
      <c r="C368" s="14"/>
      <c r="D368" s="29"/>
      <c r="E368" s="29"/>
      <c r="F368" s="29"/>
      <c r="G368" s="29"/>
      <c r="H368" s="29"/>
      <c r="I368" s="29"/>
      <c r="J368" s="29"/>
      <c r="K368" s="29"/>
      <c r="L368" s="123"/>
      <c r="M368" s="29"/>
      <c r="N368" s="29"/>
      <c r="O368" s="29"/>
      <c r="P368" s="29"/>
      <c r="Q368" s="29"/>
      <c r="R368" s="29"/>
      <c r="S368" s="29"/>
      <c r="T368" s="29"/>
      <c r="U368" s="29"/>
      <c r="V368" s="29"/>
      <c r="W368" s="29"/>
      <c r="X368" s="29"/>
      <c r="Y368" s="93"/>
    </row>
    <row r="369" spans="1:25" ht="16.5" customHeight="1">
      <c r="A369" s="25"/>
      <c r="B369" s="9"/>
      <c r="C369" s="14"/>
      <c r="D369" s="29"/>
      <c r="E369" s="29"/>
      <c r="F369" s="29"/>
      <c r="G369" s="29"/>
      <c r="H369" s="29"/>
      <c r="I369" s="29"/>
      <c r="J369" s="29"/>
      <c r="K369" s="29"/>
      <c r="L369" s="123"/>
      <c r="M369" s="29"/>
      <c r="N369" s="29"/>
      <c r="O369" s="29"/>
      <c r="P369" s="29"/>
      <c r="Q369" s="29"/>
      <c r="R369" s="29"/>
      <c r="S369" s="29"/>
      <c r="T369" s="29"/>
      <c r="U369" s="29"/>
      <c r="V369" s="29"/>
      <c r="W369" s="29"/>
      <c r="X369" s="29"/>
      <c r="Y369" s="93"/>
    </row>
    <row r="370" spans="1:25" ht="16.5" customHeight="1">
      <c r="A370" s="25"/>
      <c r="B370" s="9"/>
      <c r="C370" s="14"/>
      <c r="D370" s="29"/>
      <c r="E370" s="29"/>
      <c r="F370" s="29"/>
      <c r="G370" s="29"/>
      <c r="H370" s="29"/>
      <c r="I370" s="29"/>
      <c r="J370" s="29"/>
      <c r="K370" s="29"/>
      <c r="L370" s="123"/>
      <c r="M370" s="29"/>
      <c r="N370" s="29"/>
      <c r="O370" s="29"/>
      <c r="P370" s="29"/>
      <c r="Q370" s="29"/>
      <c r="R370" s="29"/>
      <c r="S370" s="29"/>
      <c r="T370" s="29"/>
      <c r="U370" s="29"/>
      <c r="V370" s="29"/>
      <c r="W370" s="29"/>
      <c r="X370" s="29"/>
      <c r="Y370" s="93"/>
    </row>
    <row r="371" spans="1:25" ht="16.5" customHeight="1">
      <c r="A371" s="25"/>
      <c r="B371" s="9"/>
      <c r="C371" s="14"/>
      <c r="D371" s="29"/>
      <c r="E371" s="29"/>
      <c r="F371" s="29"/>
      <c r="G371" s="29"/>
      <c r="H371" s="29"/>
      <c r="I371" s="29"/>
      <c r="J371" s="29"/>
      <c r="K371" s="29"/>
      <c r="L371" s="123"/>
      <c r="M371" s="29"/>
      <c r="N371" s="29"/>
      <c r="O371" s="29"/>
      <c r="P371" s="29"/>
      <c r="Q371" s="29"/>
      <c r="R371" s="29"/>
      <c r="S371" s="29"/>
      <c r="T371" s="29"/>
      <c r="U371" s="29"/>
      <c r="V371" s="29"/>
      <c r="W371" s="29"/>
      <c r="X371" s="29"/>
      <c r="Y371" s="93"/>
    </row>
    <row r="372" spans="1:25" ht="16.5" customHeight="1">
      <c r="A372" s="25"/>
      <c r="B372" s="9"/>
      <c r="C372" s="14"/>
      <c r="D372" s="29"/>
      <c r="E372" s="29"/>
      <c r="F372" s="29"/>
      <c r="G372" s="29"/>
      <c r="H372" s="29"/>
      <c r="I372" s="29"/>
      <c r="J372" s="29"/>
      <c r="K372" s="29"/>
      <c r="L372" s="123"/>
      <c r="M372" s="29"/>
      <c r="N372" s="29"/>
      <c r="O372" s="29"/>
      <c r="P372" s="29"/>
      <c r="Q372" s="29"/>
      <c r="R372" s="29"/>
      <c r="S372" s="29"/>
      <c r="T372" s="29"/>
      <c r="U372" s="29"/>
      <c r="V372" s="29"/>
      <c r="W372" s="29"/>
      <c r="X372" s="29"/>
      <c r="Y372" s="93"/>
    </row>
    <row r="373" spans="1:25" ht="16.5" customHeight="1">
      <c r="A373" s="25"/>
      <c r="B373" s="9"/>
      <c r="C373" s="14"/>
      <c r="D373" s="29"/>
      <c r="E373" s="29"/>
      <c r="F373" s="29"/>
      <c r="G373" s="29"/>
      <c r="H373" s="29"/>
      <c r="I373" s="29"/>
      <c r="J373" s="29"/>
      <c r="K373" s="29"/>
      <c r="L373" s="123"/>
      <c r="M373" s="29"/>
      <c r="N373" s="29"/>
      <c r="O373" s="29"/>
      <c r="P373" s="29"/>
      <c r="Q373" s="29"/>
      <c r="R373" s="29"/>
      <c r="S373" s="29"/>
      <c r="T373" s="29"/>
      <c r="U373" s="29"/>
      <c r="V373" s="29"/>
      <c r="W373" s="29"/>
      <c r="X373" s="29"/>
      <c r="Y373" s="93"/>
    </row>
    <row r="374" spans="1:25" ht="16.5" customHeight="1">
      <c r="A374" s="25"/>
      <c r="B374" s="9"/>
      <c r="C374" s="14"/>
      <c r="D374" s="29"/>
      <c r="E374" s="29"/>
      <c r="F374" s="29"/>
      <c r="G374" s="29"/>
      <c r="H374" s="29"/>
      <c r="I374" s="29"/>
      <c r="J374" s="29"/>
      <c r="K374" s="29"/>
      <c r="L374" s="123"/>
      <c r="M374" s="29"/>
      <c r="N374" s="29"/>
      <c r="O374" s="29"/>
      <c r="P374" s="29"/>
      <c r="Q374" s="29"/>
      <c r="R374" s="29"/>
      <c r="S374" s="29"/>
      <c r="T374" s="29"/>
      <c r="U374" s="29"/>
      <c r="V374" s="29"/>
      <c r="W374" s="29"/>
      <c r="X374" s="29"/>
      <c r="Y374" s="93"/>
    </row>
    <row r="375" spans="1:25" ht="16.5" customHeight="1">
      <c r="A375" s="25"/>
      <c r="B375" s="9"/>
      <c r="C375" s="14"/>
      <c r="D375" s="29"/>
      <c r="E375" s="29"/>
      <c r="F375" s="29"/>
      <c r="G375" s="29"/>
      <c r="H375" s="29"/>
      <c r="I375" s="29"/>
      <c r="J375" s="29"/>
      <c r="K375" s="29"/>
      <c r="L375" s="123"/>
      <c r="M375" s="29"/>
      <c r="N375" s="29"/>
      <c r="O375" s="29"/>
      <c r="P375" s="29"/>
      <c r="Q375" s="29"/>
      <c r="R375" s="29"/>
      <c r="S375" s="29"/>
      <c r="T375" s="29"/>
      <c r="U375" s="29"/>
      <c r="V375" s="29"/>
      <c r="W375" s="29"/>
      <c r="X375" s="29"/>
      <c r="Y375" s="93"/>
    </row>
    <row r="376" spans="1:25" ht="16.5" customHeight="1">
      <c r="A376" s="25"/>
      <c r="B376" s="9"/>
      <c r="C376" s="14"/>
      <c r="D376" s="29"/>
      <c r="E376" s="29"/>
      <c r="F376" s="29"/>
      <c r="G376" s="29"/>
      <c r="H376" s="29"/>
      <c r="I376" s="29"/>
      <c r="J376" s="29"/>
      <c r="K376" s="29"/>
      <c r="L376" s="123"/>
      <c r="M376" s="29"/>
      <c r="N376" s="29"/>
      <c r="O376" s="29"/>
      <c r="P376" s="29"/>
      <c r="Q376" s="29"/>
      <c r="R376" s="29"/>
      <c r="S376" s="29"/>
      <c r="T376" s="29"/>
      <c r="U376" s="29"/>
      <c r="V376" s="29"/>
      <c r="W376" s="29"/>
      <c r="X376" s="29"/>
      <c r="Y376" s="93"/>
    </row>
    <row r="377" spans="1:25" ht="16.5" customHeight="1">
      <c r="A377" s="25"/>
      <c r="B377" s="9"/>
      <c r="C377" s="14"/>
      <c r="D377" s="29"/>
      <c r="E377" s="29"/>
      <c r="F377" s="29"/>
      <c r="G377" s="29"/>
      <c r="H377" s="29"/>
      <c r="I377" s="29"/>
      <c r="J377" s="29"/>
      <c r="K377" s="29"/>
      <c r="L377" s="123"/>
      <c r="M377" s="29"/>
      <c r="N377" s="29"/>
      <c r="O377" s="29"/>
      <c r="P377" s="29"/>
      <c r="Q377" s="29"/>
      <c r="R377" s="29"/>
      <c r="S377" s="29"/>
      <c r="T377" s="29"/>
      <c r="U377" s="29"/>
      <c r="V377" s="29"/>
      <c r="W377" s="29"/>
      <c r="X377" s="29"/>
      <c r="Y377" s="93"/>
    </row>
    <row r="378" spans="1:25" ht="16.5" customHeight="1">
      <c r="A378" s="25"/>
      <c r="B378" s="9"/>
      <c r="C378" s="14"/>
      <c r="D378" s="29"/>
      <c r="E378" s="29"/>
      <c r="F378" s="29"/>
      <c r="G378" s="29"/>
      <c r="H378" s="29"/>
      <c r="I378" s="29"/>
      <c r="J378" s="29"/>
      <c r="K378" s="29"/>
      <c r="L378" s="123"/>
      <c r="M378" s="29"/>
      <c r="N378" s="29"/>
      <c r="O378" s="29"/>
      <c r="P378" s="29"/>
      <c r="Q378" s="29"/>
      <c r="R378" s="29"/>
      <c r="S378" s="29"/>
      <c r="T378" s="29"/>
      <c r="U378" s="29"/>
      <c r="V378" s="29"/>
      <c r="W378" s="29"/>
      <c r="X378" s="29"/>
      <c r="Y378" s="93"/>
    </row>
    <row r="379" spans="1:25" ht="16.5" customHeight="1">
      <c r="A379" s="25"/>
      <c r="B379" s="9"/>
      <c r="C379" s="14"/>
      <c r="D379" s="29"/>
      <c r="E379" s="29"/>
      <c r="F379" s="29"/>
      <c r="G379" s="29"/>
      <c r="H379" s="29"/>
      <c r="I379" s="29"/>
      <c r="J379" s="29"/>
      <c r="K379" s="29"/>
      <c r="L379" s="123"/>
      <c r="M379" s="29"/>
      <c r="N379" s="29"/>
      <c r="O379" s="29"/>
      <c r="P379" s="29"/>
      <c r="Q379" s="29"/>
      <c r="R379" s="29"/>
      <c r="S379" s="29"/>
      <c r="T379" s="29"/>
      <c r="U379" s="29"/>
      <c r="V379" s="29"/>
      <c r="W379" s="29"/>
      <c r="X379" s="29"/>
      <c r="Y379" s="93"/>
    </row>
    <row r="380" spans="1:25" ht="16.5" customHeight="1">
      <c r="A380" s="25"/>
      <c r="B380" s="9"/>
      <c r="C380" s="14"/>
      <c r="D380" s="29"/>
      <c r="E380" s="29"/>
      <c r="F380" s="29"/>
      <c r="G380" s="29"/>
      <c r="H380" s="29"/>
      <c r="I380" s="29"/>
      <c r="J380" s="29"/>
      <c r="K380" s="29"/>
      <c r="L380" s="123"/>
      <c r="M380" s="29"/>
      <c r="N380" s="29"/>
      <c r="O380" s="29"/>
      <c r="P380" s="29"/>
      <c r="Q380" s="29"/>
      <c r="R380" s="29"/>
      <c r="S380" s="29"/>
      <c r="T380" s="29"/>
      <c r="U380" s="29"/>
      <c r="V380" s="29"/>
      <c r="W380" s="29"/>
      <c r="X380" s="29"/>
      <c r="Y380" s="93"/>
    </row>
    <row r="381" spans="1:25" ht="16.5" customHeight="1">
      <c r="A381" s="25"/>
      <c r="B381" s="9"/>
      <c r="C381" s="14"/>
      <c r="D381" s="29"/>
      <c r="E381" s="29"/>
      <c r="F381" s="29"/>
      <c r="G381" s="29"/>
      <c r="H381" s="29"/>
      <c r="I381" s="29"/>
      <c r="J381" s="29"/>
      <c r="K381" s="29"/>
      <c r="L381" s="123"/>
      <c r="M381" s="29"/>
      <c r="N381" s="29"/>
      <c r="O381" s="29"/>
      <c r="P381" s="29"/>
      <c r="Q381" s="29"/>
      <c r="R381" s="29"/>
      <c r="S381" s="29"/>
      <c r="T381" s="29"/>
      <c r="U381" s="29"/>
      <c r="V381" s="29"/>
      <c r="W381" s="29"/>
      <c r="X381" s="29"/>
      <c r="Y381" s="93"/>
    </row>
    <row r="382" spans="1:25" ht="16.5" customHeight="1">
      <c r="A382" s="25"/>
      <c r="B382" s="9"/>
      <c r="C382" s="14"/>
      <c r="D382" s="29"/>
      <c r="E382" s="29"/>
      <c r="F382" s="29"/>
      <c r="G382" s="29"/>
      <c r="H382" s="29"/>
      <c r="I382" s="29"/>
      <c r="J382" s="29"/>
      <c r="K382" s="29"/>
      <c r="L382" s="123"/>
      <c r="M382" s="29"/>
      <c r="N382" s="29"/>
      <c r="O382" s="29"/>
      <c r="P382" s="29"/>
      <c r="Q382" s="29"/>
      <c r="R382" s="29"/>
      <c r="S382" s="29"/>
      <c r="T382" s="29"/>
      <c r="U382" s="29"/>
      <c r="V382" s="29"/>
      <c r="W382" s="29"/>
      <c r="X382" s="29"/>
      <c r="Y382" s="93"/>
    </row>
    <row r="383" spans="1:25" ht="16.5" customHeight="1">
      <c r="A383" s="25"/>
      <c r="B383" s="9"/>
      <c r="C383" s="14"/>
      <c r="D383" s="29"/>
      <c r="E383" s="29"/>
      <c r="F383" s="29"/>
      <c r="G383" s="29"/>
      <c r="H383" s="29"/>
      <c r="I383" s="29"/>
      <c r="J383" s="29"/>
      <c r="K383" s="29"/>
      <c r="L383" s="123"/>
      <c r="M383" s="29"/>
      <c r="N383" s="29"/>
      <c r="O383" s="29"/>
      <c r="P383" s="29"/>
      <c r="Q383" s="29"/>
      <c r="R383" s="29"/>
      <c r="S383" s="29"/>
      <c r="T383" s="29"/>
      <c r="U383" s="29"/>
      <c r="V383" s="29"/>
      <c r="W383" s="29"/>
      <c r="X383" s="29"/>
      <c r="Y383" s="93"/>
    </row>
    <row r="384" spans="1:25" ht="16.5" customHeight="1">
      <c r="A384" s="25"/>
      <c r="B384" s="9"/>
      <c r="C384" s="14"/>
      <c r="D384" s="29"/>
      <c r="E384" s="29"/>
      <c r="F384" s="29"/>
      <c r="G384" s="29"/>
      <c r="H384" s="29"/>
      <c r="I384" s="29"/>
      <c r="J384" s="29"/>
      <c r="K384" s="29"/>
      <c r="L384" s="123"/>
      <c r="M384" s="29"/>
      <c r="N384" s="29"/>
      <c r="O384" s="29"/>
      <c r="P384" s="29"/>
      <c r="Q384" s="29"/>
      <c r="R384" s="29"/>
      <c r="S384" s="29"/>
      <c r="T384" s="29"/>
      <c r="U384" s="29"/>
      <c r="V384" s="29"/>
      <c r="W384" s="29"/>
      <c r="X384" s="29"/>
      <c r="Y384" s="93"/>
    </row>
    <row r="385" spans="1:25" ht="16.5" customHeight="1">
      <c r="A385" s="25"/>
      <c r="B385" s="9"/>
      <c r="C385" s="14"/>
      <c r="D385" s="29"/>
      <c r="E385" s="29"/>
      <c r="F385" s="29"/>
      <c r="G385" s="29"/>
      <c r="H385" s="29"/>
      <c r="I385" s="29"/>
      <c r="J385" s="29"/>
      <c r="K385" s="29"/>
      <c r="L385" s="123"/>
      <c r="M385" s="29"/>
      <c r="N385" s="29"/>
      <c r="O385" s="29"/>
      <c r="P385" s="29"/>
      <c r="Q385" s="29"/>
      <c r="R385" s="29"/>
      <c r="S385" s="29"/>
      <c r="T385" s="29"/>
      <c r="U385" s="29"/>
      <c r="V385" s="29"/>
      <c r="W385" s="29"/>
      <c r="X385" s="29"/>
      <c r="Y385" s="93"/>
    </row>
    <row r="386" spans="1:25" ht="16.5" customHeight="1">
      <c r="A386" s="25"/>
      <c r="B386" s="9"/>
      <c r="C386" s="14"/>
      <c r="D386" s="29"/>
      <c r="E386" s="29"/>
      <c r="F386" s="29"/>
      <c r="G386" s="29"/>
      <c r="H386" s="29"/>
      <c r="I386" s="29"/>
      <c r="J386" s="29"/>
      <c r="K386" s="29"/>
      <c r="L386" s="123"/>
      <c r="M386" s="29"/>
      <c r="N386" s="29"/>
      <c r="O386" s="29"/>
      <c r="P386" s="29"/>
      <c r="Q386" s="29"/>
      <c r="R386" s="29"/>
      <c r="S386" s="29"/>
      <c r="T386" s="29"/>
      <c r="U386" s="29"/>
      <c r="V386" s="29"/>
      <c r="W386" s="29"/>
      <c r="X386" s="29"/>
      <c r="Y386" s="93"/>
    </row>
    <row r="387" spans="1:25" ht="16.5" customHeight="1">
      <c r="A387" s="25"/>
      <c r="B387" s="9"/>
      <c r="C387" s="14"/>
      <c r="D387" s="29"/>
      <c r="E387" s="29"/>
      <c r="F387" s="29"/>
      <c r="G387" s="29"/>
      <c r="H387" s="29"/>
      <c r="I387" s="29"/>
      <c r="J387" s="29"/>
      <c r="K387" s="29"/>
      <c r="L387" s="123"/>
      <c r="M387" s="29"/>
      <c r="N387" s="29"/>
      <c r="O387" s="29"/>
      <c r="P387" s="29"/>
      <c r="Q387" s="29"/>
      <c r="R387" s="29"/>
      <c r="S387" s="29"/>
      <c r="T387" s="29"/>
      <c r="U387" s="29"/>
      <c r="V387" s="29"/>
      <c r="W387" s="29"/>
      <c r="X387" s="29"/>
      <c r="Y387" s="93"/>
    </row>
    <row r="388" spans="1:25" ht="16.5" customHeight="1">
      <c r="A388" s="25"/>
      <c r="B388" s="9"/>
      <c r="C388" s="14"/>
      <c r="D388" s="29"/>
      <c r="E388" s="29"/>
      <c r="F388" s="29"/>
      <c r="G388" s="29"/>
      <c r="H388" s="29"/>
      <c r="I388" s="29"/>
      <c r="J388" s="29"/>
      <c r="K388" s="29"/>
      <c r="L388" s="123"/>
      <c r="M388" s="29"/>
      <c r="N388" s="29"/>
      <c r="O388" s="29"/>
      <c r="P388" s="29"/>
      <c r="Q388" s="29"/>
      <c r="R388" s="29"/>
      <c r="S388" s="29"/>
      <c r="T388" s="29"/>
      <c r="U388" s="29"/>
      <c r="V388" s="29"/>
      <c r="W388" s="29"/>
      <c r="X388" s="29"/>
      <c r="Y388" s="93"/>
    </row>
    <row r="389" spans="1:25" ht="16.5" customHeight="1">
      <c r="A389" s="25"/>
      <c r="B389" s="9"/>
      <c r="C389" s="14"/>
      <c r="D389" s="29"/>
      <c r="E389" s="29"/>
      <c r="F389" s="29"/>
      <c r="G389" s="29"/>
      <c r="H389" s="29"/>
      <c r="I389" s="29"/>
      <c r="J389" s="29"/>
      <c r="K389" s="29"/>
      <c r="L389" s="123"/>
      <c r="M389" s="29"/>
      <c r="N389" s="29"/>
      <c r="O389" s="29"/>
      <c r="P389" s="29"/>
      <c r="Q389" s="29"/>
      <c r="R389" s="29"/>
      <c r="S389" s="29"/>
      <c r="T389" s="29"/>
      <c r="U389" s="29"/>
      <c r="V389" s="29"/>
      <c r="W389" s="29"/>
      <c r="X389" s="29"/>
      <c r="Y389" s="93"/>
    </row>
    <row r="390" spans="1:25" ht="16.5" customHeight="1">
      <c r="A390" s="25"/>
      <c r="B390" s="9"/>
      <c r="C390" s="14"/>
      <c r="D390" s="29"/>
      <c r="E390" s="29"/>
      <c r="F390" s="29"/>
      <c r="G390" s="29"/>
      <c r="H390" s="29"/>
      <c r="I390" s="29"/>
      <c r="J390" s="29"/>
      <c r="K390" s="29"/>
      <c r="L390" s="123"/>
      <c r="M390" s="29"/>
      <c r="N390" s="29"/>
      <c r="O390" s="29"/>
      <c r="P390" s="29"/>
      <c r="Q390" s="29"/>
      <c r="R390" s="29"/>
      <c r="S390" s="29"/>
      <c r="T390" s="29"/>
      <c r="U390" s="29"/>
      <c r="V390" s="29"/>
      <c r="W390" s="29"/>
      <c r="X390" s="29"/>
      <c r="Y390" s="93"/>
    </row>
    <row r="391" spans="1:25" ht="16.5" customHeight="1">
      <c r="A391" s="25"/>
      <c r="B391" s="9"/>
      <c r="C391" s="14"/>
      <c r="D391" s="29"/>
      <c r="E391" s="29"/>
      <c r="F391" s="29"/>
      <c r="G391" s="29"/>
      <c r="H391" s="29"/>
      <c r="I391" s="29"/>
      <c r="J391" s="29"/>
      <c r="K391" s="29"/>
      <c r="L391" s="123"/>
      <c r="M391" s="29"/>
      <c r="N391" s="29"/>
      <c r="O391" s="29"/>
      <c r="P391" s="29"/>
      <c r="Q391" s="29"/>
      <c r="R391" s="29"/>
      <c r="S391" s="29"/>
      <c r="T391" s="29"/>
      <c r="U391" s="29"/>
      <c r="V391" s="29"/>
      <c r="W391" s="29"/>
      <c r="X391" s="29"/>
      <c r="Y391" s="93"/>
    </row>
    <row r="392" spans="1:25" ht="16.5" customHeight="1">
      <c r="A392" s="25"/>
      <c r="B392" s="9"/>
      <c r="C392" s="14"/>
      <c r="D392" s="29"/>
      <c r="E392" s="29"/>
      <c r="F392" s="29"/>
      <c r="G392" s="29"/>
      <c r="H392" s="29"/>
      <c r="I392" s="29"/>
      <c r="J392" s="29"/>
      <c r="K392" s="29"/>
      <c r="L392" s="123"/>
      <c r="M392" s="29"/>
      <c r="N392" s="29"/>
      <c r="O392" s="29"/>
      <c r="P392" s="29"/>
      <c r="Q392" s="29"/>
      <c r="R392" s="29"/>
      <c r="S392" s="29"/>
      <c r="T392" s="29"/>
      <c r="U392" s="29"/>
      <c r="V392" s="29"/>
      <c r="W392" s="29"/>
      <c r="X392" s="29"/>
      <c r="Y392" s="93"/>
    </row>
    <row r="393" spans="1:25" ht="16.5" customHeight="1">
      <c r="A393" s="25"/>
      <c r="B393" s="9"/>
      <c r="C393" s="14"/>
      <c r="D393" s="29"/>
      <c r="E393" s="29"/>
      <c r="F393" s="29"/>
      <c r="G393" s="29"/>
      <c r="H393" s="29"/>
      <c r="I393" s="29"/>
      <c r="J393" s="29"/>
      <c r="K393" s="29"/>
      <c r="L393" s="123"/>
      <c r="M393" s="29"/>
      <c r="N393" s="29"/>
      <c r="O393" s="29"/>
      <c r="P393" s="29"/>
      <c r="Q393" s="29"/>
      <c r="R393" s="29"/>
      <c r="S393" s="29"/>
      <c r="T393" s="29"/>
      <c r="U393" s="29"/>
      <c r="V393" s="29"/>
      <c r="W393" s="29"/>
      <c r="X393" s="29"/>
      <c r="Y393" s="93"/>
    </row>
    <row r="394" spans="1:25" ht="16.5" customHeight="1">
      <c r="A394" s="25"/>
      <c r="B394" s="9"/>
      <c r="C394" s="14"/>
      <c r="D394" s="29"/>
      <c r="E394" s="29"/>
      <c r="F394" s="29"/>
      <c r="G394" s="29"/>
      <c r="H394" s="29"/>
      <c r="I394" s="29"/>
      <c r="J394" s="29"/>
      <c r="K394" s="29"/>
      <c r="L394" s="123"/>
      <c r="M394" s="29"/>
      <c r="N394" s="29"/>
      <c r="O394" s="29"/>
      <c r="P394" s="29"/>
      <c r="Q394" s="29"/>
      <c r="R394" s="29"/>
      <c r="S394" s="29"/>
      <c r="T394" s="29"/>
      <c r="U394" s="29"/>
      <c r="V394" s="29"/>
      <c r="W394" s="29"/>
      <c r="X394" s="29"/>
      <c r="Y394" s="93"/>
    </row>
    <row r="395" spans="1:25" ht="16.5" customHeight="1">
      <c r="A395" s="25"/>
      <c r="B395" s="9"/>
      <c r="C395" s="14"/>
      <c r="D395" s="29"/>
      <c r="E395" s="29"/>
      <c r="F395" s="29"/>
      <c r="G395" s="29"/>
      <c r="H395" s="29"/>
      <c r="I395" s="29"/>
      <c r="J395" s="29"/>
      <c r="K395" s="29"/>
      <c r="L395" s="123"/>
      <c r="M395" s="29"/>
      <c r="N395" s="29"/>
      <c r="O395" s="29"/>
      <c r="P395" s="29"/>
      <c r="Q395" s="29"/>
      <c r="R395" s="29"/>
      <c r="S395" s="29"/>
      <c r="T395" s="29"/>
      <c r="U395" s="29"/>
      <c r="V395" s="29"/>
      <c r="W395" s="29"/>
      <c r="X395" s="29"/>
      <c r="Y395" s="93"/>
    </row>
    <row r="396" spans="1:25" ht="16.5" customHeight="1">
      <c r="A396" s="25"/>
      <c r="B396" s="9"/>
      <c r="C396" s="14"/>
      <c r="D396" s="29"/>
      <c r="E396" s="29"/>
      <c r="F396" s="29"/>
      <c r="G396" s="29"/>
      <c r="H396" s="29"/>
      <c r="I396" s="29"/>
      <c r="J396" s="29"/>
      <c r="K396" s="29"/>
      <c r="L396" s="123"/>
      <c r="M396" s="29"/>
      <c r="N396" s="29"/>
      <c r="O396" s="29"/>
      <c r="P396" s="29"/>
      <c r="Q396" s="29"/>
      <c r="R396" s="29"/>
      <c r="S396" s="29"/>
      <c r="T396" s="29"/>
      <c r="U396" s="29"/>
      <c r="V396" s="29"/>
      <c r="W396" s="29"/>
      <c r="X396" s="29"/>
      <c r="Y396" s="93"/>
    </row>
    <row r="397" spans="1:25" ht="16.5" customHeight="1">
      <c r="A397" s="25"/>
      <c r="B397" s="9"/>
      <c r="C397" s="14"/>
      <c r="D397" s="29"/>
      <c r="E397" s="29"/>
      <c r="F397" s="29"/>
      <c r="G397" s="29"/>
      <c r="H397" s="29"/>
      <c r="I397" s="29"/>
      <c r="J397" s="29"/>
      <c r="K397" s="29"/>
      <c r="L397" s="123"/>
      <c r="M397" s="29"/>
      <c r="N397" s="29"/>
      <c r="O397" s="29"/>
      <c r="P397" s="29"/>
      <c r="Q397" s="29"/>
      <c r="R397" s="29"/>
      <c r="S397" s="29"/>
      <c r="T397" s="29"/>
      <c r="U397" s="29"/>
      <c r="V397" s="29"/>
      <c r="W397" s="29"/>
      <c r="X397" s="29"/>
      <c r="Y397" s="93"/>
    </row>
    <row r="398" spans="1:25" ht="16.5" customHeight="1">
      <c r="A398" s="25"/>
      <c r="B398" s="9"/>
      <c r="C398" s="14"/>
      <c r="D398" s="29"/>
      <c r="E398" s="29"/>
      <c r="F398" s="29"/>
      <c r="G398" s="29"/>
      <c r="H398" s="29"/>
      <c r="I398" s="29"/>
      <c r="J398" s="29"/>
      <c r="K398" s="29"/>
      <c r="L398" s="123"/>
      <c r="M398" s="29"/>
      <c r="N398" s="29"/>
      <c r="O398" s="29"/>
      <c r="P398" s="29"/>
      <c r="Q398" s="29"/>
      <c r="R398" s="29"/>
      <c r="S398" s="29"/>
      <c r="T398" s="29"/>
      <c r="U398" s="29"/>
      <c r="V398" s="29"/>
      <c r="W398" s="29"/>
      <c r="X398" s="29"/>
      <c r="Y398" s="93"/>
    </row>
    <row r="399" spans="1:25" ht="16.5" customHeight="1">
      <c r="A399" s="25"/>
      <c r="B399" s="9"/>
      <c r="C399" s="14"/>
      <c r="D399" s="29"/>
      <c r="E399" s="29"/>
      <c r="F399" s="29"/>
      <c r="G399" s="29"/>
      <c r="H399" s="29"/>
      <c r="I399" s="29"/>
      <c r="J399" s="29"/>
      <c r="K399" s="29"/>
      <c r="L399" s="123"/>
      <c r="M399" s="29"/>
      <c r="N399" s="29"/>
      <c r="O399" s="29"/>
      <c r="P399" s="29"/>
      <c r="Q399" s="29"/>
      <c r="R399" s="29"/>
      <c r="S399" s="29"/>
      <c r="T399" s="29"/>
      <c r="U399" s="29"/>
      <c r="V399" s="29"/>
      <c r="W399" s="29"/>
      <c r="X399" s="29"/>
      <c r="Y399" s="93"/>
    </row>
    <row r="400" spans="1:25" ht="16.5" customHeight="1">
      <c r="A400" s="25"/>
      <c r="B400" s="9"/>
      <c r="C400" s="14"/>
      <c r="D400" s="29"/>
      <c r="E400" s="29"/>
      <c r="F400" s="29"/>
      <c r="G400" s="29"/>
      <c r="H400" s="29"/>
      <c r="I400" s="29"/>
      <c r="J400" s="29"/>
      <c r="K400" s="29"/>
      <c r="L400" s="123"/>
      <c r="M400" s="29"/>
      <c r="N400" s="29"/>
      <c r="O400" s="29"/>
      <c r="P400" s="29"/>
      <c r="Q400" s="29"/>
      <c r="R400" s="29"/>
      <c r="S400" s="29"/>
      <c r="T400" s="29"/>
      <c r="U400" s="29"/>
      <c r="V400" s="29"/>
      <c r="W400" s="29"/>
      <c r="X400" s="29"/>
      <c r="Y400" s="93"/>
    </row>
    <row r="401" spans="1:25" ht="16.5" customHeight="1">
      <c r="A401" s="25"/>
      <c r="B401" s="9"/>
      <c r="C401" s="14"/>
      <c r="D401" s="29"/>
      <c r="E401" s="29"/>
      <c r="F401" s="29"/>
      <c r="G401" s="29"/>
      <c r="H401" s="29"/>
      <c r="I401" s="29"/>
      <c r="J401" s="29"/>
      <c r="K401" s="29"/>
      <c r="L401" s="123"/>
      <c r="M401" s="29"/>
      <c r="N401" s="29"/>
      <c r="O401" s="29"/>
      <c r="P401" s="29"/>
      <c r="Q401" s="29"/>
      <c r="R401" s="29"/>
      <c r="S401" s="29"/>
      <c r="T401" s="29"/>
      <c r="U401" s="29"/>
      <c r="V401" s="29"/>
      <c r="W401" s="29"/>
      <c r="X401" s="29"/>
      <c r="Y401" s="93"/>
    </row>
    <row r="402" spans="1:25" ht="16.5" customHeight="1">
      <c r="A402" s="25"/>
      <c r="B402" s="9"/>
      <c r="C402" s="14"/>
      <c r="D402" s="29"/>
      <c r="E402" s="29"/>
      <c r="F402" s="29"/>
      <c r="G402" s="29"/>
      <c r="H402" s="29"/>
      <c r="I402" s="29"/>
      <c r="J402" s="29"/>
      <c r="K402" s="29"/>
      <c r="L402" s="123"/>
      <c r="M402" s="29"/>
      <c r="N402" s="29"/>
      <c r="O402" s="29"/>
      <c r="P402" s="29"/>
      <c r="Q402" s="29"/>
      <c r="R402" s="29"/>
      <c r="S402" s="29"/>
      <c r="T402" s="29"/>
      <c r="U402" s="29"/>
      <c r="V402" s="29"/>
      <c r="W402" s="29"/>
      <c r="X402" s="29"/>
      <c r="Y402" s="93"/>
    </row>
    <row r="403" spans="1:25" ht="16.5" customHeight="1">
      <c r="A403" s="25"/>
      <c r="B403" s="9"/>
      <c r="C403" s="14"/>
      <c r="D403" s="29"/>
      <c r="E403" s="29"/>
      <c r="F403" s="29"/>
      <c r="G403" s="29"/>
      <c r="H403" s="29"/>
      <c r="I403" s="29"/>
      <c r="J403" s="29"/>
      <c r="K403" s="29"/>
      <c r="L403" s="123"/>
      <c r="M403" s="29"/>
      <c r="N403" s="29"/>
      <c r="O403" s="29"/>
      <c r="P403" s="29"/>
      <c r="Q403" s="29"/>
      <c r="R403" s="29"/>
      <c r="S403" s="29"/>
      <c r="T403" s="29"/>
      <c r="U403" s="29"/>
      <c r="V403" s="29"/>
      <c r="W403" s="29"/>
      <c r="X403" s="29"/>
      <c r="Y403" s="93"/>
    </row>
    <row r="404" spans="1:25" ht="16.5" customHeight="1">
      <c r="A404" s="25"/>
      <c r="B404" s="9"/>
      <c r="C404" s="14"/>
      <c r="D404" s="29"/>
      <c r="E404" s="29"/>
      <c r="F404" s="29"/>
      <c r="G404" s="29"/>
      <c r="H404" s="29"/>
      <c r="I404" s="29"/>
      <c r="J404" s="29"/>
      <c r="K404" s="29"/>
      <c r="L404" s="123"/>
      <c r="M404" s="29"/>
      <c r="N404" s="29"/>
      <c r="O404" s="29"/>
      <c r="P404" s="29"/>
      <c r="Q404" s="29"/>
      <c r="R404" s="29"/>
      <c r="S404" s="29"/>
      <c r="T404" s="29"/>
      <c r="U404" s="29"/>
      <c r="V404" s="29"/>
      <c r="W404" s="29"/>
      <c r="X404" s="29"/>
      <c r="Y404" s="93"/>
    </row>
    <row r="405" spans="1:25" ht="16.5" customHeight="1">
      <c r="A405" s="25"/>
      <c r="B405" s="9"/>
      <c r="C405" s="14"/>
      <c r="D405" s="29"/>
      <c r="E405" s="29"/>
      <c r="F405" s="29"/>
      <c r="G405" s="29"/>
      <c r="H405" s="29"/>
      <c r="I405" s="29"/>
      <c r="J405" s="29"/>
      <c r="K405" s="29"/>
      <c r="L405" s="123"/>
      <c r="M405" s="29"/>
      <c r="N405" s="29"/>
      <c r="O405" s="29"/>
      <c r="P405" s="29"/>
      <c r="Q405" s="29"/>
      <c r="R405" s="29"/>
      <c r="S405" s="29"/>
      <c r="T405" s="29"/>
      <c r="U405" s="29"/>
      <c r="V405" s="29"/>
      <c r="W405" s="29"/>
      <c r="X405" s="29"/>
      <c r="Y405" s="93"/>
    </row>
    <row r="406" spans="1:25" ht="16.5" customHeight="1">
      <c r="A406" s="25"/>
      <c r="B406" s="9"/>
      <c r="C406" s="14"/>
      <c r="D406" s="29"/>
      <c r="E406" s="29"/>
      <c r="F406" s="29"/>
      <c r="G406" s="29"/>
      <c r="H406" s="29"/>
      <c r="I406" s="29"/>
      <c r="J406" s="29"/>
      <c r="K406" s="29"/>
      <c r="L406" s="123"/>
      <c r="M406" s="29"/>
      <c r="N406" s="29"/>
      <c r="O406" s="29"/>
      <c r="P406" s="29"/>
      <c r="Q406" s="29"/>
      <c r="R406" s="29"/>
      <c r="S406" s="29"/>
      <c r="T406" s="29"/>
      <c r="U406" s="29"/>
      <c r="V406" s="29"/>
      <c r="W406" s="29"/>
      <c r="X406" s="29"/>
      <c r="Y406" s="93"/>
    </row>
    <row r="407" spans="1:25" ht="16.5" customHeight="1">
      <c r="A407" s="25"/>
      <c r="B407" s="9"/>
      <c r="C407" s="14"/>
      <c r="D407" s="29"/>
      <c r="E407" s="29"/>
      <c r="F407" s="29"/>
      <c r="G407" s="29"/>
      <c r="H407" s="29"/>
      <c r="I407" s="29"/>
      <c r="J407" s="29"/>
      <c r="K407" s="29"/>
      <c r="L407" s="123"/>
      <c r="M407" s="29"/>
      <c r="N407" s="29"/>
      <c r="O407" s="29"/>
      <c r="P407" s="29"/>
      <c r="Q407" s="29"/>
      <c r="R407" s="29"/>
      <c r="S407" s="29"/>
      <c r="T407" s="29"/>
      <c r="U407" s="29"/>
      <c r="V407" s="29"/>
      <c r="W407" s="29"/>
      <c r="X407" s="29"/>
      <c r="Y407" s="93"/>
    </row>
    <row r="408" spans="1:25" ht="16.5" customHeight="1">
      <c r="A408" s="25"/>
      <c r="B408" s="9"/>
      <c r="C408" s="14"/>
      <c r="D408" s="29"/>
      <c r="E408" s="29"/>
      <c r="F408" s="29"/>
      <c r="G408" s="29"/>
      <c r="H408" s="29"/>
      <c r="I408" s="29"/>
      <c r="J408" s="29"/>
      <c r="K408" s="29"/>
      <c r="L408" s="123"/>
      <c r="M408" s="29"/>
      <c r="N408" s="29"/>
      <c r="O408" s="29"/>
      <c r="P408" s="29"/>
      <c r="Q408" s="29"/>
      <c r="R408" s="29"/>
      <c r="S408" s="29"/>
      <c r="T408" s="29"/>
      <c r="U408" s="29"/>
      <c r="V408" s="29"/>
      <c r="W408" s="29"/>
      <c r="X408" s="29"/>
      <c r="Y408" s="93"/>
    </row>
    <row r="409" spans="1:25" ht="16.5" customHeight="1">
      <c r="A409" s="25"/>
      <c r="B409" s="9"/>
      <c r="C409" s="14"/>
      <c r="D409" s="29"/>
      <c r="E409" s="29"/>
      <c r="F409" s="29"/>
      <c r="G409" s="29"/>
      <c r="H409" s="29"/>
      <c r="I409" s="29"/>
      <c r="J409" s="29"/>
      <c r="K409" s="29"/>
      <c r="L409" s="123"/>
      <c r="M409" s="29"/>
      <c r="N409" s="29"/>
      <c r="O409" s="29"/>
      <c r="P409" s="29"/>
      <c r="Q409" s="29"/>
      <c r="R409" s="29"/>
      <c r="S409" s="29"/>
      <c r="T409" s="29"/>
      <c r="U409" s="29"/>
      <c r="V409" s="29"/>
      <c r="W409" s="29"/>
      <c r="X409" s="29"/>
      <c r="Y409" s="93"/>
    </row>
    <row r="410" spans="1:25" ht="16.5" customHeight="1">
      <c r="A410" s="25"/>
      <c r="B410" s="9"/>
      <c r="C410" s="14"/>
      <c r="D410" s="29"/>
      <c r="E410" s="29"/>
      <c r="F410" s="29"/>
      <c r="G410" s="29"/>
      <c r="H410" s="29"/>
      <c r="I410" s="29"/>
      <c r="J410" s="29"/>
      <c r="K410" s="29"/>
      <c r="L410" s="123"/>
      <c r="M410" s="29"/>
      <c r="N410" s="29"/>
      <c r="O410" s="29"/>
      <c r="P410" s="29"/>
      <c r="Q410" s="29"/>
      <c r="R410" s="29"/>
      <c r="S410" s="29"/>
      <c r="T410" s="29"/>
      <c r="U410" s="29"/>
      <c r="V410" s="29"/>
      <c r="W410" s="29"/>
      <c r="X410" s="29"/>
      <c r="Y410" s="93"/>
    </row>
    <row r="411" spans="1:25" ht="16.5" customHeight="1">
      <c r="A411" s="25"/>
      <c r="B411" s="9"/>
      <c r="C411" s="14"/>
      <c r="D411" s="29"/>
      <c r="E411" s="29"/>
      <c r="F411" s="29"/>
      <c r="G411" s="29"/>
      <c r="H411" s="29"/>
      <c r="I411" s="29"/>
      <c r="J411" s="29"/>
      <c r="K411" s="29"/>
      <c r="L411" s="123"/>
      <c r="M411" s="29"/>
      <c r="N411" s="29"/>
      <c r="O411" s="29"/>
      <c r="P411" s="29"/>
      <c r="Q411" s="29"/>
      <c r="R411" s="29"/>
      <c r="S411" s="29"/>
      <c r="T411" s="29"/>
      <c r="U411" s="29"/>
      <c r="V411" s="29"/>
      <c r="W411" s="29"/>
      <c r="X411" s="29"/>
      <c r="Y411" s="93"/>
    </row>
    <row r="412" spans="1:25" ht="16.5" customHeight="1">
      <c r="A412" s="25"/>
      <c r="B412" s="9"/>
      <c r="C412" s="14"/>
      <c r="D412" s="29"/>
      <c r="E412" s="29"/>
      <c r="F412" s="29"/>
      <c r="G412" s="29"/>
      <c r="H412" s="29"/>
      <c r="I412" s="29"/>
      <c r="J412" s="29"/>
      <c r="K412" s="29"/>
      <c r="L412" s="123"/>
      <c r="M412" s="29"/>
      <c r="N412" s="29"/>
      <c r="O412" s="29"/>
      <c r="P412" s="29"/>
      <c r="Q412" s="29"/>
      <c r="R412" s="29"/>
      <c r="S412" s="29"/>
      <c r="T412" s="29"/>
      <c r="U412" s="29"/>
      <c r="V412" s="29"/>
      <c r="W412" s="29"/>
      <c r="X412" s="29"/>
      <c r="Y412" s="93"/>
    </row>
    <row r="413" spans="1:25" ht="16.5" customHeight="1">
      <c r="A413" s="25"/>
      <c r="B413" s="9"/>
      <c r="C413" s="14"/>
      <c r="D413" s="29"/>
      <c r="E413" s="29"/>
      <c r="F413" s="29"/>
      <c r="G413" s="29"/>
      <c r="H413" s="29"/>
      <c r="I413" s="29"/>
      <c r="J413" s="29"/>
      <c r="K413" s="29"/>
      <c r="L413" s="123"/>
      <c r="M413" s="29"/>
      <c r="N413" s="29"/>
      <c r="O413" s="29"/>
      <c r="P413" s="29"/>
      <c r="Q413" s="29"/>
      <c r="R413" s="29"/>
      <c r="S413" s="29"/>
      <c r="T413" s="29"/>
      <c r="U413" s="29"/>
      <c r="V413" s="29"/>
      <c r="W413" s="29"/>
      <c r="X413" s="29"/>
      <c r="Y413" s="93"/>
    </row>
    <row r="414" spans="1:25" ht="16.5" customHeight="1">
      <c r="A414" s="25"/>
      <c r="B414" s="9"/>
      <c r="C414" s="14"/>
      <c r="D414" s="29"/>
      <c r="E414" s="29"/>
      <c r="F414" s="29"/>
      <c r="G414" s="29"/>
      <c r="H414" s="29"/>
      <c r="I414" s="29"/>
      <c r="J414" s="29"/>
      <c r="K414" s="29"/>
      <c r="L414" s="123"/>
      <c r="M414" s="29"/>
      <c r="N414" s="29"/>
      <c r="O414" s="29"/>
      <c r="P414" s="29"/>
      <c r="Q414" s="29"/>
      <c r="R414" s="29"/>
      <c r="S414" s="29"/>
      <c r="T414" s="29"/>
      <c r="U414" s="29"/>
      <c r="V414" s="29"/>
      <c r="W414" s="29"/>
      <c r="X414" s="29"/>
      <c r="Y414" s="93"/>
    </row>
    <row r="415" spans="1:25" ht="16.5" customHeight="1">
      <c r="A415" s="25"/>
      <c r="B415" s="9"/>
      <c r="C415" s="14"/>
      <c r="D415" s="29"/>
      <c r="E415" s="29"/>
      <c r="F415" s="29"/>
      <c r="G415" s="29"/>
      <c r="H415" s="29"/>
      <c r="I415" s="29"/>
      <c r="J415" s="29"/>
      <c r="K415" s="29"/>
      <c r="L415" s="123"/>
      <c r="M415" s="29"/>
      <c r="N415" s="29"/>
      <c r="O415" s="29"/>
      <c r="P415" s="29"/>
      <c r="Q415" s="29"/>
      <c r="R415" s="29"/>
      <c r="S415" s="29"/>
      <c r="T415" s="29"/>
      <c r="U415" s="29"/>
      <c r="V415" s="29"/>
      <c r="W415" s="29"/>
      <c r="X415" s="29"/>
      <c r="Y415" s="93"/>
    </row>
    <row r="416" spans="1:25" ht="16.5" customHeight="1">
      <c r="A416" s="25"/>
      <c r="B416" s="9"/>
      <c r="C416" s="14"/>
      <c r="D416" s="29"/>
      <c r="E416" s="29"/>
      <c r="F416" s="29"/>
      <c r="G416" s="29"/>
      <c r="H416" s="29"/>
      <c r="I416" s="29"/>
      <c r="J416" s="29"/>
      <c r="K416" s="29"/>
      <c r="L416" s="123"/>
      <c r="M416" s="29"/>
      <c r="N416" s="29"/>
      <c r="O416" s="29"/>
      <c r="P416" s="29"/>
      <c r="Q416" s="29"/>
      <c r="R416" s="29"/>
      <c r="S416" s="29"/>
      <c r="T416" s="29"/>
      <c r="U416" s="29"/>
      <c r="V416" s="29"/>
      <c r="W416" s="29"/>
      <c r="X416" s="29"/>
      <c r="Y416" s="93"/>
    </row>
    <row r="417" spans="1:25" ht="16.5" customHeight="1">
      <c r="A417" s="25"/>
      <c r="B417" s="9"/>
      <c r="C417" s="14"/>
      <c r="D417" s="29"/>
      <c r="E417" s="29"/>
      <c r="F417" s="29"/>
      <c r="G417" s="29"/>
      <c r="H417" s="29"/>
      <c r="I417" s="29"/>
      <c r="J417" s="29"/>
      <c r="K417" s="29"/>
      <c r="L417" s="123"/>
      <c r="M417" s="29"/>
      <c r="N417" s="29"/>
      <c r="O417" s="29"/>
      <c r="P417" s="29"/>
      <c r="Q417" s="29"/>
      <c r="R417" s="29"/>
      <c r="S417" s="29"/>
      <c r="T417" s="29"/>
      <c r="U417" s="29"/>
      <c r="V417" s="29"/>
      <c r="W417" s="29"/>
      <c r="X417" s="29"/>
      <c r="Y417" s="93"/>
    </row>
    <row r="418" spans="1:25" ht="16.5" customHeight="1">
      <c r="A418" s="25"/>
      <c r="B418" s="9"/>
      <c r="C418" s="14"/>
      <c r="D418" s="29"/>
      <c r="E418" s="29"/>
      <c r="F418" s="29"/>
      <c r="G418" s="29"/>
      <c r="H418" s="29"/>
      <c r="I418" s="29"/>
      <c r="J418" s="29"/>
      <c r="K418" s="29"/>
      <c r="L418" s="123"/>
      <c r="M418" s="29"/>
      <c r="N418" s="29"/>
      <c r="O418" s="29"/>
      <c r="P418" s="29"/>
      <c r="Q418" s="29"/>
      <c r="R418" s="29"/>
      <c r="S418" s="29"/>
      <c r="T418" s="29"/>
      <c r="U418" s="29"/>
      <c r="V418" s="29"/>
      <c r="W418" s="29"/>
      <c r="X418" s="29"/>
      <c r="Y418" s="93"/>
    </row>
    <row r="419" spans="1:25" ht="16.5" customHeight="1">
      <c r="A419" s="25"/>
      <c r="B419" s="9"/>
      <c r="C419" s="14"/>
      <c r="D419" s="29"/>
      <c r="E419" s="29"/>
      <c r="F419" s="29"/>
      <c r="G419" s="29"/>
      <c r="H419" s="29"/>
      <c r="I419" s="29"/>
      <c r="J419" s="29"/>
      <c r="K419" s="29"/>
      <c r="L419" s="123"/>
      <c r="M419" s="29"/>
      <c r="N419" s="29"/>
      <c r="O419" s="29"/>
      <c r="P419" s="29"/>
      <c r="Q419" s="29"/>
      <c r="R419" s="29"/>
      <c r="S419" s="29"/>
      <c r="T419" s="29"/>
      <c r="U419" s="29"/>
      <c r="V419" s="29"/>
      <c r="W419" s="29"/>
      <c r="X419" s="29"/>
      <c r="Y419" s="93"/>
    </row>
    <row r="420" spans="1:25" ht="16.5" customHeight="1">
      <c r="A420" s="25"/>
      <c r="B420" s="9"/>
      <c r="C420" s="14"/>
      <c r="D420" s="29"/>
      <c r="E420" s="29"/>
      <c r="F420" s="29"/>
      <c r="G420" s="29"/>
      <c r="H420" s="29"/>
      <c r="I420" s="29"/>
      <c r="J420" s="29"/>
      <c r="K420" s="29"/>
      <c r="L420" s="123"/>
      <c r="M420" s="29"/>
      <c r="N420" s="29"/>
      <c r="O420" s="29"/>
      <c r="P420" s="29"/>
      <c r="Q420" s="29"/>
      <c r="R420" s="29"/>
      <c r="S420" s="29"/>
      <c r="T420" s="29"/>
      <c r="U420" s="29"/>
      <c r="V420" s="29"/>
      <c r="W420" s="29"/>
      <c r="X420" s="29"/>
      <c r="Y420" s="93"/>
    </row>
    <row r="421" spans="1:25" ht="16.5" customHeight="1">
      <c r="A421" s="25"/>
      <c r="B421" s="9"/>
      <c r="C421" s="14"/>
      <c r="D421" s="29"/>
      <c r="E421" s="29"/>
      <c r="F421" s="29"/>
      <c r="G421" s="29"/>
      <c r="H421" s="29"/>
      <c r="I421" s="29"/>
      <c r="J421" s="29"/>
      <c r="K421" s="29"/>
      <c r="L421" s="123"/>
      <c r="M421" s="29"/>
      <c r="N421" s="29"/>
      <c r="O421" s="29"/>
      <c r="P421" s="29"/>
      <c r="Q421" s="29"/>
      <c r="R421" s="29"/>
      <c r="S421" s="29"/>
      <c r="T421" s="29"/>
      <c r="U421" s="29"/>
      <c r="V421" s="29"/>
      <c r="W421" s="29"/>
      <c r="X421" s="29"/>
      <c r="Y421" s="93"/>
    </row>
    <row r="422" spans="1:25" ht="16.5" customHeight="1">
      <c r="A422" s="25"/>
      <c r="B422" s="9"/>
      <c r="C422" s="14"/>
      <c r="D422" s="29"/>
      <c r="E422" s="29"/>
      <c r="F422" s="29"/>
      <c r="G422" s="29"/>
      <c r="H422" s="29"/>
      <c r="I422" s="29"/>
      <c r="J422" s="29"/>
      <c r="K422" s="29"/>
      <c r="L422" s="123"/>
      <c r="M422" s="29"/>
      <c r="N422" s="29"/>
      <c r="O422" s="29"/>
      <c r="P422" s="29"/>
      <c r="Q422" s="29"/>
      <c r="R422" s="29"/>
      <c r="S422" s="29"/>
      <c r="T422" s="29"/>
      <c r="U422" s="29"/>
      <c r="V422" s="29"/>
      <c r="W422" s="29"/>
      <c r="X422" s="29"/>
      <c r="Y422" s="93"/>
    </row>
    <row r="423" spans="1:25" ht="16.5" customHeight="1">
      <c r="A423" s="25"/>
      <c r="B423" s="9"/>
      <c r="C423" s="14"/>
      <c r="D423" s="29"/>
      <c r="E423" s="29"/>
      <c r="F423" s="29"/>
      <c r="G423" s="29"/>
      <c r="H423" s="29"/>
      <c r="I423" s="29"/>
      <c r="J423" s="29"/>
      <c r="K423" s="29"/>
      <c r="L423" s="123"/>
      <c r="M423" s="29"/>
      <c r="N423" s="29"/>
      <c r="O423" s="29"/>
      <c r="P423" s="29"/>
      <c r="Q423" s="29"/>
      <c r="R423" s="29"/>
      <c r="S423" s="29"/>
      <c r="T423" s="29"/>
      <c r="U423" s="29"/>
      <c r="V423" s="29"/>
      <c r="W423" s="29"/>
      <c r="X423" s="29"/>
      <c r="Y423" s="93"/>
    </row>
    <row r="424" spans="1:25" ht="16.5" customHeight="1">
      <c r="A424" s="25"/>
      <c r="B424" s="9"/>
      <c r="C424" s="14"/>
      <c r="D424" s="29"/>
      <c r="E424" s="29"/>
      <c r="F424" s="29"/>
      <c r="G424" s="29"/>
      <c r="H424" s="29"/>
      <c r="I424" s="29"/>
      <c r="J424" s="29"/>
      <c r="K424" s="29"/>
      <c r="L424" s="123"/>
      <c r="M424" s="29"/>
      <c r="N424" s="29"/>
      <c r="O424" s="29"/>
      <c r="P424" s="29"/>
      <c r="Q424" s="29"/>
      <c r="R424" s="29"/>
      <c r="S424" s="29"/>
      <c r="T424" s="29"/>
      <c r="U424" s="29"/>
      <c r="V424" s="29"/>
      <c r="W424" s="29"/>
      <c r="X424" s="29"/>
      <c r="Y424" s="93"/>
    </row>
    <row r="425" spans="1:25" ht="16.5" customHeight="1">
      <c r="A425" s="25"/>
      <c r="B425" s="9"/>
      <c r="C425" s="14"/>
      <c r="D425" s="29"/>
      <c r="E425" s="29"/>
      <c r="F425" s="29"/>
      <c r="G425" s="29"/>
      <c r="H425" s="29"/>
      <c r="I425" s="29"/>
      <c r="J425" s="29"/>
      <c r="K425" s="29"/>
      <c r="L425" s="123"/>
      <c r="M425" s="29"/>
      <c r="N425" s="29"/>
      <c r="O425" s="29"/>
      <c r="P425" s="29"/>
      <c r="Q425" s="29"/>
      <c r="R425" s="29"/>
      <c r="S425" s="29"/>
      <c r="T425" s="29"/>
      <c r="U425" s="29"/>
      <c r="V425" s="29"/>
      <c r="W425" s="29"/>
      <c r="X425" s="29"/>
      <c r="Y425" s="93"/>
    </row>
    <row r="426" spans="1:25" ht="16.5" customHeight="1">
      <c r="A426" s="25"/>
      <c r="B426" s="9"/>
      <c r="C426" s="14"/>
      <c r="D426" s="29"/>
      <c r="E426" s="29"/>
      <c r="F426" s="29"/>
      <c r="G426" s="29"/>
      <c r="H426" s="29"/>
      <c r="I426" s="29"/>
      <c r="J426" s="29"/>
      <c r="K426" s="29"/>
      <c r="L426" s="123"/>
      <c r="M426" s="29"/>
      <c r="N426" s="29"/>
      <c r="O426" s="29"/>
      <c r="P426" s="29"/>
      <c r="Q426" s="29"/>
      <c r="R426" s="29"/>
      <c r="S426" s="29"/>
      <c r="T426" s="29"/>
      <c r="U426" s="29"/>
      <c r="V426" s="29"/>
      <c r="W426" s="29"/>
      <c r="X426" s="29"/>
      <c r="Y426" s="93"/>
    </row>
    <row r="427" spans="1:25" ht="16.5" customHeight="1">
      <c r="A427" s="25"/>
      <c r="B427" s="9"/>
      <c r="C427" s="14"/>
      <c r="D427" s="29"/>
      <c r="E427" s="29"/>
      <c r="F427" s="29"/>
      <c r="G427" s="29"/>
      <c r="H427" s="29"/>
      <c r="I427" s="29"/>
      <c r="J427" s="29"/>
      <c r="K427" s="29"/>
      <c r="L427" s="123"/>
      <c r="M427" s="29"/>
      <c r="N427" s="29"/>
      <c r="O427" s="29"/>
      <c r="P427" s="29"/>
      <c r="Q427" s="29"/>
      <c r="R427" s="29"/>
      <c r="S427" s="29"/>
      <c r="T427" s="29"/>
      <c r="U427" s="29"/>
      <c r="V427" s="29"/>
      <c r="W427" s="29"/>
      <c r="X427" s="29"/>
      <c r="Y427" s="93"/>
    </row>
    <row r="428" spans="1:25" ht="16.5" customHeight="1">
      <c r="A428" s="25"/>
      <c r="B428" s="9"/>
      <c r="C428" s="14"/>
      <c r="D428" s="29"/>
      <c r="E428" s="29"/>
      <c r="F428" s="29"/>
      <c r="G428" s="29"/>
      <c r="H428" s="29"/>
      <c r="I428" s="29"/>
      <c r="J428" s="29"/>
      <c r="K428" s="29"/>
      <c r="L428" s="123"/>
      <c r="M428" s="29"/>
      <c r="N428" s="29"/>
      <c r="O428" s="29"/>
      <c r="P428" s="29"/>
      <c r="Q428" s="29"/>
      <c r="R428" s="29"/>
      <c r="S428" s="29"/>
      <c r="T428" s="29"/>
      <c r="U428" s="29"/>
      <c r="V428" s="29"/>
      <c r="W428" s="29"/>
      <c r="X428" s="29"/>
      <c r="Y428" s="93"/>
    </row>
    <row r="429" spans="1:25" ht="16.5" customHeight="1">
      <c r="A429" s="25"/>
      <c r="B429" s="9"/>
      <c r="C429" s="14"/>
      <c r="D429" s="29"/>
      <c r="E429" s="29"/>
      <c r="F429" s="29"/>
      <c r="G429" s="29"/>
      <c r="H429" s="29"/>
      <c r="I429" s="29"/>
      <c r="J429" s="29"/>
      <c r="K429" s="29"/>
      <c r="L429" s="123"/>
      <c r="M429" s="29"/>
      <c r="N429" s="29"/>
      <c r="O429" s="29"/>
      <c r="P429" s="29"/>
      <c r="Q429" s="29"/>
      <c r="R429" s="29"/>
      <c r="S429" s="29"/>
      <c r="T429" s="29"/>
      <c r="U429" s="29"/>
      <c r="V429" s="29"/>
      <c r="W429" s="29"/>
      <c r="X429" s="29"/>
      <c r="Y429" s="93"/>
    </row>
    <row r="430" spans="1:25" ht="16.5" customHeight="1">
      <c r="A430" s="25"/>
      <c r="B430" s="9"/>
      <c r="C430" s="14"/>
      <c r="D430" s="29"/>
      <c r="E430" s="29"/>
      <c r="F430" s="29"/>
      <c r="G430" s="29"/>
      <c r="H430" s="29"/>
      <c r="I430" s="29"/>
      <c r="J430" s="29"/>
      <c r="K430" s="29"/>
      <c r="L430" s="123"/>
      <c r="M430" s="29"/>
      <c r="N430" s="29"/>
      <c r="O430" s="29"/>
      <c r="P430" s="29"/>
      <c r="Q430" s="29"/>
      <c r="R430" s="29"/>
      <c r="S430" s="29"/>
      <c r="T430" s="29"/>
      <c r="U430" s="29"/>
      <c r="V430" s="29"/>
      <c r="W430" s="29"/>
      <c r="X430" s="29"/>
      <c r="Y430" s="93"/>
    </row>
    <row r="431" spans="1:25" ht="16.5" customHeight="1">
      <c r="A431" s="25"/>
      <c r="B431" s="9"/>
      <c r="C431" s="14"/>
      <c r="D431" s="29"/>
      <c r="E431" s="29"/>
      <c r="F431" s="29"/>
      <c r="G431" s="29"/>
      <c r="H431" s="29"/>
      <c r="I431" s="29"/>
      <c r="J431" s="29"/>
      <c r="K431" s="29"/>
      <c r="L431" s="123"/>
      <c r="M431" s="29"/>
      <c r="N431" s="29"/>
      <c r="O431" s="29"/>
      <c r="P431" s="29"/>
      <c r="Q431" s="29"/>
      <c r="R431" s="29"/>
      <c r="S431" s="29"/>
      <c r="T431" s="29"/>
      <c r="U431" s="29"/>
      <c r="V431" s="29"/>
      <c r="W431" s="29"/>
      <c r="X431" s="29"/>
      <c r="Y431" s="93"/>
    </row>
    <row r="432" spans="1:25" ht="16.5" customHeight="1">
      <c r="A432" s="25"/>
      <c r="B432" s="9"/>
      <c r="C432" s="14"/>
      <c r="D432" s="29"/>
      <c r="E432" s="29"/>
      <c r="F432" s="29"/>
      <c r="G432" s="29"/>
      <c r="H432" s="29"/>
      <c r="I432" s="29"/>
      <c r="J432" s="29"/>
      <c r="K432" s="29"/>
      <c r="L432" s="123"/>
      <c r="M432" s="29"/>
      <c r="N432" s="29"/>
      <c r="O432" s="29"/>
      <c r="P432" s="29"/>
      <c r="Q432" s="29"/>
      <c r="R432" s="29"/>
      <c r="S432" s="29"/>
      <c r="T432" s="29"/>
      <c r="U432" s="29"/>
      <c r="V432" s="29"/>
      <c r="W432" s="29"/>
      <c r="X432" s="29"/>
      <c r="Y432" s="93"/>
    </row>
    <row r="433" spans="1:25" ht="16.5" customHeight="1">
      <c r="A433" s="25"/>
      <c r="B433" s="9"/>
      <c r="C433" s="14"/>
      <c r="D433" s="29"/>
      <c r="E433" s="29"/>
      <c r="F433" s="29"/>
      <c r="G433" s="29"/>
      <c r="H433" s="29"/>
      <c r="I433" s="29"/>
      <c r="J433" s="29"/>
      <c r="K433" s="29"/>
      <c r="L433" s="123"/>
      <c r="M433" s="29"/>
      <c r="N433" s="29"/>
      <c r="O433" s="29"/>
      <c r="P433" s="29"/>
      <c r="Q433" s="29"/>
      <c r="R433" s="29"/>
      <c r="S433" s="29"/>
      <c r="T433" s="29"/>
      <c r="U433" s="29"/>
      <c r="V433" s="29"/>
      <c r="W433" s="29"/>
      <c r="X433" s="29"/>
      <c r="Y433" s="93"/>
    </row>
    <row r="434" spans="1:25" ht="16.5" customHeight="1">
      <c r="A434" s="25"/>
      <c r="B434" s="9"/>
      <c r="C434" s="14"/>
      <c r="D434" s="29"/>
      <c r="E434" s="29"/>
      <c r="F434" s="29"/>
      <c r="G434" s="29"/>
      <c r="H434" s="29"/>
      <c r="I434" s="29"/>
      <c r="J434" s="29"/>
      <c r="K434" s="29"/>
      <c r="L434" s="123"/>
      <c r="M434" s="29"/>
      <c r="N434" s="29"/>
      <c r="O434" s="29"/>
      <c r="P434" s="29"/>
      <c r="Q434" s="29"/>
      <c r="R434" s="29"/>
      <c r="S434" s="29"/>
      <c r="T434" s="29"/>
      <c r="U434" s="29"/>
      <c r="V434" s="29"/>
      <c r="W434" s="29"/>
      <c r="X434" s="29"/>
      <c r="Y434" s="93"/>
    </row>
    <row r="435" spans="1:25" ht="16.5" customHeight="1">
      <c r="A435" s="25"/>
      <c r="B435" s="9"/>
      <c r="C435" s="14"/>
      <c r="D435" s="29"/>
      <c r="E435" s="29"/>
      <c r="F435" s="29"/>
      <c r="G435" s="29"/>
      <c r="H435" s="29"/>
      <c r="I435" s="29"/>
      <c r="J435" s="29"/>
      <c r="K435" s="29"/>
      <c r="L435" s="123"/>
      <c r="M435" s="29"/>
      <c r="N435" s="29"/>
      <c r="O435" s="29"/>
      <c r="P435" s="29"/>
      <c r="Q435" s="29"/>
      <c r="R435" s="29"/>
      <c r="S435" s="29"/>
      <c r="T435" s="29"/>
      <c r="U435" s="29"/>
      <c r="V435" s="29"/>
      <c r="W435" s="29"/>
      <c r="X435" s="29"/>
      <c r="Y435" s="93"/>
    </row>
    <row r="436" spans="1:25" ht="16.5" customHeight="1">
      <c r="A436" s="25"/>
      <c r="B436" s="9"/>
      <c r="C436" s="14"/>
      <c r="D436" s="29"/>
      <c r="E436" s="29"/>
      <c r="F436" s="29"/>
      <c r="G436" s="29"/>
      <c r="H436" s="29"/>
      <c r="I436" s="29"/>
      <c r="J436" s="29"/>
      <c r="K436" s="29"/>
      <c r="L436" s="123"/>
      <c r="M436" s="29"/>
      <c r="N436" s="29"/>
      <c r="O436" s="29"/>
      <c r="P436" s="29"/>
      <c r="Q436" s="29"/>
      <c r="R436" s="29"/>
      <c r="S436" s="29"/>
      <c r="T436" s="29"/>
      <c r="U436" s="29"/>
      <c r="V436" s="29"/>
      <c r="W436" s="29"/>
      <c r="X436" s="29"/>
      <c r="Y436" s="93"/>
    </row>
    <row r="437" spans="1:25" ht="16.5" customHeight="1">
      <c r="A437" s="25"/>
      <c r="B437" s="9"/>
      <c r="C437" s="14"/>
      <c r="D437" s="29"/>
      <c r="E437" s="29"/>
      <c r="F437" s="29"/>
      <c r="G437" s="29"/>
      <c r="H437" s="29"/>
      <c r="I437" s="29"/>
      <c r="J437" s="29"/>
      <c r="K437" s="29"/>
      <c r="L437" s="123"/>
      <c r="M437" s="29"/>
      <c r="N437" s="29"/>
      <c r="O437" s="29"/>
      <c r="P437" s="29"/>
      <c r="Q437" s="29"/>
      <c r="R437" s="29"/>
      <c r="S437" s="29"/>
      <c r="T437" s="29"/>
      <c r="U437" s="29"/>
      <c r="V437" s="29"/>
      <c r="W437" s="29"/>
      <c r="X437" s="29"/>
      <c r="Y437" s="93"/>
    </row>
    <row r="438" spans="1:25" ht="16.5" customHeight="1">
      <c r="A438" s="25"/>
      <c r="B438" s="9"/>
      <c r="C438" s="14"/>
      <c r="D438" s="29"/>
      <c r="E438" s="29"/>
      <c r="F438" s="29"/>
      <c r="G438" s="29"/>
      <c r="H438" s="29"/>
      <c r="I438" s="29"/>
      <c r="J438" s="29"/>
      <c r="K438" s="29"/>
      <c r="L438" s="123"/>
      <c r="M438" s="29"/>
      <c r="N438" s="29"/>
      <c r="O438" s="29"/>
      <c r="P438" s="29"/>
      <c r="Q438" s="29"/>
      <c r="R438" s="29"/>
      <c r="S438" s="29"/>
      <c r="T438" s="29"/>
      <c r="U438" s="29"/>
      <c r="V438" s="29"/>
      <c r="W438" s="29"/>
      <c r="X438" s="29"/>
      <c r="Y438" s="93"/>
    </row>
    <row r="439" spans="1:25" ht="16.5" customHeight="1">
      <c r="A439" s="25"/>
      <c r="B439" s="9"/>
      <c r="C439" s="14"/>
      <c r="D439" s="29"/>
      <c r="E439" s="29"/>
      <c r="F439" s="29"/>
      <c r="G439" s="29"/>
      <c r="H439" s="29"/>
      <c r="I439" s="29"/>
      <c r="J439" s="29"/>
      <c r="K439" s="29"/>
      <c r="L439" s="123"/>
      <c r="M439" s="29"/>
      <c r="N439" s="29"/>
      <c r="O439" s="29"/>
      <c r="P439" s="29"/>
      <c r="Q439" s="29"/>
      <c r="R439" s="29"/>
      <c r="S439" s="29"/>
      <c r="T439" s="29"/>
      <c r="U439" s="29"/>
      <c r="V439" s="29"/>
      <c r="W439" s="29"/>
      <c r="X439" s="29"/>
      <c r="Y439" s="93"/>
    </row>
    <row r="440" spans="1:25" ht="16.5" customHeight="1">
      <c r="A440" s="25"/>
      <c r="B440" s="9"/>
      <c r="C440" s="14"/>
      <c r="D440" s="29"/>
      <c r="E440" s="29"/>
      <c r="F440" s="29"/>
      <c r="G440" s="29"/>
      <c r="H440" s="29"/>
      <c r="I440" s="29"/>
      <c r="J440" s="29"/>
      <c r="K440" s="29"/>
      <c r="L440" s="123"/>
      <c r="M440" s="29"/>
      <c r="N440" s="29"/>
      <c r="O440" s="29"/>
      <c r="P440" s="29"/>
      <c r="Q440" s="29"/>
      <c r="R440" s="29"/>
      <c r="S440" s="29"/>
      <c r="T440" s="29"/>
      <c r="U440" s="29"/>
      <c r="V440" s="29"/>
      <c r="W440" s="29"/>
      <c r="X440" s="29"/>
      <c r="Y440" s="93"/>
    </row>
    <row r="441" spans="1:25" ht="16.5" customHeight="1">
      <c r="A441" s="25"/>
      <c r="B441" s="9"/>
      <c r="C441" s="14"/>
      <c r="D441" s="29"/>
      <c r="E441" s="29"/>
      <c r="F441" s="29"/>
      <c r="G441" s="29"/>
      <c r="H441" s="29"/>
      <c r="I441" s="29"/>
      <c r="J441" s="29"/>
      <c r="K441" s="29"/>
      <c r="L441" s="123"/>
      <c r="M441" s="29"/>
      <c r="N441" s="29"/>
      <c r="O441" s="29"/>
      <c r="P441" s="29"/>
      <c r="Q441" s="29"/>
      <c r="R441" s="29"/>
      <c r="S441" s="29"/>
      <c r="T441" s="29"/>
      <c r="U441" s="29"/>
      <c r="V441" s="29"/>
      <c r="W441" s="29"/>
      <c r="X441" s="29"/>
      <c r="Y441" s="93"/>
    </row>
    <row r="442" spans="1:25" ht="16.5" customHeight="1">
      <c r="A442" s="25"/>
      <c r="B442" s="9"/>
      <c r="C442" s="14"/>
      <c r="D442" s="29"/>
      <c r="E442" s="29"/>
      <c r="F442" s="29"/>
      <c r="G442" s="29"/>
      <c r="H442" s="29"/>
      <c r="I442" s="29"/>
      <c r="J442" s="29"/>
      <c r="K442" s="29"/>
      <c r="L442" s="123"/>
      <c r="M442" s="29"/>
      <c r="N442" s="29"/>
      <c r="O442" s="29"/>
      <c r="P442" s="29"/>
      <c r="Q442" s="29"/>
      <c r="R442" s="29"/>
      <c r="S442" s="29"/>
      <c r="T442" s="29"/>
      <c r="U442" s="29"/>
      <c r="V442" s="29"/>
      <c r="W442" s="29"/>
      <c r="X442" s="29"/>
      <c r="Y442" s="93"/>
    </row>
    <row r="443" spans="1:25" ht="16.5" customHeight="1">
      <c r="A443" s="25"/>
      <c r="B443" s="9"/>
      <c r="C443" s="14"/>
      <c r="D443" s="29"/>
      <c r="E443" s="29"/>
      <c r="F443" s="29"/>
      <c r="G443" s="29"/>
      <c r="H443" s="29"/>
      <c r="I443" s="29"/>
      <c r="J443" s="29"/>
      <c r="K443" s="29"/>
      <c r="L443" s="123"/>
      <c r="M443" s="29"/>
      <c r="N443" s="29"/>
      <c r="O443" s="29"/>
      <c r="P443" s="29"/>
      <c r="Q443" s="29"/>
      <c r="R443" s="29"/>
      <c r="S443" s="29"/>
      <c r="T443" s="29"/>
      <c r="U443" s="29"/>
      <c r="V443" s="29"/>
      <c r="W443" s="29"/>
      <c r="X443" s="29"/>
      <c r="Y443" s="93"/>
    </row>
    <row r="444" spans="1:25" ht="16.5" customHeight="1">
      <c r="A444" s="25"/>
      <c r="B444" s="9"/>
      <c r="C444" s="14"/>
      <c r="D444" s="29"/>
      <c r="E444" s="29"/>
      <c r="F444" s="29"/>
      <c r="G444" s="29"/>
      <c r="H444" s="29"/>
      <c r="I444" s="29"/>
      <c r="J444" s="29"/>
      <c r="K444" s="29"/>
      <c r="L444" s="123"/>
      <c r="M444" s="29"/>
      <c r="N444" s="29"/>
      <c r="O444" s="29"/>
      <c r="P444" s="29"/>
      <c r="Q444" s="29"/>
      <c r="R444" s="29"/>
      <c r="S444" s="29"/>
      <c r="T444" s="29"/>
      <c r="U444" s="29"/>
      <c r="V444" s="29"/>
      <c r="W444" s="29"/>
      <c r="X444" s="29"/>
      <c r="Y444" s="93"/>
    </row>
    <row r="445" spans="1:25" ht="16.5" customHeight="1">
      <c r="A445" s="25"/>
      <c r="B445" s="9"/>
      <c r="C445" s="14"/>
      <c r="D445" s="29"/>
      <c r="E445" s="29"/>
      <c r="F445" s="29"/>
      <c r="G445" s="29"/>
      <c r="H445" s="29"/>
      <c r="I445" s="29"/>
      <c r="J445" s="29"/>
      <c r="K445" s="29"/>
      <c r="L445" s="123"/>
      <c r="M445" s="29"/>
      <c r="N445" s="29"/>
      <c r="O445" s="29"/>
      <c r="P445" s="29"/>
      <c r="Q445" s="29"/>
      <c r="R445" s="29"/>
      <c r="S445" s="29"/>
      <c r="T445" s="29"/>
      <c r="U445" s="29"/>
      <c r="V445" s="29"/>
      <c r="W445" s="29"/>
      <c r="X445" s="29"/>
      <c r="Y445" s="93"/>
    </row>
    <row r="446" spans="1:25" ht="16.5" customHeight="1">
      <c r="A446" s="25"/>
      <c r="B446" s="9"/>
      <c r="C446" s="14"/>
      <c r="D446" s="29"/>
      <c r="E446" s="29"/>
      <c r="F446" s="29"/>
      <c r="G446" s="29"/>
      <c r="H446" s="29"/>
      <c r="I446" s="29"/>
      <c r="J446" s="29"/>
      <c r="K446" s="29"/>
      <c r="L446" s="123"/>
      <c r="M446" s="29"/>
      <c r="N446" s="29"/>
      <c r="O446" s="29"/>
      <c r="P446" s="29"/>
      <c r="Q446" s="29"/>
      <c r="R446" s="29"/>
      <c r="S446" s="29"/>
      <c r="T446" s="29"/>
      <c r="U446" s="29"/>
      <c r="V446" s="29"/>
      <c r="W446" s="29"/>
      <c r="X446" s="29"/>
      <c r="Y446" s="93"/>
    </row>
    <row r="447" spans="1:25" ht="16.5" customHeight="1">
      <c r="A447" s="25"/>
      <c r="B447" s="9"/>
      <c r="C447" s="14"/>
      <c r="D447" s="29"/>
      <c r="E447" s="29"/>
      <c r="F447" s="29"/>
      <c r="G447" s="29"/>
      <c r="H447" s="29"/>
      <c r="I447" s="29"/>
      <c r="J447" s="29"/>
      <c r="K447" s="29"/>
      <c r="L447" s="123"/>
      <c r="M447" s="29"/>
      <c r="N447" s="29"/>
      <c r="O447" s="29"/>
      <c r="P447" s="29"/>
      <c r="Q447" s="29"/>
      <c r="R447" s="29"/>
      <c r="S447" s="29"/>
      <c r="T447" s="29"/>
      <c r="U447" s="29"/>
      <c r="V447" s="29"/>
      <c r="W447" s="29"/>
      <c r="X447" s="29"/>
      <c r="Y447" s="93"/>
    </row>
    <row r="448" spans="1:25" ht="16.5" customHeight="1">
      <c r="A448" s="25"/>
      <c r="B448" s="9"/>
      <c r="C448" s="14"/>
      <c r="D448" s="29"/>
      <c r="E448" s="29"/>
      <c r="F448" s="29"/>
      <c r="G448" s="29"/>
      <c r="H448" s="29"/>
      <c r="I448" s="29"/>
      <c r="J448" s="29"/>
      <c r="K448" s="29"/>
      <c r="L448" s="123"/>
      <c r="M448" s="29"/>
      <c r="N448" s="29"/>
      <c r="O448" s="29"/>
      <c r="P448" s="29"/>
      <c r="Q448" s="29"/>
      <c r="R448" s="29"/>
      <c r="S448" s="29"/>
      <c r="T448" s="29"/>
      <c r="U448" s="29"/>
      <c r="V448" s="29"/>
      <c r="W448" s="29"/>
      <c r="X448" s="29"/>
      <c r="Y448" s="93"/>
    </row>
    <row r="449" spans="1:25" ht="16.5" customHeight="1">
      <c r="A449" s="25"/>
      <c r="B449" s="9"/>
      <c r="C449" s="14"/>
      <c r="D449" s="29"/>
      <c r="E449" s="29"/>
      <c r="F449" s="29"/>
      <c r="G449" s="29"/>
      <c r="H449" s="29"/>
      <c r="I449" s="29"/>
      <c r="J449" s="29"/>
      <c r="K449" s="29"/>
      <c r="L449" s="123"/>
      <c r="M449" s="29"/>
      <c r="N449" s="29"/>
      <c r="O449" s="29"/>
      <c r="P449" s="29"/>
      <c r="Q449" s="29"/>
      <c r="R449" s="29"/>
      <c r="S449" s="29"/>
      <c r="T449" s="29"/>
      <c r="U449" s="29"/>
      <c r="V449" s="29"/>
      <c r="W449" s="29"/>
      <c r="X449" s="29"/>
      <c r="Y449" s="93"/>
    </row>
    <row r="450" spans="1:25" ht="16.5" customHeight="1">
      <c r="A450" s="25"/>
      <c r="B450" s="9"/>
      <c r="C450" s="14"/>
      <c r="D450" s="29"/>
      <c r="E450" s="29"/>
      <c r="F450" s="29"/>
      <c r="G450" s="29"/>
      <c r="H450" s="29"/>
      <c r="I450" s="29"/>
      <c r="J450" s="29"/>
      <c r="K450" s="29"/>
      <c r="L450" s="123"/>
      <c r="M450" s="29"/>
      <c r="N450" s="29"/>
      <c r="O450" s="29"/>
      <c r="P450" s="29"/>
      <c r="Q450" s="29"/>
      <c r="R450" s="29"/>
      <c r="S450" s="29"/>
      <c r="T450" s="29"/>
      <c r="U450" s="29"/>
      <c r="V450" s="29"/>
      <c r="W450" s="29"/>
      <c r="X450" s="29"/>
      <c r="Y450" s="93"/>
    </row>
    <row r="451" spans="1:25" ht="16.5" customHeight="1">
      <c r="A451" s="25"/>
      <c r="B451" s="9"/>
      <c r="C451" s="14"/>
      <c r="D451" s="29"/>
      <c r="E451" s="29"/>
      <c r="F451" s="29"/>
      <c r="G451" s="29"/>
      <c r="H451" s="29"/>
      <c r="I451" s="29"/>
      <c r="J451" s="29"/>
      <c r="K451" s="29"/>
      <c r="L451" s="123"/>
      <c r="M451" s="29"/>
      <c r="N451" s="29"/>
      <c r="O451" s="29"/>
      <c r="P451" s="29"/>
      <c r="Q451" s="29"/>
      <c r="R451" s="29"/>
      <c r="S451" s="29"/>
      <c r="T451" s="29"/>
      <c r="U451" s="29"/>
      <c r="V451" s="29"/>
      <c r="W451" s="29"/>
      <c r="X451" s="29"/>
      <c r="Y451" s="93"/>
    </row>
    <row r="452" spans="1:25" ht="16.5" customHeight="1">
      <c r="A452" s="25"/>
      <c r="B452" s="9"/>
      <c r="C452" s="14"/>
      <c r="D452" s="29"/>
      <c r="E452" s="29"/>
      <c r="F452" s="29"/>
      <c r="G452" s="29"/>
      <c r="H452" s="29"/>
      <c r="I452" s="29"/>
      <c r="J452" s="29"/>
      <c r="K452" s="29"/>
      <c r="L452" s="123"/>
      <c r="M452" s="29"/>
      <c r="N452" s="29"/>
      <c r="O452" s="29"/>
      <c r="P452" s="29"/>
      <c r="Q452" s="29"/>
      <c r="R452" s="29"/>
      <c r="S452" s="29"/>
      <c r="T452" s="29"/>
      <c r="U452" s="29"/>
      <c r="V452" s="29"/>
      <c r="W452" s="29"/>
      <c r="X452" s="29"/>
      <c r="Y452" s="93"/>
    </row>
    <row r="453" spans="1:25" ht="16.5" customHeight="1">
      <c r="A453" s="25"/>
      <c r="B453" s="9"/>
      <c r="C453" s="14"/>
      <c r="D453" s="29"/>
      <c r="E453" s="29"/>
      <c r="F453" s="29"/>
      <c r="G453" s="29"/>
      <c r="H453" s="29"/>
      <c r="I453" s="29"/>
      <c r="J453" s="29"/>
      <c r="K453" s="29"/>
      <c r="L453" s="123"/>
      <c r="M453" s="29"/>
      <c r="N453" s="29"/>
      <c r="O453" s="29"/>
      <c r="P453" s="29"/>
      <c r="Q453" s="29"/>
      <c r="R453" s="29"/>
      <c r="S453" s="29"/>
      <c r="T453" s="29"/>
      <c r="U453" s="29"/>
      <c r="V453" s="29"/>
      <c r="W453" s="29"/>
      <c r="X453" s="29"/>
      <c r="Y453" s="93"/>
    </row>
    <row r="454" spans="1:25" ht="16.5" customHeight="1">
      <c r="A454" s="25"/>
      <c r="B454" s="9"/>
      <c r="C454" s="14"/>
      <c r="D454" s="29"/>
      <c r="E454" s="29"/>
      <c r="F454" s="29"/>
      <c r="G454" s="29"/>
      <c r="H454" s="29"/>
      <c r="I454" s="29"/>
      <c r="J454" s="29"/>
      <c r="K454" s="29"/>
      <c r="L454" s="123"/>
      <c r="M454" s="29"/>
      <c r="N454" s="29"/>
      <c r="O454" s="29"/>
      <c r="P454" s="29"/>
      <c r="Q454" s="29"/>
      <c r="R454" s="29"/>
      <c r="S454" s="29"/>
      <c r="T454" s="29"/>
      <c r="U454" s="29"/>
      <c r="V454" s="29"/>
      <c r="W454" s="29"/>
      <c r="X454" s="29"/>
      <c r="Y454" s="93"/>
    </row>
    <row r="455" spans="1:25" ht="16.5" customHeight="1">
      <c r="A455" s="25"/>
      <c r="B455" s="9"/>
      <c r="C455" s="14"/>
      <c r="D455" s="29"/>
      <c r="E455" s="29"/>
      <c r="F455" s="29"/>
      <c r="G455" s="29"/>
      <c r="H455" s="29"/>
      <c r="I455" s="29"/>
      <c r="J455" s="29"/>
      <c r="K455" s="29"/>
      <c r="L455" s="123"/>
      <c r="M455" s="29"/>
      <c r="N455" s="29"/>
      <c r="O455" s="29"/>
      <c r="P455" s="29"/>
      <c r="Q455" s="29"/>
      <c r="R455" s="29"/>
      <c r="S455" s="29"/>
      <c r="T455" s="29"/>
      <c r="U455" s="29"/>
      <c r="V455" s="29"/>
      <c r="W455" s="29"/>
      <c r="X455" s="29"/>
      <c r="Y455" s="93"/>
    </row>
    <row r="456" spans="1:25" ht="16.5" customHeight="1">
      <c r="A456" s="25"/>
      <c r="B456" s="9"/>
      <c r="C456" s="14"/>
      <c r="D456" s="29"/>
      <c r="E456" s="29"/>
      <c r="F456" s="29"/>
      <c r="G456" s="29"/>
      <c r="H456" s="29"/>
      <c r="I456" s="29"/>
      <c r="J456" s="29"/>
      <c r="K456" s="29"/>
      <c r="L456" s="123"/>
      <c r="M456" s="29"/>
      <c r="N456" s="29"/>
      <c r="O456" s="29"/>
      <c r="P456" s="29"/>
      <c r="Q456" s="29"/>
      <c r="R456" s="29"/>
      <c r="S456" s="29"/>
      <c r="T456" s="29"/>
      <c r="U456" s="29"/>
      <c r="V456" s="29"/>
      <c r="W456" s="29"/>
      <c r="X456" s="29"/>
      <c r="Y456" s="93"/>
    </row>
    <row r="457" spans="1:25" ht="16.5" customHeight="1">
      <c r="A457" s="25"/>
      <c r="B457" s="9"/>
      <c r="C457" s="14"/>
      <c r="D457" s="29"/>
      <c r="E457" s="29"/>
      <c r="F457" s="29"/>
      <c r="G457" s="29"/>
      <c r="H457" s="29"/>
      <c r="I457" s="29"/>
      <c r="J457" s="29"/>
      <c r="K457" s="29"/>
      <c r="L457" s="123"/>
      <c r="M457" s="29"/>
      <c r="N457" s="29"/>
      <c r="O457" s="29"/>
      <c r="P457" s="29"/>
      <c r="Q457" s="29"/>
      <c r="R457" s="29"/>
      <c r="S457" s="29"/>
      <c r="T457" s="29"/>
      <c r="U457" s="29"/>
      <c r="V457" s="29"/>
      <c r="W457" s="29"/>
      <c r="X457" s="29"/>
      <c r="Y457" s="93"/>
    </row>
    <row r="458" spans="1:25" ht="16.5" customHeight="1">
      <c r="A458" s="25"/>
      <c r="B458" s="9"/>
      <c r="C458" s="14"/>
      <c r="D458" s="29"/>
      <c r="E458" s="29"/>
      <c r="F458" s="29"/>
      <c r="G458" s="29"/>
      <c r="H458" s="29"/>
      <c r="I458" s="29"/>
      <c r="J458" s="29"/>
      <c r="K458" s="29"/>
      <c r="L458" s="123"/>
      <c r="M458" s="29"/>
      <c r="N458" s="29"/>
      <c r="O458" s="29"/>
      <c r="P458" s="29"/>
      <c r="Q458" s="29"/>
      <c r="R458" s="29"/>
      <c r="S458" s="29"/>
      <c r="T458" s="29"/>
      <c r="U458" s="29"/>
      <c r="V458" s="29"/>
      <c r="W458" s="29"/>
      <c r="X458" s="29"/>
      <c r="Y458" s="93"/>
    </row>
    <row r="459" spans="1:25" ht="16.5" customHeight="1">
      <c r="A459" s="25"/>
      <c r="B459" s="9"/>
      <c r="C459" s="14"/>
      <c r="D459" s="29"/>
      <c r="E459" s="29"/>
      <c r="F459" s="29"/>
      <c r="G459" s="29"/>
      <c r="H459" s="29"/>
      <c r="I459" s="29"/>
      <c r="J459" s="29"/>
      <c r="K459" s="29"/>
      <c r="L459" s="123"/>
      <c r="M459" s="29"/>
      <c r="N459" s="29"/>
      <c r="O459" s="29"/>
      <c r="P459" s="29"/>
      <c r="Q459" s="29"/>
      <c r="R459" s="29"/>
      <c r="S459" s="29"/>
      <c r="T459" s="29"/>
      <c r="U459" s="29"/>
      <c r="V459" s="29"/>
      <c r="W459" s="29"/>
      <c r="X459" s="29"/>
      <c r="Y459" s="93"/>
    </row>
    <row r="460" spans="1:25" ht="16.5" customHeight="1">
      <c r="A460" s="25"/>
      <c r="B460" s="9"/>
      <c r="C460" s="14"/>
      <c r="D460" s="29"/>
      <c r="E460" s="29"/>
      <c r="F460" s="29"/>
      <c r="G460" s="29"/>
      <c r="H460" s="29"/>
      <c r="I460" s="29"/>
      <c r="J460" s="29"/>
      <c r="K460" s="29"/>
      <c r="L460" s="123"/>
      <c r="M460" s="29"/>
      <c r="N460" s="29"/>
      <c r="O460" s="29"/>
      <c r="P460" s="29"/>
      <c r="Q460" s="29"/>
      <c r="R460" s="29"/>
      <c r="S460" s="29"/>
      <c r="T460" s="29"/>
      <c r="U460" s="29"/>
      <c r="V460" s="29"/>
      <c r="W460" s="29"/>
      <c r="X460" s="29"/>
      <c r="Y460" s="93"/>
    </row>
    <row r="461" spans="1:25" ht="16.5" customHeight="1">
      <c r="A461" s="25"/>
      <c r="B461" s="9"/>
      <c r="C461" s="14"/>
      <c r="D461" s="29"/>
      <c r="E461" s="29"/>
      <c r="F461" s="29"/>
      <c r="G461" s="29"/>
      <c r="H461" s="29"/>
      <c r="I461" s="29"/>
      <c r="J461" s="29"/>
      <c r="K461" s="29"/>
      <c r="L461" s="123"/>
      <c r="M461" s="29"/>
      <c r="N461" s="29"/>
      <c r="O461" s="29"/>
      <c r="P461" s="29"/>
      <c r="Q461" s="29"/>
      <c r="R461" s="29"/>
      <c r="S461" s="29"/>
      <c r="T461" s="29"/>
      <c r="U461" s="29"/>
      <c r="V461" s="29"/>
      <c r="W461" s="29"/>
      <c r="X461" s="29"/>
      <c r="Y461" s="93"/>
    </row>
    <row r="462" spans="1:25" ht="16.5" customHeight="1">
      <c r="A462" s="25"/>
      <c r="B462" s="9"/>
      <c r="C462" s="14"/>
      <c r="D462" s="29"/>
      <c r="E462" s="29"/>
      <c r="F462" s="29"/>
      <c r="G462" s="29"/>
      <c r="H462" s="29"/>
      <c r="I462" s="29"/>
      <c r="J462" s="29"/>
      <c r="K462" s="29"/>
      <c r="L462" s="123"/>
      <c r="M462" s="29"/>
      <c r="N462" s="29"/>
      <c r="O462" s="29"/>
      <c r="P462" s="29"/>
      <c r="Q462" s="29"/>
      <c r="R462" s="29"/>
      <c r="S462" s="29"/>
      <c r="T462" s="29"/>
      <c r="U462" s="29"/>
      <c r="V462" s="29"/>
      <c r="W462" s="29"/>
      <c r="X462" s="29"/>
      <c r="Y462" s="93"/>
    </row>
    <row r="463" spans="1:25" ht="16.5" customHeight="1">
      <c r="A463" s="25"/>
      <c r="B463" s="9"/>
      <c r="C463" s="14"/>
      <c r="D463" s="29"/>
      <c r="E463" s="29"/>
      <c r="F463" s="29"/>
      <c r="G463" s="29"/>
      <c r="H463" s="29"/>
      <c r="I463" s="29"/>
      <c r="J463" s="29"/>
      <c r="K463" s="29"/>
      <c r="L463" s="123"/>
      <c r="M463" s="29"/>
      <c r="N463" s="29"/>
      <c r="O463" s="29"/>
      <c r="P463" s="29"/>
      <c r="Q463" s="29"/>
      <c r="R463" s="29"/>
      <c r="S463" s="29"/>
      <c r="T463" s="29"/>
      <c r="U463" s="29"/>
      <c r="V463" s="29"/>
      <c r="W463" s="29"/>
      <c r="X463" s="29"/>
      <c r="Y463" s="93"/>
    </row>
    <row r="464" spans="1:25" ht="16.5" customHeight="1">
      <c r="A464" s="25"/>
      <c r="B464" s="9"/>
      <c r="C464" s="14"/>
      <c r="D464" s="29"/>
      <c r="E464" s="29"/>
      <c r="F464" s="29"/>
      <c r="G464" s="29"/>
      <c r="H464" s="29"/>
      <c r="I464" s="29"/>
      <c r="J464" s="29"/>
      <c r="K464" s="29"/>
      <c r="L464" s="123"/>
      <c r="M464" s="29"/>
      <c r="N464" s="29"/>
      <c r="O464" s="29"/>
      <c r="P464" s="29"/>
      <c r="Q464" s="29"/>
      <c r="R464" s="29"/>
      <c r="S464" s="29"/>
      <c r="T464" s="29"/>
      <c r="U464" s="29"/>
      <c r="V464" s="29"/>
      <c r="W464" s="29"/>
      <c r="X464" s="29"/>
      <c r="Y464" s="93"/>
    </row>
    <row r="465" spans="1:25" ht="16.5" customHeight="1">
      <c r="A465" s="25"/>
      <c r="B465" s="9"/>
      <c r="C465" s="14"/>
      <c r="D465" s="29"/>
      <c r="E465" s="29"/>
      <c r="F465" s="29"/>
      <c r="G465" s="29"/>
      <c r="H465" s="29"/>
      <c r="I465" s="29"/>
      <c r="J465" s="29"/>
      <c r="K465" s="29"/>
      <c r="L465" s="123"/>
      <c r="M465" s="29"/>
      <c r="N465" s="29"/>
      <c r="O465" s="29"/>
      <c r="P465" s="29"/>
      <c r="Q465" s="29"/>
      <c r="R465" s="29"/>
      <c r="S465" s="29"/>
      <c r="T465" s="29"/>
      <c r="U465" s="29"/>
      <c r="V465" s="29"/>
      <c r="W465" s="29"/>
      <c r="X465" s="29"/>
      <c r="Y465" s="93"/>
    </row>
    <row r="466" spans="1:25" ht="16.5" customHeight="1">
      <c r="A466" s="25"/>
      <c r="B466" s="9"/>
      <c r="C466" s="14"/>
      <c r="D466" s="29"/>
      <c r="E466" s="29"/>
      <c r="F466" s="29"/>
      <c r="G466" s="29"/>
      <c r="H466" s="29"/>
      <c r="I466" s="29"/>
      <c r="J466" s="29"/>
      <c r="K466" s="29"/>
      <c r="L466" s="123"/>
      <c r="M466" s="29"/>
      <c r="N466" s="29"/>
      <c r="O466" s="29"/>
      <c r="P466" s="29"/>
      <c r="Q466" s="29"/>
      <c r="R466" s="29"/>
      <c r="S466" s="29"/>
      <c r="T466" s="29"/>
      <c r="U466" s="29"/>
      <c r="V466" s="29"/>
      <c r="W466" s="29"/>
      <c r="X466" s="29"/>
      <c r="Y466" s="93"/>
    </row>
    <row r="467" spans="1:25" ht="16.5" customHeight="1">
      <c r="A467" s="25"/>
      <c r="B467" s="9"/>
      <c r="C467" s="14"/>
      <c r="D467" s="29"/>
      <c r="E467" s="29"/>
      <c r="F467" s="29"/>
      <c r="G467" s="29"/>
      <c r="H467" s="29"/>
      <c r="I467" s="29"/>
      <c r="J467" s="29"/>
      <c r="K467" s="29"/>
      <c r="L467" s="123"/>
      <c r="M467" s="29"/>
      <c r="N467" s="29"/>
      <c r="O467" s="29"/>
      <c r="P467" s="29"/>
      <c r="Q467" s="29"/>
      <c r="R467" s="29"/>
      <c r="S467" s="29"/>
      <c r="T467" s="29"/>
      <c r="U467" s="29"/>
      <c r="V467" s="29"/>
      <c r="W467" s="29"/>
      <c r="X467" s="29"/>
      <c r="Y467" s="93"/>
    </row>
    <row r="468" spans="1:25" ht="16.5" customHeight="1">
      <c r="A468" s="25"/>
      <c r="B468" s="9"/>
      <c r="C468" s="14"/>
      <c r="D468" s="29"/>
      <c r="E468" s="29"/>
      <c r="F468" s="29"/>
      <c r="G468" s="29"/>
      <c r="H468" s="29"/>
      <c r="I468" s="29"/>
      <c r="J468" s="29"/>
      <c r="K468" s="29"/>
      <c r="L468" s="123"/>
      <c r="M468" s="29"/>
      <c r="N468" s="29"/>
      <c r="O468" s="29"/>
      <c r="P468" s="29"/>
      <c r="Q468" s="29"/>
      <c r="R468" s="29"/>
      <c r="S468" s="29"/>
      <c r="T468" s="29"/>
      <c r="U468" s="29"/>
      <c r="V468" s="29"/>
      <c r="W468" s="29"/>
      <c r="X468" s="29"/>
      <c r="Y468" s="93"/>
    </row>
    <row r="469" spans="1:25" ht="16.5" customHeight="1">
      <c r="A469" s="25"/>
      <c r="B469" s="9"/>
      <c r="C469" s="14"/>
      <c r="D469" s="29"/>
      <c r="E469" s="29"/>
      <c r="F469" s="29"/>
      <c r="G469" s="29"/>
      <c r="H469" s="29"/>
      <c r="I469" s="29"/>
      <c r="J469" s="29"/>
      <c r="K469" s="29"/>
      <c r="L469" s="123"/>
      <c r="M469" s="29"/>
      <c r="N469" s="29"/>
      <c r="O469" s="29"/>
      <c r="P469" s="29"/>
      <c r="Q469" s="29"/>
      <c r="R469" s="29"/>
      <c r="S469" s="29"/>
      <c r="T469" s="29"/>
      <c r="U469" s="29"/>
      <c r="V469" s="29"/>
      <c r="W469" s="29"/>
      <c r="X469" s="29"/>
      <c r="Y469" s="93"/>
    </row>
    <row r="470" spans="1:25" ht="16.5" customHeight="1">
      <c r="A470" s="25"/>
      <c r="B470" s="9"/>
      <c r="C470" s="14"/>
      <c r="D470" s="29"/>
      <c r="E470" s="29"/>
      <c r="F470" s="29"/>
      <c r="G470" s="29"/>
      <c r="H470" s="29"/>
      <c r="I470" s="29"/>
      <c r="J470" s="29"/>
      <c r="K470" s="29"/>
      <c r="L470" s="123"/>
      <c r="M470" s="29"/>
      <c r="N470" s="29"/>
      <c r="O470" s="29"/>
      <c r="P470" s="29"/>
      <c r="Q470" s="29"/>
      <c r="R470" s="29"/>
      <c r="S470" s="29"/>
      <c r="T470" s="29"/>
      <c r="U470" s="29"/>
      <c r="V470" s="29"/>
      <c r="W470" s="29"/>
      <c r="X470" s="29"/>
      <c r="Y470" s="93"/>
    </row>
    <row r="471" spans="1:25" ht="16.5" customHeight="1">
      <c r="A471" s="25"/>
      <c r="B471" s="9"/>
      <c r="C471" s="14"/>
      <c r="D471" s="29"/>
      <c r="E471" s="29"/>
      <c r="F471" s="29"/>
      <c r="G471" s="29"/>
      <c r="H471" s="29"/>
      <c r="I471" s="29"/>
      <c r="J471" s="29"/>
      <c r="K471" s="29"/>
      <c r="L471" s="123"/>
      <c r="M471" s="29"/>
      <c r="N471" s="29"/>
      <c r="O471" s="29"/>
      <c r="P471" s="29"/>
      <c r="Q471" s="29"/>
      <c r="R471" s="29"/>
      <c r="S471" s="29"/>
      <c r="T471" s="29"/>
      <c r="U471" s="29"/>
      <c r="V471" s="29"/>
      <c r="W471" s="29"/>
      <c r="X471" s="29"/>
      <c r="Y471" s="93"/>
    </row>
    <row r="472" spans="1:25" ht="16.5" customHeight="1">
      <c r="A472" s="25"/>
      <c r="B472" s="9"/>
      <c r="C472" s="14"/>
      <c r="D472" s="29"/>
      <c r="E472" s="29"/>
      <c r="F472" s="29"/>
      <c r="G472" s="29"/>
      <c r="H472" s="29"/>
      <c r="I472" s="29"/>
      <c r="J472" s="29"/>
      <c r="K472" s="29"/>
      <c r="L472" s="123"/>
      <c r="M472" s="29"/>
      <c r="N472" s="29"/>
      <c r="O472" s="29"/>
      <c r="P472" s="29"/>
      <c r="Q472" s="29"/>
      <c r="R472" s="29"/>
      <c r="S472" s="29"/>
      <c r="T472" s="29"/>
      <c r="U472" s="29"/>
      <c r="V472" s="29"/>
      <c r="W472" s="29"/>
      <c r="X472" s="29"/>
      <c r="Y472" s="93"/>
    </row>
    <row r="473" spans="1:25" ht="16.5" customHeight="1">
      <c r="A473" s="25"/>
      <c r="B473" s="9"/>
      <c r="C473" s="14"/>
      <c r="D473" s="29"/>
      <c r="E473" s="29"/>
      <c r="F473" s="29"/>
      <c r="G473" s="29"/>
      <c r="H473" s="29"/>
      <c r="I473" s="29"/>
      <c r="J473" s="29"/>
      <c r="K473" s="29"/>
      <c r="L473" s="123"/>
      <c r="M473" s="29"/>
      <c r="N473" s="29"/>
      <c r="O473" s="29"/>
      <c r="P473" s="29"/>
      <c r="Q473" s="29"/>
      <c r="R473" s="29"/>
      <c r="S473" s="29"/>
      <c r="T473" s="29"/>
      <c r="U473" s="29"/>
      <c r="V473" s="29"/>
      <c r="W473" s="29"/>
      <c r="X473" s="29"/>
      <c r="Y473" s="93"/>
    </row>
    <row r="474" spans="1:25" ht="16.5" customHeight="1">
      <c r="A474" s="25"/>
      <c r="B474" s="9"/>
      <c r="C474" s="14"/>
      <c r="D474" s="29"/>
      <c r="E474" s="29"/>
      <c r="F474" s="29"/>
      <c r="G474" s="29"/>
      <c r="H474" s="29"/>
      <c r="I474" s="29"/>
      <c r="J474" s="29"/>
      <c r="K474" s="29"/>
      <c r="L474" s="123"/>
      <c r="M474" s="29"/>
      <c r="N474" s="29"/>
      <c r="O474" s="29"/>
      <c r="P474" s="29"/>
      <c r="Q474" s="29"/>
      <c r="R474" s="29"/>
      <c r="S474" s="29"/>
      <c r="T474" s="29"/>
      <c r="U474" s="29"/>
      <c r="V474" s="29"/>
      <c r="W474" s="29"/>
      <c r="X474" s="29"/>
      <c r="Y474" s="93"/>
    </row>
    <row r="475" spans="1:25" ht="16.5" customHeight="1">
      <c r="A475" s="25"/>
      <c r="B475" s="9"/>
      <c r="C475" s="14"/>
      <c r="D475" s="29"/>
      <c r="E475" s="29"/>
      <c r="F475" s="29"/>
      <c r="G475" s="29"/>
      <c r="H475" s="29"/>
      <c r="I475" s="29"/>
      <c r="J475" s="29"/>
      <c r="K475" s="29"/>
      <c r="L475" s="123"/>
      <c r="M475" s="29"/>
      <c r="N475" s="29"/>
      <c r="O475" s="29"/>
      <c r="P475" s="29"/>
      <c r="Q475" s="29"/>
      <c r="R475" s="29"/>
      <c r="S475" s="29"/>
      <c r="T475" s="29"/>
      <c r="U475" s="29"/>
      <c r="V475" s="29"/>
      <c r="W475" s="29"/>
      <c r="X475" s="29"/>
      <c r="Y475" s="93"/>
    </row>
    <row r="476" spans="1:25" ht="16.5" customHeight="1">
      <c r="A476" s="25"/>
      <c r="B476" s="9"/>
      <c r="C476" s="14"/>
      <c r="D476" s="29"/>
      <c r="E476" s="29"/>
      <c r="F476" s="29"/>
      <c r="G476" s="29"/>
      <c r="H476" s="29"/>
      <c r="I476" s="29"/>
      <c r="J476" s="29"/>
      <c r="K476" s="29"/>
      <c r="L476" s="123"/>
      <c r="M476" s="29"/>
      <c r="N476" s="29"/>
      <c r="O476" s="29"/>
      <c r="P476" s="29"/>
      <c r="Q476" s="29"/>
      <c r="R476" s="29"/>
      <c r="S476" s="29"/>
      <c r="T476" s="29"/>
      <c r="U476" s="29"/>
      <c r="V476" s="29"/>
      <c r="W476" s="29"/>
      <c r="X476" s="29"/>
      <c r="Y476" s="93"/>
    </row>
    <row r="477" spans="1:25" ht="16.5" customHeight="1">
      <c r="A477" s="25"/>
      <c r="B477" s="9"/>
      <c r="C477" s="14"/>
      <c r="D477" s="29"/>
      <c r="E477" s="29"/>
      <c r="F477" s="29"/>
      <c r="G477" s="29"/>
      <c r="H477" s="29"/>
      <c r="I477" s="29"/>
      <c r="J477" s="29"/>
      <c r="K477" s="29"/>
      <c r="L477" s="123"/>
      <c r="M477" s="29"/>
      <c r="N477" s="29"/>
      <c r="O477" s="29"/>
      <c r="P477" s="29"/>
      <c r="Q477" s="29"/>
      <c r="R477" s="29"/>
      <c r="S477" s="29"/>
      <c r="T477" s="29"/>
      <c r="U477" s="29"/>
      <c r="V477" s="29"/>
      <c r="W477" s="29"/>
      <c r="X477" s="29"/>
      <c r="Y477" s="93"/>
    </row>
    <row r="478" spans="1:25" ht="16.5" customHeight="1">
      <c r="A478" s="25"/>
      <c r="B478" s="9"/>
      <c r="C478" s="14"/>
      <c r="D478" s="29"/>
      <c r="E478" s="29"/>
      <c r="F478" s="29"/>
      <c r="G478" s="29"/>
      <c r="H478" s="29"/>
      <c r="I478" s="29"/>
      <c r="J478" s="29"/>
      <c r="K478" s="29"/>
      <c r="L478" s="123"/>
      <c r="M478" s="29"/>
      <c r="N478" s="29"/>
      <c r="O478" s="29"/>
      <c r="P478" s="29"/>
      <c r="Q478" s="29"/>
      <c r="R478" s="29"/>
      <c r="S478" s="29"/>
      <c r="T478" s="29"/>
      <c r="U478" s="29"/>
      <c r="V478" s="29"/>
      <c r="W478" s="29"/>
      <c r="X478" s="29"/>
      <c r="Y478" s="93"/>
    </row>
    <row r="479" spans="1:25" ht="16.5" customHeight="1">
      <c r="A479" s="25"/>
      <c r="B479" s="9"/>
      <c r="C479" s="14"/>
      <c r="D479" s="29"/>
      <c r="E479" s="29"/>
      <c r="F479" s="29"/>
      <c r="G479" s="29"/>
      <c r="H479" s="29"/>
      <c r="I479" s="29"/>
      <c r="J479" s="29"/>
      <c r="K479" s="29"/>
      <c r="L479" s="123"/>
      <c r="M479" s="29"/>
      <c r="N479" s="29"/>
      <c r="O479" s="29"/>
      <c r="P479" s="29"/>
      <c r="Q479" s="29"/>
      <c r="R479" s="29"/>
      <c r="S479" s="29"/>
      <c r="T479" s="29"/>
      <c r="U479" s="29"/>
      <c r="V479" s="29"/>
      <c r="W479" s="29"/>
      <c r="X479" s="29"/>
      <c r="Y479" s="93"/>
    </row>
    <row r="480" spans="1:25" ht="16.5" customHeight="1">
      <c r="A480" s="25"/>
      <c r="B480" s="9"/>
      <c r="C480" s="14"/>
      <c r="D480" s="29"/>
      <c r="E480" s="29"/>
      <c r="F480" s="29"/>
      <c r="G480" s="29"/>
      <c r="H480" s="29"/>
      <c r="I480" s="29"/>
      <c r="J480" s="29"/>
      <c r="K480" s="29"/>
      <c r="L480" s="123"/>
      <c r="M480" s="29"/>
      <c r="N480" s="29"/>
      <c r="O480" s="29"/>
      <c r="P480" s="29"/>
      <c r="Q480" s="29"/>
      <c r="R480" s="29"/>
      <c r="S480" s="29"/>
      <c r="T480" s="29"/>
      <c r="U480" s="29"/>
      <c r="V480" s="29"/>
      <c r="W480" s="29"/>
      <c r="X480" s="29"/>
      <c r="Y480" s="93"/>
    </row>
    <row r="481" spans="1:25" ht="16.5" customHeight="1">
      <c r="A481" s="25"/>
      <c r="B481" s="9"/>
      <c r="C481" s="14"/>
      <c r="D481" s="29"/>
      <c r="E481" s="29"/>
      <c r="F481" s="29"/>
      <c r="G481" s="29"/>
      <c r="H481" s="29"/>
      <c r="I481" s="29"/>
      <c r="J481" s="29"/>
      <c r="K481" s="29"/>
      <c r="L481" s="123"/>
      <c r="M481" s="29"/>
      <c r="N481" s="29"/>
      <c r="O481" s="29"/>
      <c r="P481" s="29"/>
      <c r="Q481" s="29"/>
      <c r="R481" s="29"/>
      <c r="S481" s="29"/>
      <c r="T481" s="29"/>
      <c r="U481" s="29"/>
      <c r="V481" s="29"/>
      <c r="W481" s="29"/>
      <c r="X481" s="29"/>
      <c r="Y481" s="93"/>
    </row>
    <row r="482" spans="1:25" ht="16.5" customHeight="1">
      <c r="A482" s="25"/>
      <c r="B482" s="9"/>
      <c r="C482" s="14"/>
      <c r="D482" s="29"/>
      <c r="E482" s="29"/>
      <c r="F482" s="29"/>
      <c r="G482" s="29"/>
      <c r="H482" s="29"/>
      <c r="I482" s="29"/>
      <c r="J482" s="29"/>
      <c r="K482" s="29"/>
      <c r="L482" s="123"/>
      <c r="M482" s="29"/>
      <c r="N482" s="29"/>
      <c r="O482" s="29"/>
      <c r="P482" s="29"/>
      <c r="Q482" s="29"/>
      <c r="R482" s="29"/>
      <c r="S482" s="29"/>
      <c r="T482" s="29"/>
      <c r="U482" s="29"/>
      <c r="V482" s="29"/>
      <c r="W482" s="29"/>
      <c r="X482" s="29"/>
      <c r="Y482" s="93"/>
    </row>
    <row r="483" spans="1:25" ht="16.5" customHeight="1">
      <c r="A483" s="25"/>
      <c r="B483" s="9"/>
      <c r="C483" s="14"/>
      <c r="D483" s="29"/>
      <c r="E483" s="29"/>
      <c r="F483" s="29"/>
      <c r="G483" s="29"/>
      <c r="H483" s="29"/>
      <c r="I483" s="29"/>
      <c r="J483" s="29"/>
      <c r="K483" s="29"/>
      <c r="L483" s="123"/>
      <c r="M483" s="29"/>
      <c r="N483" s="29"/>
      <c r="O483" s="29"/>
      <c r="P483" s="29"/>
      <c r="Q483" s="29"/>
      <c r="R483" s="29"/>
      <c r="S483" s="29"/>
      <c r="T483" s="29"/>
      <c r="U483" s="29"/>
      <c r="V483" s="29"/>
      <c r="W483" s="29"/>
      <c r="X483" s="29"/>
      <c r="Y483" s="93"/>
    </row>
    <row r="484" spans="1:25" ht="16.5" customHeight="1">
      <c r="A484" s="25"/>
      <c r="B484" s="9"/>
      <c r="C484" s="14"/>
      <c r="D484" s="29"/>
      <c r="E484" s="29"/>
      <c r="F484" s="29"/>
      <c r="G484" s="29"/>
      <c r="H484" s="29"/>
      <c r="I484" s="29"/>
      <c r="J484" s="29"/>
      <c r="K484" s="29"/>
      <c r="L484" s="123"/>
      <c r="M484" s="29"/>
      <c r="N484" s="29"/>
      <c r="O484" s="29"/>
      <c r="P484" s="29"/>
      <c r="Q484" s="29"/>
      <c r="R484" s="29"/>
      <c r="S484" s="29"/>
      <c r="T484" s="29"/>
      <c r="U484" s="29"/>
      <c r="V484" s="29"/>
      <c r="W484" s="29"/>
      <c r="X484" s="29"/>
      <c r="Y484" s="93"/>
    </row>
    <row r="485" spans="1:25" ht="16.5" customHeight="1">
      <c r="A485" s="25"/>
      <c r="B485" s="9"/>
      <c r="C485" s="14"/>
      <c r="D485" s="29"/>
      <c r="E485" s="29"/>
      <c r="F485" s="29"/>
      <c r="G485" s="29"/>
      <c r="H485" s="29"/>
      <c r="I485" s="29"/>
      <c r="J485" s="29"/>
      <c r="K485" s="29"/>
      <c r="L485" s="123"/>
      <c r="M485" s="29"/>
      <c r="N485" s="29"/>
      <c r="O485" s="29"/>
      <c r="P485" s="29"/>
      <c r="Q485" s="29"/>
      <c r="R485" s="29"/>
      <c r="S485" s="29"/>
      <c r="T485" s="29"/>
      <c r="U485" s="29"/>
      <c r="V485" s="29"/>
      <c r="W485" s="29"/>
      <c r="X485" s="29"/>
      <c r="Y485" s="93"/>
    </row>
    <row r="486" spans="1:25" ht="16.5" customHeight="1">
      <c r="A486" s="25"/>
      <c r="B486" s="9"/>
      <c r="C486" s="14"/>
      <c r="D486" s="29"/>
      <c r="E486" s="29"/>
      <c r="F486" s="29"/>
      <c r="G486" s="29"/>
      <c r="H486" s="29"/>
      <c r="I486" s="29"/>
      <c r="J486" s="29"/>
      <c r="K486" s="29"/>
      <c r="L486" s="123"/>
      <c r="M486" s="29"/>
      <c r="N486" s="29"/>
      <c r="O486" s="29"/>
      <c r="P486" s="29"/>
      <c r="Q486" s="29"/>
      <c r="R486" s="29"/>
      <c r="S486" s="29"/>
      <c r="T486" s="29"/>
      <c r="U486" s="29"/>
      <c r="V486" s="29"/>
      <c r="W486" s="29"/>
      <c r="X486" s="29"/>
      <c r="Y486" s="93"/>
    </row>
    <row r="487" spans="1:25" ht="16.5" customHeight="1">
      <c r="A487" s="25"/>
      <c r="B487" s="9"/>
      <c r="C487" s="14"/>
      <c r="D487" s="29"/>
      <c r="E487" s="29"/>
      <c r="F487" s="29"/>
      <c r="G487" s="29"/>
      <c r="H487" s="29"/>
      <c r="I487" s="29"/>
      <c r="J487" s="29"/>
      <c r="K487" s="29"/>
      <c r="L487" s="123"/>
      <c r="M487" s="29"/>
      <c r="N487" s="29"/>
      <c r="O487" s="29"/>
      <c r="P487" s="29"/>
      <c r="Q487" s="29"/>
      <c r="R487" s="29"/>
      <c r="S487" s="29"/>
      <c r="T487" s="29"/>
      <c r="U487" s="29"/>
      <c r="V487" s="29"/>
      <c r="W487" s="29"/>
      <c r="X487" s="29"/>
      <c r="Y487" s="93"/>
    </row>
    <row r="488" spans="1:25" ht="16.5" customHeight="1">
      <c r="A488" s="25"/>
      <c r="B488" s="9"/>
      <c r="C488" s="14"/>
      <c r="D488" s="29"/>
      <c r="E488" s="29"/>
      <c r="F488" s="29"/>
      <c r="G488" s="29"/>
      <c r="H488" s="29"/>
      <c r="I488" s="29"/>
      <c r="J488" s="29"/>
      <c r="K488" s="29"/>
      <c r="L488" s="123"/>
      <c r="M488" s="29"/>
      <c r="N488" s="29"/>
      <c r="O488" s="29"/>
      <c r="P488" s="29"/>
      <c r="Q488" s="29"/>
      <c r="R488" s="29"/>
      <c r="S488" s="29"/>
      <c r="T488" s="29"/>
      <c r="U488" s="29"/>
      <c r="V488" s="29"/>
      <c r="W488" s="29"/>
      <c r="X488" s="29"/>
      <c r="Y488" s="93"/>
    </row>
    <row r="489" spans="1:25" ht="16.5" customHeight="1">
      <c r="A489" s="25"/>
      <c r="B489" s="9"/>
      <c r="C489" s="14"/>
      <c r="D489" s="29"/>
      <c r="E489" s="29"/>
      <c r="F489" s="29"/>
      <c r="G489" s="29"/>
      <c r="H489" s="29"/>
      <c r="I489" s="29"/>
      <c r="J489" s="29"/>
      <c r="K489" s="29"/>
      <c r="L489" s="123"/>
      <c r="M489" s="29"/>
      <c r="N489" s="29"/>
      <c r="O489" s="29"/>
      <c r="P489" s="29"/>
      <c r="Q489" s="29"/>
      <c r="R489" s="29"/>
      <c r="S489" s="29"/>
      <c r="T489" s="29"/>
      <c r="U489" s="29"/>
      <c r="V489" s="29"/>
      <c r="W489" s="29"/>
      <c r="X489" s="29"/>
      <c r="Y489" s="93"/>
    </row>
    <row r="490" spans="1:25" ht="16.5" customHeight="1">
      <c r="A490" s="25"/>
      <c r="B490" s="9"/>
      <c r="C490" s="14"/>
      <c r="D490" s="29"/>
      <c r="E490" s="29"/>
      <c r="F490" s="29"/>
      <c r="G490" s="29"/>
      <c r="H490" s="29"/>
      <c r="I490" s="29"/>
      <c r="J490" s="29"/>
      <c r="K490" s="29"/>
      <c r="L490" s="123"/>
      <c r="M490" s="29"/>
      <c r="N490" s="29"/>
      <c r="O490" s="29"/>
      <c r="P490" s="29"/>
      <c r="Q490" s="29"/>
      <c r="R490" s="29"/>
      <c r="S490" s="29"/>
      <c r="T490" s="29"/>
      <c r="U490" s="29"/>
      <c r="V490" s="29"/>
      <c r="W490" s="29"/>
      <c r="X490" s="29"/>
      <c r="Y490" s="93"/>
    </row>
    <row r="491" spans="1:25" ht="16.5" customHeight="1">
      <c r="A491" s="25"/>
      <c r="B491" s="9"/>
      <c r="C491" s="14"/>
      <c r="D491" s="29"/>
      <c r="E491" s="29"/>
      <c r="F491" s="29"/>
      <c r="G491" s="29"/>
      <c r="H491" s="29"/>
      <c r="I491" s="29"/>
      <c r="J491" s="29"/>
      <c r="K491" s="29"/>
      <c r="L491" s="123"/>
      <c r="M491" s="29"/>
      <c r="N491" s="29"/>
      <c r="O491" s="29"/>
      <c r="P491" s="29"/>
      <c r="Q491" s="29"/>
      <c r="R491" s="29"/>
      <c r="S491" s="29"/>
      <c r="T491" s="29"/>
      <c r="U491" s="29"/>
      <c r="V491" s="29"/>
      <c r="W491" s="29"/>
      <c r="X491" s="29"/>
      <c r="Y491" s="93"/>
    </row>
    <row r="492" spans="1:25" ht="16.5" customHeight="1">
      <c r="A492" s="25"/>
      <c r="B492" s="9"/>
      <c r="C492" s="14"/>
      <c r="D492" s="29"/>
      <c r="E492" s="29"/>
      <c r="F492" s="29"/>
      <c r="G492" s="29"/>
      <c r="H492" s="29"/>
      <c r="I492" s="29"/>
      <c r="J492" s="29"/>
      <c r="K492" s="29"/>
      <c r="L492" s="123"/>
      <c r="M492" s="29"/>
      <c r="N492" s="29"/>
      <c r="O492" s="29"/>
      <c r="P492" s="29"/>
      <c r="Q492" s="29"/>
      <c r="R492" s="29"/>
      <c r="S492" s="29"/>
      <c r="T492" s="29"/>
      <c r="U492" s="29"/>
      <c r="V492" s="29"/>
      <c r="W492" s="29"/>
      <c r="X492" s="29"/>
      <c r="Y492" s="93"/>
    </row>
    <row r="493" spans="1:25" ht="16.5" customHeight="1">
      <c r="A493" s="25"/>
      <c r="B493" s="9"/>
      <c r="C493" s="14"/>
      <c r="D493" s="29"/>
      <c r="E493" s="29"/>
      <c r="F493" s="29"/>
      <c r="G493" s="29"/>
      <c r="H493" s="29"/>
      <c r="I493" s="29"/>
      <c r="J493" s="29"/>
      <c r="K493" s="29"/>
      <c r="L493" s="123"/>
      <c r="M493" s="29"/>
      <c r="N493" s="29"/>
      <c r="O493" s="29"/>
      <c r="P493" s="29"/>
      <c r="Q493" s="29"/>
      <c r="R493" s="29"/>
      <c r="S493" s="29"/>
      <c r="T493" s="29"/>
      <c r="U493" s="29"/>
      <c r="V493" s="29"/>
      <c r="W493" s="29"/>
      <c r="X493" s="29"/>
      <c r="Y493" s="93"/>
    </row>
    <row r="494" spans="1:25" ht="16.5" customHeight="1">
      <c r="A494" s="25"/>
      <c r="B494" s="9"/>
      <c r="C494" s="14"/>
      <c r="D494" s="29"/>
      <c r="E494" s="29"/>
      <c r="F494" s="29"/>
      <c r="G494" s="29"/>
      <c r="H494" s="29"/>
      <c r="I494" s="29"/>
      <c r="J494" s="29"/>
      <c r="K494" s="29"/>
      <c r="L494" s="123"/>
      <c r="M494" s="29"/>
      <c r="N494" s="29"/>
      <c r="O494" s="29"/>
      <c r="P494" s="29"/>
      <c r="Q494" s="29"/>
      <c r="R494" s="29"/>
      <c r="S494" s="29"/>
      <c r="T494" s="29"/>
      <c r="U494" s="29"/>
      <c r="V494" s="29"/>
      <c r="W494" s="29"/>
      <c r="X494" s="29"/>
      <c r="Y494" s="93"/>
    </row>
    <row r="495" spans="1:25" ht="16.5" customHeight="1">
      <c r="A495" s="25"/>
      <c r="B495" s="9"/>
      <c r="C495" s="14"/>
      <c r="D495" s="29"/>
      <c r="E495" s="29"/>
      <c r="F495" s="29"/>
      <c r="G495" s="29"/>
      <c r="H495" s="29"/>
      <c r="I495" s="29"/>
      <c r="J495" s="29"/>
      <c r="K495" s="29"/>
      <c r="L495" s="123"/>
      <c r="M495" s="29"/>
      <c r="N495" s="29"/>
      <c r="O495" s="29"/>
      <c r="P495" s="29"/>
      <c r="Q495" s="29"/>
      <c r="R495" s="29"/>
      <c r="S495" s="29"/>
      <c r="T495" s="29"/>
      <c r="U495" s="29"/>
      <c r="V495" s="29"/>
      <c r="W495" s="29"/>
      <c r="X495" s="29"/>
      <c r="Y495" s="93"/>
    </row>
    <row r="496" spans="1:25" ht="16.5" customHeight="1">
      <c r="A496" s="25"/>
      <c r="B496" s="9"/>
      <c r="C496" s="14"/>
      <c r="D496" s="29"/>
      <c r="E496" s="29"/>
      <c r="F496" s="29"/>
      <c r="G496" s="29"/>
      <c r="H496" s="29"/>
      <c r="I496" s="29"/>
      <c r="J496" s="29"/>
      <c r="K496" s="29"/>
      <c r="L496" s="123"/>
      <c r="M496" s="29"/>
      <c r="N496" s="29"/>
      <c r="O496" s="29"/>
      <c r="P496" s="29"/>
      <c r="Q496" s="29"/>
      <c r="R496" s="29"/>
      <c r="S496" s="29"/>
      <c r="T496" s="29"/>
      <c r="U496" s="29"/>
      <c r="V496" s="29"/>
      <c r="W496" s="29"/>
      <c r="X496" s="29"/>
      <c r="Y496" s="93"/>
    </row>
    <row r="497" spans="1:25" ht="16.5" customHeight="1">
      <c r="A497" s="25"/>
      <c r="B497" s="9"/>
      <c r="C497" s="14"/>
      <c r="D497" s="29"/>
      <c r="E497" s="29"/>
      <c r="F497" s="29"/>
      <c r="G497" s="29"/>
      <c r="H497" s="29"/>
      <c r="I497" s="29"/>
      <c r="J497" s="29"/>
      <c r="K497" s="29"/>
      <c r="L497" s="123"/>
      <c r="M497" s="29"/>
      <c r="N497" s="29"/>
      <c r="O497" s="29"/>
      <c r="P497" s="29"/>
      <c r="Q497" s="29"/>
      <c r="R497" s="29"/>
      <c r="S497" s="29"/>
      <c r="T497" s="29"/>
      <c r="U497" s="29"/>
      <c r="V497" s="29"/>
      <c r="W497" s="29"/>
      <c r="X497" s="29"/>
      <c r="Y497" s="93"/>
    </row>
    <row r="498" spans="1:25" ht="16.5" customHeight="1">
      <c r="A498" s="25"/>
      <c r="B498" s="9"/>
      <c r="C498" s="14"/>
      <c r="D498" s="29"/>
      <c r="E498" s="29"/>
      <c r="F498" s="29"/>
      <c r="G498" s="29"/>
      <c r="H498" s="29"/>
      <c r="I498" s="29"/>
      <c r="J498" s="29"/>
      <c r="K498" s="29"/>
      <c r="L498" s="123"/>
      <c r="M498" s="29"/>
      <c r="N498" s="29"/>
      <c r="O498" s="29"/>
      <c r="P498" s="29"/>
      <c r="Q498" s="29"/>
      <c r="R498" s="29"/>
      <c r="S498" s="29"/>
      <c r="T498" s="29"/>
      <c r="U498" s="29"/>
      <c r="V498" s="29"/>
      <c r="W498" s="29"/>
      <c r="X498" s="29"/>
      <c r="Y498" s="93"/>
    </row>
    <row r="499" spans="1:25" ht="16.5" customHeight="1">
      <c r="A499" s="25"/>
      <c r="B499" s="9"/>
      <c r="C499" s="14"/>
      <c r="D499" s="29"/>
      <c r="E499" s="29"/>
      <c r="F499" s="29"/>
      <c r="G499" s="29"/>
      <c r="H499" s="29"/>
      <c r="I499" s="29"/>
      <c r="J499" s="29"/>
      <c r="K499" s="29"/>
      <c r="L499" s="123"/>
      <c r="M499" s="29"/>
      <c r="N499" s="29"/>
      <c r="O499" s="29"/>
      <c r="P499" s="29"/>
      <c r="Q499" s="29"/>
      <c r="R499" s="29"/>
      <c r="S499" s="29"/>
      <c r="T499" s="29"/>
      <c r="U499" s="29"/>
      <c r="V499" s="29"/>
      <c r="W499" s="29"/>
      <c r="X499" s="29"/>
      <c r="Y499" s="93"/>
    </row>
    <row r="500" spans="1:25" ht="16.5" customHeight="1">
      <c r="A500" s="25"/>
      <c r="B500" s="9"/>
      <c r="C500" s="14"/>
      <c r="D500" s="29"/>
      <c r="E500" s="29"/>
      <c r="F500" s="29"/>
      <c r="G500" s="29"/>
      <c r="H500" s="29"/>
      <c r="I500" s="29"/>
      <c r="J500" s="29"/>
      <c r="K500" s="29"/>
      <c r="L500" s="123"/>
      <c r="M500" s="29"/>
      <c r="N500" s="29"/>
      <c r="O500" s="29"/>
      <c r="P500" s="29"/>
      <c r="Q500" s="29"/>
      <c r="R500" s="29"/>
      <c r="S500" s="29"/>
      <c r="T500" s="29"/>
      <c r="U500" s="29"/>
      <c r="V500" s="29"/>
      <c r="W500" s="29"/>
      <c r="X500" s="29"/>
      <c r="Y500" s="93"/>
    </row>
    <row r="501" spans="1:25" ht="16.5" customHeight="1">
      <c r="A501" s="25"/>
      <c r="B501" s="9"/>
      <c r="C501" s="14"/>
      <c r="D501" s="29"/>
      <c r="E501" s="29"/>
      <c r="F501" s="29"/>
      <c r="G501" s="29"/>
      <c r="H501" s="29"/>
      <c r="I501" s="29"/>
      <c r="J501" s="29"/>
      <c r="K501" s="29"/>
      <c r="L501" s="123"/>
      <c r="M501" s="29"/>
      <c r="N501" s="29"/>
      <c r="O501" s="29"/>
      <c r="P501" s="29"/>
      <c r="Q501" s="29"/>
      <c r="R501" s="29"/>
      <c r="S501" s="29"/>
      <c r="T501" s="29"/>
      <c r="U501" s="29"/>
      <c r="V501" s="29"/>
      <c r="W501" s="29"/>
      <c r="X501" s="29"/>
      <c r="Y501" s="93"/>
    </row>
    <row r="502" spans="1:25" ht="16.5" customHeight="1">
      <c r="A502" s="25"/>
      <c r="B502" s="9"/>
      <c r="C502" s="14"/>
      <c r="D502" s="29"/>
      <c r="E502" s="29"/>
      <c r="F502" s="29"/>
      <c r="G502" s="29"/>
      <c r="H502" s="29"/>
      <c r="I502" s="29"/>
      <c r="J502" s="29"/>
      <c r="K502" s="29"/>
      <c r="L502" s="123"/>
      <c r="M502" s="29"/>
      <c r="N502" s="29"/>
      <c r="O502" s="29"/>
      <c r="P502" s="29"/>
      <c r="Q502" s="29"/>
      <c r="R502" s="29"/>
      <c r="S502" s="29"/>
      <c r="T502" s="29"/>
      <c r="U502" s="29"/>
      <c r="V502" s="29"/>
      <c r="W502" s="29"/>
      <c r="X502" s="29"/>
      <c r="Y502" s="93"/>
    </row>
    <row r="503" spans="1:25" ht="16.5" customHeight="1">
      <c r="A503" s="25"/>
      <c r="B503" s="9"/>
      <c r="C503" s="14"/>
      <c r="D503" s="29"/>
      <c r="E503" s="29"/>
      <c r="F503" s="29"/>
      <c r="G503" s="29"/>
      <c r="H503" s="29"/>
      <c r="I503" s="29"/>
      <c r="J503" s="29"/>
      <c r="K503" s="29"/>
      <c r="L503" s="123"/>
      <c r="M503" s="29"/>
      <c r="N503" s="29"/>
      <c r="O503" s="29"/>
      <c r="P503" s="29"/>
      <c r="Q503" s="29"/>
      <c r="R503" s="29"/>
      <c r="S503" s="29"/>
      <c r="T503" s="29"/>
      <c r="U503" s="29"/>
      <c r="V503" s="29"/>
      <c r="W503" s="29"/>
      <c r="X503" s="29"/>
      <c r="Y503" s="93"/>
    </row>
    <row r="504" spans="1:25" ht="16.5" customHeight="1">
      <c r="A504" s="25"/>
      <c r="B504" s="9"/>
      <c r="C504" s="14"/>
      <c r="D504" s="29"/>
      <c r="E504" s="29"/>
      <c r="F504" s="29"/>
      <c r="G504" s="29"/>
      <c r="H504" s="29"/>
      <c r="I504" s="29"/>
      <c r="J504" s="29"/>
      <c r="K504" s="29"/>
      <c r="L504" s="123"/>
      <c r="M504" s="29"/>
      <c r="N504" s="29"/>
      <c r="O504" s="29"/>
      <c r="P504" s="29"/>
      <c r="Q504" s="29"/>
      <c r="R504" s="29"/>
      <c r="S504" s="29"/>
      <c r="T504" s="29"/>
      <c r="U504" s="29"/>
      <c r="V504" s="29"/>
      <c r="W504" s="29"/>
      <c r="X504" s="29"/>
      <c r="Y504" s="93"/>
    </row>
    <row r="505" spans="1:25" ht="16.5" customHeight="1">
      <c r="A505" s="25"/>
      <c r="B505" s="9"/>
      <c r="C505" s="14"/>
      <c r="D505" s="29"/>
      <c r="E505" s="29"/>
      <c r="F505" s="29"/>
      <c r="G505" s="29"/>
      <c r="H505" s="29"/>
      <c r="I505" s="29"/>
      <c r="J505" s="29"/>
      <c r="K505" s="29"/>
      <c r="L505" s="123"/>
      <c r="M505" s="29"/>
      <c r="N505" s="29"/>
      <c r="O505" s="29"/>
      <c r="P505" s="29"/>
      <c r="Q505" s="29"/>
      <c r="R505" s="29"/>
      <c r="S505" s="29"/>
      <c r="T505" s="29"/>
      <c r="U505" s="29"/>
      <c r="V505" s="29"/>
      <c r="W505" s="29"/>
      <c r="X505" s="29"/>
      <c r="Y505" s="93"/>
    </row>
    <row r="506" spans="1:25" ht="16.5" customHeight="1">
      <c r="A506" s="25"/>
      <c r="B506" s="9"/>
      <c r="C506" s="14"/>
      <c r="D506" s="29"/>
      <c r="E506" s="29"/>
      <c r="F506" s="29"/>
      <c r="G506" s="29"/>
      <c r="H506" s="29"/>
      <c r="I506" s="29"/>
      <c r="J506" s="29"/>
      <c r="K506" s="29"/>
      <c r="L506" s="123"/>
      <c r="M506" s="29"/>
      <c r="N506" s="29"/>
      <c r="O506" s="29"/>
      <c r="P506" s="29"/>
      <c r="Q506" s="29"/>
      <c r="R506" s="29"/>
      <c r="S506" s="29"/>
      <c r="T506" s="29"/>
      <c r="U506" s="29"/>
      <c r="V506" s="29"/>
      <c r="W506" s="29"/>
      <c r="X506" s="29"/>
      <c r="Y506" s="93"/>
    </row>
    <row r="507" spans="1:25" ht="16.5" customHeight="1">
      <c r="A507" s="25"/>
      <c r="B507" s="9"/>
      <c r="C507" s="14"/>
      <c r="D507" s="29"/>
      <c r="E507" s="29"/>
      <c r="F507" s="29"/>
      <c r="G507" s="29"/>
      <c r="H507" s="29"/>
      <c r="I507" s="29"/>
      <c r="J507" s="29"/>
      <c r="K507" s="29"/>
      <c r="L507" s="123"/>
      <c r="M507" s="29"/>
      <c r="N507" s="29"/>
      <c r="O507" s="29"/>
      <c r="P507" s="29"/>
      <c r="Q507" s="29"/>
      <c r="R507" s="29"/>
      <c r="S507" s="29"/>
      <c r="T507" s="29"/>
      <c r="U507" s="29"/>
      <c r="V507" s="29"/>
      <c r="W507" s="29"/>
      <c r="X507" s="29"/>
      <c r="Y507" s="93"/>
    </row>
    <row r="508" spans="1:25" ht="16.5" customHeight="1">
      <c r="A508" s="25"/>
      <c r="B508" s="9"/>
      <c r="C508" s="14"/>
      <c r="D508" s="29"/>
      <c r="E508" s="29"/>
      <c r="F508" s="29"/>
      <c r="G508" s="29"/>
      <c r="H508" s="29"/>
      <c r="I508" s="29"/>
      <c r="J508" s="29"/>
      <c r="K508" s="29"/>
      <c r="L508" s="123"/>
      <c r="M508" s="29"/>
      <c r="N508" s="29"/>
      <c r="O508" s="29"/>
      <c r="P508" s="29"/>
      <c r="Q508" s="29"/>
      <c r="R508" s="29"/>
      <c r="S508" s="29"/>
      <c r="T508" s="29"/>
      <c r="U508" s="29"/>
      <c r="V508" s="29"/>
      <c r="W508" s="29"/>
      <c r="X508" s="29"/>
      <c r="Y508" s="93"/>
    </row>
    <row r="509" spans="1:25" ht="16.5" customHeight="1">
      <c r="A509" s="25"/>
      <c r="B509" s="9"/>
      <c r="C509" s="14"/>
      <c r="D509" s="29"/>
      <c r="E509" s="29"/>
      <c r="F509" s="29"/>
      <c r="G509" s="29"/>
      <c r="H509" s="29"/>
      <c r="I509" s="29"/>
      <c r="J509" s="29"/>
      <c r="K509" s="29"/>
      <c r="L509" s="123"/>
      <c r="M509" s="29"/>
      <c r="N509" s="29"/>
      <c r="O509" s="29"/>
      <c r="P509" s="29"/>
      <c r="Q509" s="29"/>
      <c r="R509" s="29"/>
      <c r="S509" s="29"/>
      <c r="T509" s="29"/>
      <c r="U509" s="29"/>
      <c r="V509" s="29"/>
      <c r="W509" s="29"/>
      <c r="X509" s="29"/>
      <c r="Y509" s="93"/>
    </row>
    <row r="510" spans="1:25" ht="16.5" customHeight="1">
      <c r="A510" s="25"/>
      <c r="B510" s="9"/>
      <c r="C510" s="14"/>
      <c r="D510" s="29"/>
      <c r="E510" s="29"/>
      <c r="F510" s="29"/>
      <c r="G510" s="29"/>
      <c r="H510" s="29"/>
      <c r="I510" s="29"/>
      <c r="J510" s="29"/>
      <c r="K510" s="29"/>
      <c r="L510" s="123"/>
      <c r="M510" s="29"/>
      <c r="N510" s="29"/>
      <c r="O510" s="29"/>
      <c r="P510" s="29"/>
      <c r="Q510" s="29"/>
      <c r="R510" s="29"/>
      <c r="S510" s="29"/>
      <c r="T510" s="29"/>
      <c r="U510" s="29"/>
      <c r="V510" s="29"/>
      <c r="W510" s="29"/>
      <c r="X510" s="29"/>
      <c r="Y510" s="93"/>
    </row>
    <row r="511" spans="1:25" ht="16.5" customHeight="1">
      <c r="A511" s="25"/>
      <c r="B511" s="9"/>
      <c r="C511" s="14"/>
      <c r="D511" s="29"/>
      <c r="E511" s="29"/>
      <c r="F511" s="29"/>
      <c r="G511" s="29"/>
      <c r="H511" s="29"/>
      <c r="I511" s="29"/>
      <c r="J511" s="29"/>
      <c r="K511" s="29"/>
      <c r="L511" s="123"/>
      <c r="M511" s="29"/>
      <c r="N511" s="29"/>
      <c r="O511" s="29"/>
      <c r="P511" s="29"/>
      <c r="Q511" s="29"/>
      <c r="R511" s="29"/>
      <c r="S511" s="29"/>
      <c r="T511" s="29"/>
      <c r="U511" s="29"/>
      <c r="V511" s="29"/>
      <c r="W511" s="29"/>
      <c r="X511" s="29"/>
      <c r="Y511" s="93"/>
    </row>
    <row r="512" spans="1:25" ht="16.5" customHeight="1">
      <c r="A512" s="25"/>
      <c r="B512" s="9"/>
      <c r="C512" s="14"/>
      <c r="D512" s="29"/>
      <c r="E512" s="29"/>
      <c r="F512" s="29"/>
      <c r="G512" s="29"/>
      <c r="H512" s="29"/>
      <c r="I512" s="29"/>
      <c r="J512" s="29"/>
      <c r="K512" s="29"/>
      <c r="L512" s="123"/>
      <c r="M512" s="29"/>
      <c r="N512" s="29"/>
      <c r="O512" s="29"/>
      <c r="P512" s="29"/>
      <c r="Q512" s="29"/>
      <c r="R512" s="29"/>
      <c r="S512" s="29"/>
      <c r="T512" s="29"/>
      <c r="U512" s="29"/>
      <c r="V512" s="29"/>
      <c r="W512" s="29"/>
      <c r="X512" s="29"/>
      <c r="Y512" s="93"/>
    </row>
    <row r="513" spans="1:25" ht="16.5" customHeight="1">
      <c r="A513" s="25"/>
      <c r="B513" s="9"/>
      <c r="C513" s="14"/>
      <c r="D513" s="29"/>
      <c r="E513" s="29"/>
      <c r="F513" s="29"/>
      <c r="G513" s="29"/>
      <c r="H513" s="29"/>
      <c r="I513" s="29"/>
      <c r="J513" s="29"/>
      <c r="K513" s="29"/>
      <c r="L513" s="123"/>
      <c r="M513" s="29"/>
      <c r="N513" s="29"/>
      <c r="O513" s="29"/>
      <c r="P513" s="29"/>
      <c r="Q513" s="29"/>
      <c r="R513" s="29"/>
      <c r="S513" s="29"/>
      <c r="T513" s="29"/>
      <c r="U513" s="29"/>
      <c r="V513" s="29"/>
      <c r="W513" s="29"/>
      <c r="X513" s="29"/>
      <c r="Y513" s="93"/>
    </row>
    <row r="514" spans="1:25" ht="16.5" customHeight="1">
      <c r="A514" s="25"/>
      <c r="B514" s="9"/>
      <c r="C514" s="14"/>
      <c r="D514" s="29"/>
      <c r="E514" s="29"/>
      <c r="F514" s="29"/>
      <c r="G514" s="29"/>
      <c r="H514" s="29"/>
      <c r="I514" s="29"/>
      <c r="J514" s="29"/>
      <c r="K514" s="29"/>
      <c r="L514" s="123"/>
      <c r="M514" s="29"/>
      <c r="N514" s="29"/>
      <c r="O514" s="29"/>
      <c r="P514" s="29"/>
      <c r="Q514" s="29"/>
      <c r="R514" s="29"/>
      <c r="S514" s="29"/>
      <c r="T514" s="29"/>
      <c r="U514" s="29"/>
      <c r="V514" s="29"/>
      <c r="W514" s="29"/>
      <c r="X514" s="29"/>
      <c r="Y514" s="93"/>
    </row>
    <row r="515" spans="1:25" ht="16.5" customHeight="1">
      <c r="A515" s="25"/>
      <c r="B515" s="9"/>
      <c r="C515" s="14"/>
      <c r="D515" s="29"/>
      <c r="E515" s="29"/>
      <c r="F515" s="29"/>
      <c r="G515" s="29"/>
      <c r="H515" s="29"/>
      <c r="I515" s="29"/>
      <c r="J515" s="29"/>
      <c r="K515" s="29"/>
      <c r="L515" s="123"/>
      <c r="M515" s="29"/>
      <c r="N515" s="29"/>
      <c r="O515" s="29"/>
      <c r="P515" s="29"/>
      <c r="Q515" s="29"/>
      <c r="R515" s="29"/>
      <c r="S515" s="29"/>
      <c r="T515" s="29"/>
      <c r="U515" s="29"/>
      <c r="V515" s="29"/>
      <c r="W515" s="29"/>
      <c r="X515" s="29"/>
      <c r="Y515" s="93"/>
    </row>
    <row r="516" spans="1:25" ht="16.5" customHeight="1">
      <c r="A516" s="25"/>
      <c r="B516" s="9"/>
      <c r="C516" s="14"/>
      <c r="D516" s="29"/>
      <c r="E516" s="29"/>
      <c r="F516" s="29"/>
      <c r="G516" s="29"/>
      <c r="H516" s="29"/>
      <c r="I516" s="29"/>
      <c r="J516" s="29"/>
      <c r="K516" s="29"/>
      <c r="L516" s="123"/>
      <c r="M516" s="29"/>
      <c r="N516" s="29"/>
      <c r="O516" s="29"/>
      <c r="P516" s="29"/>
      <c r="Q516" s="29"/>
      <c r="R516" s="29"/>
      <c r="S516" s="29"/>
      <c r="T516" s="29"/>
      <c r="U516" s="29"/>
      <c r="V516" s="29"/>
      <c r="W516" s="29"/>
      <c r="X516" s="29"/>
      <c r="Y516" s="93"/>
    </row>
    <row r="517" spans="1:25" ht="16.5" customHeight="1">
      <c r="A517" s="25"/>
      <c r="B517" s="9"/>
      <c r="C517" s="14"/>
      <c r="D517" s="29"/>
      <c r="E517" s="29"/>
      <c r="F517" s="29"/>
      <c r="G517" s="29"/>
      <c r="H517" s="29"/>
      <c r="I517" s="29"/>
      <c r="J517" s="29"/>
      <c r="K517" s="29"/>
      <c r="L517" s="123"/>
      <c r="M517" s="29"/>
      <c r="N517" s="29"/>
      <c r="O517" s="29"/>
      <c r="P517" s="29"/>
      <c r="Q517" s="29"/>
      <c r="R517" s="29"/>
      <c r="S517" s="29"/>
      <c r="T517" s="29"/>
      <c r="U517" s="29"/>
      <c r="V517" s="29"/>
      <c r="W517" s="29"/>
      <c r="X517" s="29"/>
      <c r="Y517" s="93"/>
    </row>
    <row r="518" spans="1:25" ht="16.5" customHeight="1">
      <c r="A518" s="25"/>
      <c r="B518" s="9"/>
      <c r="C518" s="14"/>
      <c r="D518" s="29"/>
      <c r="E518" s="29"/>
      <c r="F518" s="29"/>
      <c r="G518" s="29"/>
      <c r="H518" s="29"/>
      <c r="I518" s="29"/>
      <c r="J518" s="29"/>
      <c r="K518" s="29"/>
      <c r="L518" s="123"/>
      <c r="M518" s="29"/>
      <c r="N518" s="29"/>
      <c r="O518" s="29"/>
      <c r="P518" s="29"/>
      <c r="Q518" s="29"/>
      <c r="R518" s="29"/>
      <c r="S518" s="29"/>
      <c r="T518" s="29"/>
      <c r="U518" s="29"/>
      <c r="V518" s="29"/>
      <c r="W518" s="29"/>
      <c r="X518" s="29"/>
      <c r="Y518" s="93"/>
    </row>
    <row r="519" spans="1:25" ht="16.5" customHeight="1">
      <c r="A519" s="25"/>
      <c r="B519" s="9"/>
      <c r="C519" s="14"/>
      <c r="D519" s="29"/>
      <c r="E519" s="29"/>
      <c r="F519" s="29"/>
      <c r="G519" s="29"/>
      <c r="H519" s="29"/>
      <c r="I519" s="29"/>
      <c r="J519" s="29"/>
      <c r="K519" s="29"/>
      <c r="L519" s="123"/>
      <c r="M519" s="29"/>
      <c r="N519" s="29"/>
      <c r="O519" s="29"/>
      <c r="P519" s="29"/>
      <c r="Q519" s="29"/>
      <c r="R519" s="29"/>
      <c r="S519" s="29"/>
      <c r="T519" s="29"/>
      <c r="U519" s="29"/>
      <c r="V519" s="29"/>
      <c r="W519" s="29"/>
      <c r="X519" s="29"/>
      <c r="Y519" s="93"/>
    </row>
    <row r="520" spans="1:25" ht="16.5" customHeight="1">
      <c r="A520" s="25"/>
      <c r="B520" s="9"/>
      <c r="C520" s="14"/>
      <c r="D520" s="29"/>
      <c r="E520" s="29"/>
      <c r="F520" s="29"/>
      <c r="G520" s="29"/>
      <c r="H520" s="29"/>
      <c r="I520" s="29"/>
      <c r="J520" s="29"/>
      <c r="K520" s="29"/>
      <c r="L520" s="123"/>
      <c r="M520" s="29"/>
      <c r="N520" s="29"/>
      <c r="O520" s="29"/>
      <c r="P520" s="29"/>
      <c r="Q520" s="29"/>
      <c r="R520" s="29"/>
      <c r="S520" s="29"/>
      <c r="T520" s="29"/>
      <c r="U520" s="29"/>
      <c r="V520" s="29"/>
      <c r="W520" s="29"/>
      <c r="X520" s="29"/>
      <c r="Y520" s="93"/>
    </row>
    <row r="521" spans="1:25" ht="16.5" customHeight="1">
      <c r="A521" s="25"/>
      <c r="B521" s="9"/>
      <c r="C521" s="14"/>
      <c r="D521" s="29"/>
      <c r="E521" s="29"/>
      <c r="F521" s="29"/>
      <c r="G521" s="29"/>
      <c r="H521" s="29"/>
      <c r="I521" s="29"/>
      <c r="J521" s="29"/>
      <c r="K521" s="29"/>
      <c r="L521" s="123"/>
      <c r="M521" s="29"/>
      <c r="N521" s="29"/>
      <c r="O521" s="29"/>
      <c r="P521" s="29"/>
      <c r="Q521" s="29"/>
      <c r="R521" s="29"/>
      <c r="S521" s="29"/>
      <c r="T521" s="29"/>
      <c r="U521" s="29"/>
      <c r="V521" s="29"/>
      <c r="W521" s="29"/>
      <c r="X521" s="29"/>
      <c r="Y521" s="93"/>
    </row>
    <row r="522" spans="1:25" ht="16.5" customHeight="1">
      <c r="A522" s="25"/>
      <c r="B522" s="9"/>
      <c r="C522" s="14"/>
      <c r="D522" s="29"/>
      <c r="E522" s="29"/>
      <c r="F522" s="29"/>
      <c r="G522" s="29"/>
      <c r="H522" s="29"/>
      <c r="I522" s="29"/>
      <c r="J522" s="29"/>
      <c r="K522" s="29"/>
      <c r="L522" s="123"/>
      <c r="M522" s="29"/>
      <c r="N522" s="29"/>
      <c r="O522" s="29"/>
      <c r="P522" s="29"/>
      <c r="Q522" s="29"/>
      <c r="R522" s="29"/>
      <c r="S522" s="29"/>
      <c r="T522" s="29"/>
      <c r="U522" s="29"/>
      <c r="V522" s="29"/>
      <c r="W522" s="29"/>
      <c r="X522" s="29"/>
      <c r="Y522" s="93"/>
    </row>
    <row r="523" spans="1:25" ht="16.5" customHeight="1">
      <c r="A523" s="25"/>
      <c r="B523" s="9"/>
      <c r="C523" s="14"/>
      <c r="D523" s="29"/>
      <c r="E523" s="29"/>
      <c r="F523" s="29"/>
      <c r="G523" s="29"/>
      <c r="H523" s="29"/>
      <c r="I523" s="29"/>
      <c r="J523" s="29"/>
      <c r="K523" s="29"/>
      <c r="L523" s="123"/>
      <c r="M523" s="29"/>
      <c r="N523" s="29"/>
      <c r="O523" s="29"/>
      <c r="P523" s="29"/>
      <c r="Q523" s="29"/>
      <c r="R523" s="29"/>
      <c r="S523" s="29"/>
      <c r="T523" s="29"/>
      <c r="U523" s="29"/>
      <c r="V523" s="29"/>
      <c r="W523" s="29"/>
      <c r="X523" s="29"/>
      <c r="Y523" s="93"/>
    </row>
    <row r="524" spans="1:25" ht="16.5" customHeight="1">
      <c r="A524" s="25"/>
      <c r="B524" s="9"/>
      <c r="C524" s="14"/>
      <c r="D524" s="29"/>
      <c r="E524" s="29"/>
      <c r="F524" s="29"/>
      <c r="G524" s="29"/>
      <c r="H524" s="29"/>
      <c r="I524" s="29"/>
      <c r="J524" s="29"/>
      <c r="K524" s="29"/>
      <c r="L524" s="123"/>
      <c r="M524" s="29"/>
      <c r="N524" s="29"/>
      <c r="O524" s="29"/>
      <c r="P524" s="29"/>
      <c r="Q524" s="29"/>
      <c r="R524" s="29"/>
      <c r="S524" s="29"/>
      <c r="T524" s="29"/>
      <c r="U524" s="29"/>
      <c r="V524" s="29"/>
      <c r="W524" s="29"/>
      <c r="X524" s="29"/>
      <c r="Y524" s="93"/>
    </row>
    <row r="525" spans="1:25" ht="16.5" customHeight="1">
      <c r="A525" s="25"/>
      <c r="B525" s="9"/>
      <c r="C525" s="14"/>
      <c r="D525" s="29"/>
      <c r="E525" s="29"/>
      <c r="F525" s="29"/>
      <c r="G525" s="29"/>
      <c r="H525" s="29"/>
      <c r="I525" s="29"/>
      <c r="J525" s="29"/>
      <c r="K525" s="29"/>
      <c r="L525" s="123"/>
      <c r="M525" s="29"/>
      <c r="N525" s="29"/>
      <c r="O525" s="29"/>
      <c r="P525" s="29"/>
      <c r="Q525" s="29"/>
      <c r="R525" s="29"/>
      <c r="S525" s="29"/>
      <c r="T525" s="29"/>
      <c r="U525" s="29"/>
      <c r="V525" s="29"/>
      <c r="W525" s="29"/>
      <c r="X525" s="29"/>
      <c r="Y525" s="93"/>
    </row>
    <row r="526" spans="1:25" ht="16.5" customHeight="1">
      <c r="A526" s="25"/>
      <c r="B526" s="9"/>
      <c r="C526" s="14"/>
      <c r="D526" s="29"/>
      <c r="E526" s="29"/>
      <c r="F526" s="29"/>
      <c r="G526" s="29"/>
      <c r="H526" s="29"/>
      <c r="I526" s="29"/>
      <c r="J526" s="29"/>
      <c r="K526" s="29"/>
      <c r="L526" s="123"/>
      <c r="M526" s="29"/>
      <c r="N526" s="29"/>
      <c r="O526" s="29"/>
      <c r="P526" s="29"/>
      <c r="Q526" s="29"/>
      <c r="R526" s="29"/>
      <c r="S526" s="29"/>
      <c r="T526" s="29"/>
      <c r="U526" s="29"/>
      <c r="V526" s="29"/>
      <c r="W526" s="29"/>
      <c r="X526" s="29"/>
      <c r="Y526" s="93"/>
    </row>
    <row r="527" spans="1:25" ht="16.5" customHeight="1">
      <c r="A527" s="25"/>
      <c r="B527" s="9"/>
      <c r="C527" s="14"/>
      <c r="D527" s="29"/>
      <c r="E527" s="29"/>
      <c r="F527" s="29"/>
      <c r="G527" s="29"/>
      <c r="H527" s="29"/>
      <c r="I527" s="29"/>
      <c r="J527" s="29"/>
      <c r="K527" s="29"/>
      <c r="L527" s="123"/>
      <c r="M527" s="29"/>
      <c r="N527" s="29"/>
      <c r="O527" s="29"/>
      <c r="P527" s="29"/>
      <c r="Q527" s="29"/>
      <c r="R527" s="29"/>
      <c r="S527" s="29"/>
      <c r="T527" s="29"/>
      <c r="U527" s="29"/>
      <c r="V527" s="29"/>
      <c r="W527" s="29"/>
      <c r="X527" s="29"/>
      <c r="Y527" s="93"/>
    </row>
    <row r="528" spans="1:25" ht="16.5" customHeight="1">
      <c r="A528" s="25"/>
      <c r="B528" s="9"/>
      <c r="C528" s="14"/>
      <c r="D528" s="29"/>
      <c r="E528" s="29"/>
      <c r="F528" s="29"/>
      <c r="G528" s="29"/>
      <c r="H528" s="29"/>
      <c r="I528" s="29"/>
      <c r="J528" s="29"/>
      <c r="K528" s="29"/>
      <c r="L528" s="123"/>
      <c r="M528" s="29"/>
      <c r="N528" s="29"/>
      <c r="O528" s="29"/>
      <c r="P528" s="29"/>
      <c r="Q528" s="29"/>
      <c r="R528" s="29"/>
      <c r="S528" s="29"/>
      <c r="T528" s="29"/>
      <c r="U528" s="29"/>
      <c r="V528" s="29"/>
      <c r="W528" s="29"/>
      <c r="X528" s="29"/>
      <c r="Y528" s="93"/>
    </row>
    <row r="529" spans="1:25" ht="16.5" customHeight="1">
      <c r="A529" s="25"/>
      <c r="B529" s="9"/>
      <c r="C529" s="14"/>
      <c r="D529" s="29"/>
      <c r="E529" s="29"/>
      <c r="F529" s="29"/>
      <c r="G529" s="29"/>
      <c r="H529" s="29"/>
      <c r="I529" s="29"/>
      <c r="J529" s="29"/>
      <c r="K529" s="29"/>
      <c r="L529" s="123"/>
      <c r="M529" s="29"/>
      <c r="N529" s="29"/>
      <c r="O529" s="29"/>
      <c r="P529" s="29"/>
      <c r="Q529" s="29"/>
      <c r="R529" s="29"/>
      <c r="S529" s="29"/>
      <c r="T529" s="29"/>
      <c r="U529" s="29"/>
      <c r="V529" s="29"/>
      <c r="W529" s="29"/>
      <c r="X529" s="29"/>
      <c r="Y529" s="93"/>
    </row>
    <row r="530" spans="1:25" ht="16.5" customHeight="1">
      <c r="A530" s="25"/>
      <c r="B530" s="9"/>
      <c r="C530" s="14"/>
      <c r="D530" s="29"/>
      <c r="E530" s="29"/>
      <c r="F530" s="29"/>
      <c r="G530" s="29"/>
      <c r="H530" s="29"/>
      <c r="I530" s="29"/>
      <c r="J530" s="29"/>
      <c r="K530" s="29"/>
      <c r="L530" s="123"/>
      <c r="M530" s="29"/>
      <c r="N530" s="29"/>
      <c r="O530" s="29"/>
      <c r="P530" s="29"/>
      <c r="Q530" s="29"/>
      <c r="R530" s="29"/>
      <c r="S530" s="29"/>
      <c r="T530" s="29"/>
      <c r="U530" s="29"/>
      <c r="V530" s="29"/>
      <c r="W530" s="29"/>
      <c r="X530" s="29"/>
      <c r="Y530" s="93"/>
    </row>
    <row r="531" spans="1:25" ht="16.5" customHeight="1">
      <c r="A531" s="25"/>
      <c r="B531" s="9"/>
      <c r="C531" s="14"/>
      <c r="D531" s="29"/>
      <c r="E531" s="29"/>
      <c r="F531" s="29"/>
      <c r="G531" s="29"/>
      <c r="H531" s="29"/>
      <c r="I531" s="29"/>
      <c r="J531" s="29"/>
      <c r="K531" s="29"/>
      <c r="L531" s="123"/>
      <c r="M531" s="29"/>
      <c r="N531" s="29"/>
      <c r="O531" s="29"/>
      <c r="P531" s="29"/>
      <c r="Q531" s="29"/>
      <c r="R531" s="29"/>
      <c r="S531" s="29"/>
      <c r="T531" s="29"/>
      <c r="U531" s="29"/>
      <c r="V531" s="29"/>
      <c r="W531" s="29"/>
      <c r="X531" s="29"/>
      <c r="Y531" s="93"/>
    </row>
    <row r="532" spans="1:25" ht="16.5" customHeight="1">
      <c r="A532" s="25"/>
      <c r="B532" s="9"/>
      <c r="C532" s="14"/>
      <c r="D532" s="29"/>
      <c r="E532" s="29"/>
      <c r="F532" s="29"/>
      <c r="G532" s="29"/>
      <c r="H532" s="29"/>
      <c r="I532" s="29"/>
      <c r="J532" s="29"/>
      <c r="K532" s="29"/>
      <c r="L532" s="123"/>
      <c r="M532" s="29"/>
      <c r="N532" s="29"/>
      <c r="O532" s="29"/>
      <c r="P532" s="29"/>
      <c r="Q532" s="29"/>
      <c r="R532" s="29"/>
      <c r="S532" s="29"/>
      <c r="T532" s="29"/>
      <c r="U532" s="29"/>
      <c r="V532" s="29"/>
      <c r="W532" s="29"/>
      <c r="X532" s="29"/>
      <c r="Y532" s="93"/>
    </row>
    <row r="533" spans="1:25" ht="16.5" customHeight="1">
      <c r="A533" s="25"/>
      <c r="B533" s="9"/>
      <c r="C533" s="14"/>
      <c r="D533" s="29"/>
      <c r="E533" s="29"/>
      <c r="F533" s="29"/>
      <c r="G533" s="29"/>
      <c r="H533" s="29"/>
      <c r="I533" s="29"/>
      <c r="J533" s="29"/>
      <c r="K533" s="29"/>
      <c r="L533" s="123"/>
      <c r="M533" s="29"/>
      <c r="N533" s="29"/>
      <c r="O533" s="29"/>
      <c r="P533" s="29"/>
      <c r="Q533" s="29"/>
      <c r="R533" s="29"/>
      <c r="S533" s="29"/>
      <c r="T533" s="29"/>
      <c r="U533" s="29"/>
      <c r="V533" s="29"/>
      <c r="W533" s="29"/>
      <c r="X533" s="29"/>
      <c r="Y533" s="93"/>
    </row>
    <row r="534" spans="1:25" ht="16.5" customHeight="1">
      <c r="A534" s="25"/>
      <c r="B534" s="9"/>
      <c r="C534" s="14"/>
      <c r="D534" s="29"/>
      <c r="E534" s="29"/>
      <c r="F534" s="29"/>
      <c r="G534" s="29"/>
      <c r="H534" s="29"/>
      <c r="I534" s="29"/>
      <c r="J534" s="29"/>
      <c r="K534" s="29"/>
      <c r="L534" s="123"/>
      <c r="M534" s="29"/>
      <c r="N534" s="29"/>
      <c r="O534" s="29"/>
      <c r="P534" s="29"/>
      <c r="Q534" s="29"/>
      <c r="R534" s="29"/>
      <c r="S534" s="29"/>
      <c r="T534" s="29"/>
      <c r="U534" s="29"/>
      <c r="V534" s="29"/>
      <c r="W534" s="29"/>
      <c r="X534" s="29"/>
      <c r="Y534" s="93"/>
    </row>
    <row r="535" spans="1:25" ht="16.5" customHeight="1">
      <c r="A535" s="25"/>
      <c r="B535" s="9"/>
      <c r="C535" s="14"/>
      <c r="D535" s="29"/>
      <c r="E535" s="29"/>
      <c r="F535" s="29"/>
      <c r="G535" s="29"/>
      <c r="H535" s="29"/>
      <c r="I535" s="29"/>
      <c r="J535" s="29"/>
      <c r="K535" s="29"/>
      <c r="L535" s="123"/>
      <c r="M535" s="29"/>
      <c r="N535" s="29"/>
      <c r="O535" s="29"/>
      <c r="P535" s="29"/>
      <c r="Q535" s="29"/>
      <c r="R535" s="29"/>
      <c r="S535" s="29"/>
      <c r="T535" s="29"/>
      <c r="U535" s="29"/>
      <c r="V535" s="29"/>
      <c r="W535" s="29"/>
      <c r="X535" s="29"/>
      <c r="Y535" s="93"/>
    </row>
    <row r="536" spans="1:25" ht="16.5" customHeight="1">
      <c r="A536" s="25"/>
      <c r="B536" s="9"/>
      <c r="C536" s="14"/>
      <c r="D536" s="29"/>
      <c r="E536" s="29"/>
      <c r="F536" s="29"/>
      <c r="G536" s="29"/>
      <c r="H536" s="29"/>
      <c r="I536" s="29"/>
      <c r="J536" s="29"/>
      <c r="K536" s="29"/>
      <c r="L536" s="123"/>
      <c r="M536" s="29"/>
      <c r="N536" s="29"/>
      <c r="O536" s="29"/>
      <c r="P536" s="29"/>
      <c r="Q536" s="29"/>
      <c r="R536" s="29"/>
      <c r="S536" s="29"/>
      <c r="T536" s="29"/>
      <c r="U536" s="29"/>
      <c r="V536" s="29"/>
      <c r="W536" s="29"/>
      <c r="X536" s="29"/>
      <c r="Y536" s="93"/>
    </row>
    <row r="537" spans="1:25" ht="16.5" customHeight="1">
      <c r="A537" s="25"/>
      <c r="B537" s="9"/>
      <c r="C537" s="14"/>
      <c r="D537" s="29"/>
      <c r="E537" s="29"/>
      <c r="F537" s="29"/>
      <c r="G537" s="29"/>
      <c r="H537" s="29"/>
      <c r="I537" s="29"/>
      <c r="J537" s="29"/>
      <c r="K537" s="29"/>
      <c r="L537" s="123"/>
      <c r="M537" s="29"/>
      <c r="N537" s="29"/>
      <c r="O537" s="29"/>
      <c r="P537" s="29"/>
      <c r="Q537" s="29"/>
      <c r="R537" s="29"/>
      <c r="S537" s="29"/>
      <c r="T537" s="29"/>
      <c r="U537" s="29"/>
      <c r="V537" s="29"/>
      <c r="W537" s="29"/>
      <c r="X537" s="29"/>
      <c r="Y537" s="93"/>
    </row>
    <row r="538" spans="1:25" ht="16.5" customHeight="1">
      <c r="A538" s="25"/>
      <c r="B538" s="9"/>
      <c r="C538" s="14"/>
      <c r="D538" s="29"/>
      <c r="E538" s="29"/>
      <c r="F538" s="29"/>
      <c r="G538" s="29"/>
      <c r="H538" s="29"/>
      <c r="I538" s="29"/>
      <c r="J538" s="29"/>
      <c r="K538" s="29"/>
      <c r="L538" s="123"/>
      <c r="M538" s="29"/>
      <c r="N538" s="29"/>
      <c r="O538" s="29"/>
      <c r="P538" s="29"/>
      <c r="Q538" s="29"/>
      <c r="R538" s="29"/>
      <c r="S538" s="29"/>
      <c r="T538" s="29"/>
      <c r="U538" s="29"/>
      <c r="V538" s="29"/>
      <c r="W538" s="29"/>
      <c r="X538" s="29"/>
      <c r="Y538" s="93"/>
    </row>
    <row r="539" spans="1:25" ht="16.5" customHeight="1">
      <c r="A539" s="25"/>
      <c r="B539" s="9"/>
      <c r="C539" s="14"/>
      <c r="D539" s="29"/>
      <c r="E539" s="29"/>
      <c r="F539" s="29"/>
      <c r="G539" s="29"/>
      <c r="H539" s="29"/>
      <c r="I539" s="29"/>
      <c r="J539" s="29"/>
      <c r="K539" s="29"/>
      <c r="L539" s="123"/>
      <c r="M539" s="29"/>
      <c r="N539" s="29"/>
      <c r="O539" s="29"/>
      <c r="P539" s="29"/>
      <c r="Q539" s="29"/>
      <c r="R539" s="29"/>
      <c r="S539" s="29"/>
      <c r="T539" s="29"/>
      <c r="U539" s="29"/>
      <c r="V539" s="29"/>
      <c r="W539" s="29"/>
      <c r="X539" s="29"/>
      <c r="Y539" s="93"/>
    </row>
    <row r="540" spans="1:25" ht="16.5" customHeight="1">
      <c r="A540" s="25"/>
      <c r="B540" s="9"/>
      <c r="C540" s="14"/>
      <c r="D540" s="29"/>
      <c r="E540" s="29"/>
      <c r="F540" s="29"/>
      <c r="G540" s="29"/>
      <c r="H540" s="29"/>
      <c r="I540" s="29"/>
      <c r="J540" s="29"/>
      <c r="K540" s="29"/>
      <c r="L540" s="123"/>
      <c r="M540" s="29"/>
      <c r="N540" s="29"/>
      <c r="O540" s="29"/>
      <c r="P540" s="29"/>
      <c r="Q540" s="29"/>
      <c r="R540" s="29"/>
      <c r="S540" s="29"/>
      <c r="T540" s="29"/>
      <c r="U540" s="29"/>
      <c r="V540" s="29"/>
      <c r="W540" s="29"/>
      <c r="X540" s="29"/>
      <c r="Y540" s="93"/>
    </row>
    <row r="541" spans="1:25" ht="16.5" customHeight="1">
      <c r="A541" s="25"/>
      <c r="B541" s="9"/>
      <c r="C541" s="14"/>
      <c r="D541" s="29"/>
      <c r="E541" s="29"/>
      <c r="F541" s="29"/>
      <c r="G541" s="29"/>
      <c r="H541" s="29"/>
      <c r="I541" s="29"/>
      <c r="J541" s="29"/>
      <c r="K541" s="29"/>
      <c r="L541" s="123"/>
      <c r="M541" s="29"/>
      <c r="N541" s="29"/>
      <c r="O541" s="29"/>
      <c r="P541" s="29"/>
      <c r="Q541" s="29"/>
      <c r="R541" s="29"/>
      <c r="S541" s="29"/>
      <c r="T541" s="29"/>
      <c r="U541" s="29"/>
      <c r="V541" s="29"/>
      <c r="W541" s="29"/>
      <c r="X541" s="29"/>
      <c r="Y541" s="93"/>
    </row>
    <row r="542" spans="1:25" ht="16.5" customHeight="1">
      <c r="A542" s="25"/>
      <c r="B542" s="9"/>
      <c r="C542" s="14"/>
      <c r="D542" s="29"/>
      <c r="E542" s="29"/>
      <c r="F542" s="29"/>
      <c r="G542" s="29"/>
      <c r="H542" s="29"/>
      <c r="I542" s="29"/>
      <c r="J542" s="29"/>
      <c r="K542" s="29"/>
      <c r="L542" s="123"/>
      <c r="M542" s="29"/>
      <c r="N542" s="29"/>
      <c r="O542" s="29"/>
      <c r="P542" s="29"/>
      <c r="Q542" s="29"/>
      <c r="R542" s="29"/>
      <c r="S542" s="29"/>
      <c r="T542" s="29"/>
      <c r="U542" s="29"/>
      <c r="V542" s="29"/>
      <c r="W542" s="29"/>
      <c r="X542" s="29"/>
      <c r="Y542" s="93"/>
    </row>
    <row r="543" spans="1:25" ht="16.5" customHeight="1">
      <c r="A543" s="25"/>
      <c r="B543" s="9"/>
      <c r="C543" s="14"/>
      <c r="D543" s="29"/>
      <c r="E543" s="29"/>
      <c r="F543" s="29"/>
      <c r="G543" s="29"/>
      <c r="H543" s="29"/>
      <c r="I543" s="29"/>
      <c r="J543" s="29"/>
      <c r="K543" s="29"/>
      <c r="L543" s="123"/>
      <c r="M543" s="29"/>
      <c r="N543" s="29"/>
      <c r="O543" s="29"/>
      <c r="P543" s="29"/>
      <c r="Q543" s="29"/>
      <c r="R543" s="29"/>
      <c r="S543" s="29"/>
      <c r="T543" s="29"/>
      <c r="U543" s="29"/>
      <c r="V543" s="29"/>
      <c r="W543" s="29"/>
      <c r="X543" s="29"/>
      <c r="Y543" s="93"/>
    </row>
    <row r="544" spans="1:25" ht="16.5" customHeight="1">
      <c r="A544" s="25"/>
      <c r="B544" s="9"/>
      <c r="C544" s="14"/>
      <c r="D544" s="29"/>
      <c r="E544" s="29"/>
      <c r="F544" s="29"/>
      <c r="G544" s="29"/>
      <c r="H544" s="29"/>
      <c r="I544" s="29"/>
      <c r="J544" s="29"/>
      <c r="K544" s="29"/>
      <c r="L544" s="123"/>
      <c r="M544" s="29"/>
      <c r="N544" s="29"/>
      <c r="O544" s="29"/>
      <c r="P544" s="29"/>
      <c r="Q544" s="29"/>
      <c r="R544" s="29"/>
      <c r="S544" s="29"/>
      <c r="T544" s="29"/>
      <c r="U544" s="29"/>
      <c r="V544" s="29"/>
      <c r="W544" s="29"/>
      <c r="X544" s="29"/>
      <c r="Y544" s="93"/>
    </row>
    <row r="545" spans="1:25" ht="16.5" customHeight="1">
      <c r="A545" s="25"/>
      <c r="B545" s="9"/>
      <c r="C545" s="14"/>
      <c r="D545" s="29"/>
      <c r="E545" s="29"/>
      <c r="F545" s="29"/>
      <c r="G545" s="29"/>
      <c r="H545" s="29"/>
      <c r="I545" s="29"/>
      <c r="J545" s="29"/>
      <c r="K545" s="29"/>
      <c r="L545" s="123"/>
      <c r="M545" s="29"/>
      <c r="N545" s="29"/>
      <c r="O545" s="29"/>
      <c r="P545" s="29"/>
      <c r="Q545" s="29"/>
      <c r="R545" s="29"/>
      <c r="S545" s="29"/>
      <c r="T545" s="29"/>
      <c r="U545" s="29"/>
      <c r="V545" s="29"/>
      <c r="W545" s="29"/>
      <c r="X545" s="29"/>
      <c r="Y545" s="93"/>
    </row>
    <row r="546" spans="1:25" ht="16.5" customHeight="1">
      <c r="A546" s="25"/>
      <c r="B546" s="9"/>
      <c r="C546" s="14"/>
      <c r="D546" s="29"/>
      <c r="E546" s="29"/>
      <c r="F546" s="29"/>
      <c r="G546" s="29"/>
      <c r="H546" s="29"/>
      <c r="I546" s="29"/>
      <c r="J546" s="29"/>
      <c r="K546" s="29"/>
      <c r="L546" s="123"/>
      <c r="M546" s="29"/>
      <c r="N546" s="29"/>
      <c r="O546" s="29"/>
      <c r="P546" s="29"/>
      <c r="Q546" s="29"/>
      <c r="R546" s="29"/>
      <c r="S546" s="29"/>
      <c r="T546" s="29"/>
      <c r="U546" s="29"/>
      <c r="V546" s="29"/>
      <c r="W546" s="29"/>
      <c r="X546" s="29"/>
      <c r="Y546" s="93"/>
    </row>
    <row r="547" spans="1:25" ht="16.5" customHeight="1">
      <c r="A547" s="25"/>
      <c r="B547" s="9"/>
      <c r="C547" s="14"/>
      <c r="D547" s="29"/>
      <c r="E547" s="29"/>
      <c r="F547" s="29"/>
      <c r="G547" s="29"/>
      <c r="H547" s="29"/>
      <c r="I547" s="29"/>
      <c r="J547" s="29"/>
      <c r="K547" s="29"/>
      <c r="L547" s="123"/>
      <c r="M547" s="29"/>
      <c r="N547" s="29"/>
      <c r="O547" s="29"/>
      <c r="P547" s="29"/>
      <c r="Q547" s="29"/>
      <c r="R547" s="29"/>
      <c r="S547" s="29"/>
      <c r="T547" s="29"/>
      <c r="U547" s="29"/>
      <c r="V547" s="29"/>
      <c r="W547" s="29"/>
      <c r="X547" s="29"/>
      <c r="Y547" s="93"/>
    </row>
    <row r="548" spans="1:25" ht="16.5" customHeight="1">
      <c r="A548" s="25"/>
      <c r="B548" s="9"/>
      <c r="C548" s="14"/>
      <c r="D548" s="29"/>
      <c r="E548" s="29"/>
      <c r="F548" s="29"/>
      <c r="G548" s="29"/>
      <c r="H548" s="29"/>
      <c r="I548" s="29"/>
      <c r="J548" s="29"/>
      <c r="K548" s="29"/>
      <c r="L548" s="123"/>
      <c r="M548" s="29"/>
      <c r="N548" s="29"/>
      <c r="O548" s="29"/>
      <c r="P548" s="29"/>
      <c r="Q548" s="29"/>
      <c r="R548" s="29"/>
      <c r="S548" s="29"/>
      <c r="T548" s="29"/>
      <c r="U548" s="29"/>
      <c r="V548" s="29"/>
      <c r="W548" s="29"/>
      <c r="X548" s="29"/>
      <c r="Y548" s="93"/>
    </row>
    <row r="549" spans="1:25" ht="16.5" customHeight="1">
      <c r="A549" s="25"/>
      <c r="B549" s="9"/>
      <c r="C549" s="14"/>
      <c r="D549" s="29"/>
      <c r="E549" s="29"/>
      <c r="F549" s="29"/>
      <c r="G549" s="29"/>
      <c r="H549" s="29"/>
      <c r="I549" s="29"/>
      <c r="J549" s="29"/>
      <c r="K549" s="29"/>
      <c r="L549" s="123"/>
      <c r="M549" s="29"/>
      <c r="N549" s="29"/>
      <c r="O549" s="29"/>
      <c r="P549" s="29"/>
      <c r="Q549" s="29"/>
      <c r="R549" s="29"/>
      <c r="S549" s="29"/>
      <c r="T549" s="29"/>
      <c r="U549" s="29"/>
      <c r="V549" s="29"/>
      <c r="W549" s="29"/>
      <c r="X549" s="29"/>
      <c r="Y549" s="93"/>
    </row>
    <row r="550" spans="1:25" ht="16.5" customHeight="1">
      <c r="A550" s="25"/>
      <c r="B550" s="9"/>
      <c r="C550" s="14"/>
      <c r="D550" s="29"/>
      <c r="E550" s="29"/>
      <c r="F550" s="29"/>
      <c r="G550" s="29"/>
      <c r="H550" s="29"/>
      <c r="I550" s="29"/>
      <c r="J550" s="29"/>
      <c r="K550" s="29"/>
      <c r="L550" s="123"/>
      <c r="M550" s="29"/>
      <c r="N550" s="29"/>
      <c r="O550" s="29"/>
      <c r="P550" s="29"/>
      <c r="Q550" s="29"/>
      <c r="R550" s="29"/>
      <c r="S550" s="29"/>
      <c r="T550" s="29"/>
      <c r="U550" s="29"/>
      <c r="V550" s="29"/>
      <c r="W550" s="29"/>
      <c r="X550" s="29"/>
      <c r="Y550" s="93"/>
    </row>
    <row r="551" spans="1:25" ht="16.5" customHeight="1">
      <c r="A551" s="25"/>
      <c r="B551" s="9"/>
      <c r="C551" s="14"/>
      <c r="D551" s="29"/>
      <c r="E551" s="29"/>
      <c r="F551" s="29"/>
      <c r="G551" s="29"/>
      <c r="H551" s="29"/>
      <c r="I551" s="29"/>
      <c r="J551" s="29"/>
      <c r="K551" s="29"/>
      <c r="L551" s="123"/>
      <c r="M551" s="29"/>
      <c r="N551" s="29"/>
      <c r="O551" s="29"/>
      <c r="P551" s="29"/>
      <c r="Q551" s="29"/>
      <c r="R551" s="29"/>
      <c r="S551" s="29"/>
      <c r="T551" s="29"/>
      <c r="U551" s="29"/>
      <c r="V551" s="29"/>
      <c r="W551" s="29"/>
      <c r="X551" s="29"/>
      <c r="Y551" s="93"/>
    </row>
    <row r="552" spans="1:25" ht="16.5" customHeight="1">
      <c r="A552" s="25"/>
      <c r="B552" s="9"/>
      <c r="C552" s="14"/>
      <c r="D552" s="29"/>
      <c r="E552" s="29"/>
      <c r="F552" s="29"/>
      <c r="G552" s="29"/>
      <c r="H552" s="29"/>
      <c r="I552" s="29"/>
      <c r="J552" s="29"/>
      <c r="K552" s="29"/>
      <c r="L552" s="123"/>
      <c r="M552" s="29"/>
      <c r="N552" s="29"/>
      <c r="O552" s="29"/>
      <c r="P552" s="29"/>
      <c r="Q552" s="29"/>
      <c r="R552" s="29"/>
      <c r="S552" s="29"/>
      <c r="T552" s="29"/>
      <c r="U552" s="29"/>
      <c r="V552" s="29"/>
      <c r="W552" s="29"/>
      <c r="X552" s="29"/>
      <c r="Y552" s="93"/>
    </row>
    <row r="553" spans="1:25" ht="16.5" customHeight="1">
      <c r="A553" s="25"/>
      <c r="B553" s="9"/>
      <c r="C553" s="14"/>
      <c r="D553" s="29"/>
      <c r="E553" s="29"/>
      <c r="F553" s="29"/>
      <c r="G553" s="29"/>
      <c r="H553" s="29"/>
      <c r="I553" s="29"/>
      <c r="J553" s="29"/>
      <c r="K553" s="29"/>
      <c r="L553" s="123"/>
      <c r="M553" s="29"/>
      <c r="N553" s="29"/>
      <c r="O553" s="29"/>
      <c r="P553" s="29"/>
      <c r="Q553" s="29"/>
      <c r="R553" s="29"/>
      <c r="S553" s="29"/>
      <c r="T553" s="29"/>
      <c r="U553" s="29"/>
      <c r="V553" s="29"/>
      <c r="W553" s="29"/>
      <c r="X553" s="29"/>
      <c r="Y553" s="93"/>
    </row>
    <row r="554" spans="1:25" ht="16.5" customHeight="1">
      <c r="A554" s="25"/>
      <c r="B554" s="9"/>
      <c r="C554" s="14"/>
      <c r="D554" s="29"/>
      <c r="E554" s="29"/>
      <c r="F554" s="29"/>
      <c r="G554" s="29"/>
      <c r="H554" s="29"/>
      <c r="I554" s="29"/>
      <c r="J554" s="29"/>
      <c r="K554" s="29"/>
      <c r="L554" s="123"/>
      <c r="M554" s="29"/>
      <c r="N554" s="29"/>
      <c r="O554" s="29"/>
      <c r="P554" s="29"/>
      <c r="Q554" s="29"/>
      <c r="R554" s="29"/>
      <c r="S554" s="29"/>
      <c r="T554" s="29"/>
      <c r="U554" s="29"/>
      <c r="V554" s="29"/>
      <c r="W554" s="29"/>
      <c r="X554" s="29"/>
      <c r="Y554" s="93"/>
    </row>
    <row r="555" spans="1:25" ht="16.5" customHeight="1">
      <c r="A555" s="25"/>
      <c r="B555" s="9"/>
      <c r="C555" s="14"/>
      <c r="D555" s="29"/>
      <c r="E555" s="29"/>
      <c r="F555" s="29"/>
      <c r="G555" s="29"/>
      <c r="H555" s="29"/>
      <c r="I555" s="29"/>
      <c r="J555" s="29"/>
      <c r="K555" s="29"/>
      <c r="L555" s="123"/>
      <c r="M555" s="29"/>
      <c r="N555" s="29"/>
      <c r="O555" s="29"/>
      <c r="P555" s="29"/>
      <c r="Q555" s="29"/>
      <c r="R555" s="29"/>
      <c r="S555" s="29"/>
      <c r="T555" s="29"/>
      <c r="U555" s="29"/>
      <c r="V555" s="29"/>
      <c r="W555" s="29"/>
      <c r="X555" s="29"/>
      <c r="Y555" s="93"/>
    </row>
    <row r="556" spans="1:25" ht="16.5" customHeight="1">
      <c r="A556" s="25"/>
      <c r="B556" s="9"/>
      <c r="C556" s="14"/>
      <c r="D556" s="29"/>
      <c r="E556" s="29"/>
      <c r="F556" s="29"/>
      <c r="G556" s="29"/>
      <c r="H556" s="29"/>
      <c r="I556" s="29"/>
      <c r="J556" s="29"/>
      <c r="K556" s="29"/>
      <c r="L556" s="123"/>
      <c r="M556" s="29"/>
      <c r="N556" s="29"/>
      <c r="O556" s="29"/>
      <c r="P556" s="29"/>
      <c r="Q556" s="29"/>
      <c r="R556" s="29"/>
      <c r="S556" s="29"/>
      <c r="T556" s="29"/>
      <c r="U556" s="29"/>
      <c r="V556" s="29"/>
      <c r="W556" s="29"/>
      <c r="X556" s="29"/>
      <c r="Y556" s="93"/>
    </row>
    <row r="557" spans="1:25" ht="16.5" customHeight="1">
      <c r="A557" s="25"/>
      <c r="B557" s="9"/>
      <c r="C557" s="14"/>
      <c r="D557" s="29"/>
      <c r="E557" s="29"/>
      <c r="F557" s="29"/>
      <c r="G557" s="29"/>
      <c r="H557" s="29"/>
      <c r="I557" s="29"/>
      <c r="J557" s="29"/>
      <c r="K557" s="29"/>
      <c r="L557" s="123"/>
      <c r="M557" s="29"/>
      <c r="N557" s="29"/>
      <c r="O557" s="29"/>
      <c r="P557" s="29"/>
      <c r="Q557" s="29"/>
      <c r="R557" s="29"/>
      <c r="S557" s="29"/>
      <c r="T557" s="29"/>
      <c r="U557" s="29"/>
      <c r="V557" s="29"/>
      <c r="W557" s="29"/>
      <c r="X557" s="29"/>
      <c r="Y557" s="93"/>
    </row>
    <row r="558" spans="1:25" ht="16.5" customHeight="1">
      <c r="A558" s="25"/>
      <c r="B558" s="9"/>
      <c r="C558" s="14"/>
      <c r="D558" s="29"/>
      <c r="E558" s="29"/>
      <c r="F558" s="29"/>
      <c r="G558" s="29"/>
      <c r="H558" s="29"/>
      <c r="I558" s="29"/>
      <c r="J558" s="29"/>
      <c r="K558" s="29"/>
      <c r="L558" s="123"/>
      <c r="M558" s="29"/>
      <c r="N558" s="29"/>
      <c r="O558" s="29"/>
      <c r="P558" s="29"/>
      <c r="Q558" s="29"/>
      <c r="R558" s="29"/>
      <c r="S558" s="29"/>
      <c r="T558" s="29"/>
      <c r="U558" s="29"/>
      <c r="V558" s="29"/>
      <c r="W558" s="29"/>
      <c r="X558" s="29"/>
      <c r="Y558" s="93"/>
    </row>
    <row r="559" spans="1:25" ht="16.5" customHeight="1">
      <c r="A559" s="25"/>
      <c r="B559" s="9"/>
      <c r="C559" s="14"/>
      <c r="D559" s="29"/>
      <c r="E559" s="29"/>
      <c r="F559" s="29"/>
      <c r="G559" s="29"/>
      <c r="H559" s="29"/>
      <c r="I559" s="29"/>
      <c r="J559" s="29"/>
      <c r="K559" s="29"/>
      <c r="L559" s="123"/>
      <c r="M559" s="29"/>
      <c r="N559" s="29"/>
      <c r="O559" s="29"/>
      <c r="P559" s="29"/>
      <c r="Q559" s="29"/>
      <c r="R559" s="29"/>
      <c r="S559" s="29"/>
      <c r="T559" s="29"/>
      <c r="U559" s="29"/>
      <c r="V559" s="29"/>
      <c r="W559" s="29"/>
      <c r="X559" s="29"/>
      <c r="Y559" s="93"/>
    </row>
    <row r="560" spans="1:25" ht="16.5" customHeight="1">
      <c r="A560" s="25"/>
      <c r="B560" s="9"/>
      <c r="C560" s="14"/>
      <c r="D560" s="29"/>
      <c r="E560" s="29"/>
      <c r="F560" s="29"/>
      <c r="G560" s="29"/>
      <c r="H560" s="29"/>
      <c r="I560" s="29"/>
      <c r="J560" s="29"/>
      <c r="K560" s="29"/>
      <c r="L560" s="123"/>
      <c r="M560" s="29"/>
      <c r="N560" s="29"/>
      <c r="O560" s="29"/>
      <c r="P560" s="29"/>
      <c r="Q560" s="29"/>
      <c r="R560" s="29"/>
      <c r="S560" s="29"/>
      <c r="T560" s="29"/>
      <c r="U560" s="29"/>
      <c r="V560" s="29"/>
      <c r="W560" s="29"/>
      <c r="X560" s="29"/>
      <c r="Y560" s="93"/>
    </row>
    <row r="561" spans="1:25" ht="16.5" customHeight="1">
      <c r="A561" s="25"/>
      <c r="B561" s="9"/>
      <c r="C561" s="14"/>
      <c r="D561" s="29"/>
      <c r="E561" s="29"/>
      <c r="F561" s="29"/>
      <c r="G561" s="29"/>
      <c r="H561" s="29"/>
      <c r="I561" s="29"/>
      <c r="J561" s="29"/>
      <c r="K561" s="29"/>
      <c r="L561" s="123"/>
      <c r="M561" s="29"/>
      <c r="N561" s="29"/>
      <c r="O561" s="29"/>
      <c r="P561" s="29"/>
      <c r="Q561" s="29"/>
      <c r="R561" s="29"/>
      <c r="S561" s="29"/>
      <c r="T561" s="29"/>
      <c r="U561" s="29"/>
      <c r="V561" s="29"/>
      <c r="W561" s="29"/>
      <c r="X561" s="29"/>
      <c r="Y561" s="93"/>
    </row>
    <row r="562" spans="1:25" ht="16.5" customHeight="1">
      <c r="A562" s="25"/>
      <c r="B562" s="9"/>
      <c r="C562" s="14"/>
      <c r="D562" s="29"/>
      <c r="E562" s="29"/>
      <c r="F562" s="29"/>
      <c r="G562" s="29"/>
      <c r="H562" s="29"/>
      <c r="I562" s="29"/>
      <c r="J562" s="29"/>
      <c r="K562" s="29"/>
      <c r="L562" s="123"/>
      <c r="M562" s="29"/>
      <c r="N562" s="29"/>
      <c r="O562" s="29"/>
      <c r="P562" s="29"/>
      <c r="Q562" s="29"/>
      <c r="R562" s="29"/>
      <c r="S562" s="29"/>
      <c r="T562" s="29"/>
      <c r="U562" s="29"/>
      <c r="V562" s="29"/>
      <c r="W562" s="29"/>
      <c r="X562" s="29"/>
      <c r="Y562" s="93"/>
    </row>
    <row r="563" spans="1:25" ht="16.5" customHeight="1">
      <c r="A563" s="25"/>
      <c r="B563" s="9"/>
      <c r="C563" s="14"/>
      <c r="D563" s="29"/>
      <c r="E563" s="29"/>
      <c r="F563" s="29"/>
      <c r="G563" s="29"/>
      <c r="H563" s="29"/>
      <c r="I563" s="29"/>
      <c r="J563" s="29"/>
      <c r="K563" s="29"/>
      <c r="L563" s="123"/>
      <c r="M563" s="29"/>
      <c r="N563" s="29"/>
      <c r="O563" s="29"/>
      <c r="P563" s="29"/>
      <c r="Q563" s="29"/>
      <c r="R563" s="29"/>
      <c r="S563" s="29"/>
      <c r="T563" s="29"/>
      <c r="U563" s="29"/>
      <c r="V563" s="29"/>
      <c r="W563" s="29"/>
      <c r="X563" s="29"/>
      <c r="Y563" s="93"/>
    </row>
    <row r="564" spans="1:25" ht="16.5" customHeight="1">
      <c r="A564" s="25"/>
      <c r="B564" s="9"/>
      <c r="C564" s="14"/>
      <c r="D564" s="29"/>
      <c r="E564" s="29"/>
      <c r="F564" s="29"/>
      <c r="G564" s="29"/>
      <c r="H564" s="29"/>
      <c r="I564" s="29"/>
      <c r="J564" s="29"/>
      <c r="K564" s="29"/>
      <c r="L564" s="123"/>
      <c r="M564" s="29"/>
      <c r="N564" s="29"/>
      <c r="O564" s="29"/>
      <c r="P564" s="29"/>
      <c r="Q564" s="29"/>
      <c r="R564" s="29"/>
      <c r="S564" s="29"/>
      <c r="T564" s="29"/>
      <c r="U564" s="29"/>
      <c r="V564" s="29"/>
      <c r="W564" s="29"/>
      <c r="X564" s="29"/>
      <c r="Y564" s="93"/>
    </row>
    <row r="565" spans="1:25" ht="16.5" customHeight="1">
      <c r="A565" s="25"/>
      <c r="B565" s="9"/>
      <c r="C565" s="14"/>
      <c r="D565" s="29"/>
      <c r="E565" s="29"/>
      <c r="F565" s="29"/>
      <c r="G565" s="29"/>
      <c r="H565" s="29"/>
      <c r="I565" s="29"/>
      <c r="J565" s="29"/>
      <c r="K565" s="29"/>
      <c r="L565" s="123"/>
      <c r="M565" s="29"/>
      <c r="N565" s="29"/>
      <c r="O565" s="29"/>
      <c r="P565" s="29"/>
      <c r="Q565" s="29"/>
      <c r="R565" s="29"/>
      <c r="S565" s="29"/>
      <c r="T565" s="29"/>
      <c r="U565" s="29"/>
      <c r="V565" s="29"/>
      <c r="W565" s="29"/>
      <c r="X565" s="29"/>
      <c r="Y565" s="93"/>
    </row>
    <row r="566" spans="1:25" ht="16.5" customHeight="1">
      <c r="A566" s="25"/>
      <c r="B566" s="9"/>
      <c r="C566" s="14"/>
      <c r="D566" s="29"/>
      <c r="E566" s="29"/>
      <c r="F566" s="29"/>
      <c r="G566" s="29"/>
      <c r="H566" s="29"/>
      <c r="I566" s="29"/>
      <c r="J566" s="29"/>
      <c r="K566" s="29"/>
      <c r="L566" s="123"/>
      <c r="M566" s="29"/>
      <c r="N566" s="29"/>
      <c r="O566" s="29"/>
      <c r="P566" s="29"/>
      <c r="Q566" s="29"/>
      <c r="R566" s="29"/>
      <c r="S566" s="29"/>
      <c r="T566" s="29"/>
      <c r="U566" s="29"/>
      <c r="V566" s="29"/>
      <c r="W566" s="29"/>
      <c r="X566" s="29"/>
      <c r="Y566" s="93"/>
    </row>
    <row r="567" spans="1:25" ht="16.5" customHeight="1">
      <c r="A567" s="25"/>
      <c r="B567" s="9"/>
      <c r="C567" s="14"/>
      <c r="D567" s="29"/>
      <c r="E567" s="29"/>
      <c r="F567" s="29"/>
      <c r="G567" s="29"/>
      <c r="H567" s="29"/>
      <c r="I567" s="29"/>
      <c r="J567" s="29"/>
      <c r="K567" s="29"/>
      <c r="L567" s="123"/>
      <c r="M567" s="29"/>
      <c r="N567" s="29"/>
      <c r="O567" s="29"/>
      <c r="P567" s="29"/>
      <c r="Q567" s="29"/>
      <c r="R567" s="29"/>
      <c r="S567" s="29"/>
      <c r="T567" s="29"/>
      <c r="U567" s="29"/>
      <c r="V567" s="29"/>
      <c r="W567" s="29"/>
      <c r="X567" s="29"/>
      <c r="Y567" s="93"/>
    </row>
    <row r="568" spans="1:25" ht="16.5" customHeight="1">
      <c r="A568" s="25"/>
      <c r="B568" s="9"/>
      <c r="C568" s="14"/>
      <c r="D568" s="29"/>
      <c r="E568" s="29"/>
      <c r="F568" s="29"/>
      <c r="G568" s="29"/>
      <c r="H568" s="29"/>
      <c r="I568" s="29"/>
      <c r="J568" s="29"/>
      <c r="K568" s="29"/>
      <c r="L568" s="123"/>
      <c r="M568" s="29"/>
      <c r="N568" s="29"/>
      <c r="O568" s="29"/>
      <c r="P568" s="29"/>
      <c r="Q568" s="29"/>
      <c r="R568" s="29"/>
      <c r="S568" s="29"/>
      <c r="T568" s="29"/>
      <c r="U568" s="29"/>
      <c r="V568" s="29"/>
      <c r="W568" s="29"/>
      <c r="X568" s="29"/>
      <c r="Y568" s="93"/>
    </row>
    <row r="569" spans="1:25" ht="16.5" customHeight="1">
      <c r="A569" s="25"/>
      <c r="B569" s="9"/>
      <c r="C569" s="14"/>
      <c r="D569" s="29"/>
      <c r="E569" s="29"/>
      <c r="F569" s="29"/>
      <c r="G569" s="29"/>
      <c r="H569" s="29"/>
      <c r="I569" s="29"/>
      <c r="J569" s="29"/>
      <c r="K569" s="29"/>
      <c r="L569" s="123"/>
      <c r="M569" s="29"/>
      <c r="N569" s="29"/>
      <c r="O569" s="29"/>
      <c r="P569" s="29"/>
      <c r="Q569" s="29"/>
      <c r="R569" s="29"/>
      <c r="S569" s="29"/>
      <c r="T569" s="29"/>
      <c r="U569" s="29"/>
      <c r="V569" s="29"/>
      <c r="W569" s="29"/>
      <c r="X569" s="29"/>
      <c r="Y569" s="93"/>
    </row>
    <row r="570" spans="1:25" ht="16.5" customHeight="1">
      <c r="A570" s="25"/>
      <c r="B570" s="9"/>
      <c r="C570" s="14"/>
      <c r="D570" s="29"/>
      <c r="E570" s="29"/>
      <c r="F570" s="29"/>
      <c r="G570" s="29"/>
      <c r="H570" s="29"/>
      <c r="I570" s="29"/>
      <c r="J570" s="29"/>
      <c r="K570" s="29"/>
      <c r="L570" s="123"/>
      <c r="M570" s="29"/>
      <c r="N570" s="29"/>
      <c r="O570" s="29"/>
      <c r="P570" s="29"/>
      <c r="Q570" s="29"/>
      <c r="R570" s="29"/>
      <c r="S570" s="29"/>
      <c r="T570" s="29"/>
      <c r="U570" s="29"/>
      <c r="V570" s="29"/>
      <c r="W570" s="29"/>
      <c r="X570" s="29"/>
      <c r="Y570" s="93"/>
    </row>
    <row r="571" spans="1:25" ht="16.5" customHeight="1">
      <c r="A571" s="25"/>
      <c r="B571" s="9"/>
      <c r="C571" s="14"/>
      <c r="D571" s="29"/>
      <c r="E571" s="29"/>
      <c r="F571" s="29"/>
      <c r="G571" s="29"/>
      <c r="H571" s="29"/>
      <c r="I571" s="29"/>
      <c r="J571" s="29"/>
      <c r="K571" s="29"/>
      <c r="L571" s="123"/>
      <c r="M571" s="29"/>
      <c r="N571" s="29"/>
      <c r="O571" s="29"/>
      <c r="P571" s="29"/>
      <c r="Q571" s="29"/>
      <c r="R571" s="29"/>
      <c r="S571" s="29"/>
      <c r="T571" s="29"/>
      <c r="U571" s="29"/>
      <c r="V571" s="29"/>
      <c r="W571" s="29"/>
      <c r="X571" s="29"/>
      <c r="Y571" s="93"/>
    </row>
    <row r="572" spans="1:25" ht="16.5" customHeight="1">
      <c r="A572" s="25"/>
      <c r="B572" s="9"/>
      <c r="C572" s="14"/>
      <c r="D572" s="29"/>
      <c r="E572" s="29"/>
      <c r="F572" s="29"/>
      <c r="G572" s="29"/>
      <c r="H572" s="29"/>
      <c r="I572" s="29"/>
      <c r="J572" s="29"/>
      <c r="K572" s="29"/>
      <c r="L572" s="123"/>
      <c r="M572" s="29"/>
      <c r="N572" s="29"/>
      <c r="O572" s="29"/>
      <c r="P572" s="29"/>
      <c r="Q572" s="29"/>
      <c r="R572" s="29"/>
      <c r="S572" s="29"/>
      <c r="T572" s="29"/>
      <c r="U572" s="29"/>
      <c r="V572" s="29"/>
      <c r="W572" s="29"/>
      <c r="X572" s="29"/>
      <c r="Y572" s="93"/>
    </row>
    <row r="573" spans="1:25" ht="16.5" customHeight="1">
      <c r="A573" s="25"/>
      <c r="B573" s="9"/>
      <c r="C573" s="14"/>
      <c r="D573" s="29"/>
      <c r="E573" s="29"/>
      <c r="F573" s="29"/>
      <c r="G573" s="29"/>
      <c r="H573" s="29"/>
      <c r="I573" s="29"/>
      <c r="J573" s="29"/>
      <c r="K573" s="29"/>
      <c r="L573" s="123"/>
      <c r="M573" s="29"/>
      <c r="N573" s="29"/>
      <c r="O573" s="29"/>
      <c r="P573" s="29"/>
      <c r="Q573" s="29"/>
      <c r="R573" s="29"/>
      <c r="S573" s="29"/>
      <c r="T573" s="29"/>
      <c r="U573" s="29"/>
      <c r="V573" s="29"/>
      <c r="W573" s="29"/>
      <c r="X573" s="29"/>
      <c r="Y573" s="93"/>
    </row>
    <row r="574" spans="1:25" ht="16.5" customHeight="1">
      <c r="A574" s="25"/>
      <c r="B574" s="9"/>
      <c r="C574" s="14"/>
      <c r="D574" s="29"/>
      <c r="E574" s="29"/>
      <c r="F574" s="29"/>
      <c r="G574" s="29"/>
      <c r="H574" s="29"/>
      <c r="I574" s="29"/>
      <c r="J574" s="29"/>
      <c r="K574" s="29"/>
      <c r="L574" s="123"/>
      <c r="M574" s="29"/>
      <c r="N574" s="29"/>
      <c r="O574" s="29"/>
      <c r="P574" s="29"/>
      <c r="Q574" s="29"/>
      <c r="R574" s="29"/>
      <c r="S574" s="29"/>
      <c r="T574" s="29"/>
      <c r="U574" s="29"/>
      <c r="V574" s="29"/>
      <c r="W574" s="29"/>
      <c r="X574" s="29"/>
      <c r="Y574" s="93"/>
    </row>
    <row r="575" spans="1:25" ht="16.5" customHeight="1">
      <c r="A575" s="25"/>
      <c r="B575" s="9"/>
      <c r="C575" s="14"/>
      <c r="D575" s="29"/>
      <c r="E575" s="29"/>
      <c r="F575" s="29"/>
      <c r="G575" s="29"/>
      <c r="H575" s="29"/>
      <c r="I575" s="29"/>
      <c r="J575" s="29"/>
      <c r="K575" s="29"/>
      <c r="L575" s="123"/>
      <c r="M575" s="29"/>
      <c r="N575" s="29"/>
      <c r="O575" s="29"/>
      <c r="P575" s="29"/>
      <c r="Q575" s="29"/>
      <c r="R575" s="29"/>
      <c r="S575" s="29"/>
      <c r="T575" s="29"/>
      <c r="U575" s="29"/>
      <c r="V575" s="29"/>
      <c r="W575" s="29"/>
      <c r="X575" s="29"/>
      <c r="Y575" s="93"/>
    </row>
    <row r="576" spans="1:25" ht="16.5" customHeight="1">
      <c r="A576" s="25"/>
      <c r="B576" s="9"/>
      <c r="C576" s="14"/>
      <c r="D576" s="29"/>
      <c r="E576" s="29"/>
      <c r="F576" s="29"/>
      <c r="G576" s="29"/>
      <c r="H576" s="29"/>
      <c r="I576" s="29"/>
      <c r="J576" s="29"/>
      <c r="K576" s="29"/>
      <c r="L576" s="123"/>
      <c r="M576" s="29"/>
      <c r="N576" s="29"/>
      <c r="O576" s="29"/>
      <c r="P576" s="29"/>
      <c r="Q576" s="29"/>
      <c r="R576" s="29"/>
      <c r="S576" s="29"/>
      <c r="T576" s="29"/>
      <c r="U576" s="29"/>
      <c r="V576" s="29"/>
      <c r="W576" s="29"/>
      <c r="X576" s="29"/>
      <c r="Y576" s="93"/>
    </row>
    <row r="577" spans="1:25" ht="16.5" customHeight="1">
      <c r="A577" s="25"/>
      <c r="B577" s="9"/>
      <c r="C577" s="14"/>
      <c r="D577" s="29"/>
      <c r="E577" s="29"/>
      <c r="F577" s="29"/>
      <c r="G577" s="29"/>
      <c r="H577" s="29"/>
      <c r="I577" s="29"/>
      <c r="J577" s="29"/>
      <c r="K577" s="29"/>
      <c r="L577" s="123"/>
      <c r="M577" s="29"/>
      <c r="N577" s="29"/>
      <c r="O577" s="29"/>
      <c r="P577" s="29"/>
      <c r="Q577" s="29"/>
      <c r="R577" s="29"/>
      <c r="S577" s="29"/>
      <c r="T577" s="29"/>
      <c r="U577" s="29"/>
      <c r="V577" s="29"/>
      <c r="W577" s="29"/>
      <c r="X577" s="29"/>
      <c r="Y577" s="93"/>
    </row>
    <row r="578" spans="1:25" ht="16.5" customHeight="1">
      <c r="A578" s="25"/>
      <c r="B578" s="9"/>
      <c r="C578" s="14"/>
      <c r="D578" s="29"/>
      <c r="E578" s="29"/>
      <c r="F578" s="29"/>
      <c r="G578" s="29"/>
      <c r="H578" s="29"/>
      <c r="I578" s="29"/>
      <c r="J578" s="29"/>
      <c r="K578" s="29"/>
      <c r="L578" s="123"/>
      <c r="M578" s="29"/>
      <c r="N578" s="29"/>
      <c r="O578" s="29"/>
      <c r="P578" s="29"/>
      <c r="Q578" s="29"/>
      <c r="R578" s="29"/>
      <c r="S578" s="29"/>
      <c r="T578" s="29"/>
      <c r="U578" s="29"/>
      <c r="V578" s="29"/>
      <c r="W578" s="29"/>
      <c r="X578" s="29"/>
      <c r="Y578" s="93"/>
    </row>
    <row r="579" spans="1:25" ht="16.5" customHeight="1">
      <c r="A579" s="25"/>
      <c r="B579" s="9"/>
      <c r="C579" s="14"/>
      <c r="D579" s="29"/>
      <c r="E579" s="29"/>
      <c r="F579" s="29"/>
      <c r="G579" s="29"/>
      <c r="H579" s="29"/>
      <c r="I579" s="29"/>
      <c r="J579" s="29"/>
      <c r="K579" s="29"/>
      <c r="L579" s="123"/>
      <c r="M579" s="29"/>
      <c r="N579" s="29"/>
      <c r="O579" s="29"/>
      <c r="P579" s="29"/>
      <c r="Q579" s="29"/>
      <c r="R579" s="29"/>
      <c r="S579" s="29"/>
      <c r="T579" s="29"/>
      <c r="U579" s="29"/>
      <c r="V579" s="29"/>
      <c r="W579" s="29"/>
      <c r="X579" s="29"/>
      <c r="Y579" s="93"/>
    </row>
    <row r="580" spans="1:25" ht="16.5" customHeight="1">
      <c r="A580" s="25"/>
      <c r="B580" s="9"/>
      <c r="C580" s="14"/>
      <c r="D580" s="29"/>
      <c r="E580" s="29"/>
      <c r="F580" s="29"/>
      <c r="G580" s="29"/>
      <c r="H580" s="29"/>
      <c r="I580" s="29"/>
      <c r="J580" s="29"/>
      <c r="K580" s="29"/>
      <c r="L580" s="123"/>
      <c r="M580" s="29"/>
      <c r="N580" s="29"/>
      <c r="O580" s="29"/>
      <c r="P580" s="29"/>
      <c r="Q580" s="29"/>
      <c r="R580" s="29"/>
      <c r="S580" s="29"/>
      <c r="T580" s="29"/>
      <c r="U580" s="29"/>
      <c r="V580" s="29"/>
      <c r="W580" s="29"/>
      <c r="X580" s="29"/>
      <c r="Y580" s="93"/>
    </row>
    <row r="581" spans="1:25" ht="16.5" customHeight="1">
      <c r="A581" s="25"/>
      <c r="B581" s="9"/>
      <c r="C581" s="14"/>
      <c r="D581" s="29"/>
      <c r="E581" s="29"/>
      <c r="F581" s="29"/>
      <c r="G581" s="29"/>
      <c r="H581" s="29"/>
      <c r="I581" s="29"/>
      <c r="J581" s="29"/>
      <c r="K581" s="29"/>
      <c r="L581" s="123"/>
      <c r="M581" s="29"/>
      <c r="N581" s="29"/>
      <c r="O581" s="29"/>
      <c r="P581" s="29"/>
      <c r="Q581" s="29"/>
      <c r="R581" s="29"/>
      <c r="S581" s="29"/>
      <c r="T581" s="29"/>
      <c r="U581" s="29"/>
      <c r="V581" s="29"/>
      <c r="W581" s="29"/>
      <c r="X581" s="29"/>
      <c r="Y581" s="93"/>
    </row>
    <row r="582" spans="1:25" ht="16.5" customHeight="1">
      <c r="A582" s="25"/>
      <c r="B582" s="9"/>
      <c r="C582" s="14"/>
      <c r="D582" s="29"/>
      <c r="E582" s="29"/>
      <c r="F582" s="29"/>
      <c r="G582" s="29"/>
      <c r="H582" s="29"/>
      <c r="I582" s="29"/>
      <c r="J582" s="29"/>
      <c r="K582" s="29"/>
      <c r="L582" s="123"/>
      <c r="M582" s="29"/>
      <c r="N582" s="29"/>
      <c r="O582" s="29"/>
      <c r="P582" s="29"/>
      <c r="Q582" s="29"/>
      <c r="R582" s="29"/>
      <c r="S582" s="29"/>
      <c r="T582" s="29"/>
      <c r="U582" s="29"/>
      <c r="V582" s="29"/>
      <c r="W582" s="29"/>
      <c r="X582" s="29"/>
      <c r="Y582" s="93"/>
    </row>
    <row r="583" spans="1:25" ht="16.5" customHeight="1">
      <c r="A583" s="25"/>
      <c r="B583" s="9"/>
      <c r="C583" s="14"/>
      <c r="D583" s="29"/>
      <c r="E583" s="29"/>
      <c r="F583" s="29"/>
      <c r="G583" s="29"/>
      <c r="H583" s="29"/>
      <c r="I583" s="29"/>
      <c r="J583" s="29"/>
      <c r="K583" s="29"/>
      <c r="L583" s="123"/>
      <c r="M583" s="29"/>
      <c r="N583" s="29"/>
      <c r="O583" s="29"/>
      <c r="P583" s="29"/>
      <c r="Q583" s="29"/>
      <c r="R583" s="29"/>
      <c r="S583" s="29"/>
      <c r="T583" s="29"/>
      <c r="U583" s="29"/>
      <c r="V583" s="29"/>
      <c r="W583" s="29"/>
      <c r="X583" s="29"/>
      <c r="Y583" s="93"/>
    </row>
    <row r="584" spans="1:25" ht="16.5" customHeight="1">
      <c r="A584" s="25"/>
      <c r="B584" s="9"/>
      <c r="C584" s="14"/>
      <c r="D584" s="29"/>
      <c r="E584" s="29"/>
      <c r="F584" s="29"/>
      <c r="G584" s="29"/>
      <c r="H584" s="29"/>
      <c r="I584" s="29"/>
      <c r="J584" s="29"/>
      <c r="K584" s="29"/>
      <c r="L584" s="123"/>
      <c r="M584" s="29"/>
      <c r="N584" s="29"/>
      <c r="O584" s="29"/>
      <c r="P584" s="29"/>
      <c r="Q584" s="29"/>
      <c r="R584" s="29"/>
      <c r="S584" s="29"/>
      <c r="T584" s="29"/>
      <c r="U584" s="29"/>
      <c r="V584" s="29"/>
      <c r="W584" s="29"/>
      <c r="X584" s="29"/>
      <c r="Y584" s="93"/>
    </row>
    <row r="585" spans="1:25" ht="16.5" customHeight="1">
      <c r="A585" s="25"/>
      <c r="B585" s="9"/>
      <c r="C585" s="14"/>
      <c r="D585" s="29"/>
      <c r="E585" s="29"/>
      <c r="F585" s="29"/>
      <c r="G585" s="29"/>
      <c r="H585" s="29"/>
      <c r="I585" s="29"/>
      <c r="J585" s="29"/>
      <c r="K585" s="29"/>
      <c r="L585" s="123"/>
      <c r="M585" s="29"/>
      <c r="N585" s="29"/>
      <c r="O585" s="29"/>
      <c r="P585" s="29"/>
      <c r="Q585" s="29"/>
      <c r="R585" s="29"/>
      <c r="S585" s="29"/>
      <c r="T585" s="29"/>
      <c r="U585" s="29"/>
      <c r="V585" s="29"/>
      <c r="W585" s="29"/>
      <c r="X585" s="29"/>
      <c r="Y585" s="93"/>
    </row>
    <row r="586" spans="1:25" ht="16.5" customHeight="1">
      <c r="A586" s="25"/>
      <c r="B586" s="9"/>
      <c r="C586" s="14"/>
      <c r="D586" s="29"/>
      <c r="E586" s="29"/>
      <c r="F586" s="29"/>
      <c r="G586" s="29"/>
      <c r="H586" s="29"/>
      <c r="I586" s="29"/>
      <c r="J586" s="29"/>
      <c r="K586" s="29"/>
      <c r="L586" s="123"/>
      <c r="M586" s="29"/>
      <c r="N586" s="29"/>
      <c r="O586" s="29"/>
      <c r="P586" s="29"/>
      <c r="Q586" s="29"/>
      <c r="R586" s="29"/>
      <c r="S586" s="29"/>
      <c r="T586" s="29"/>
      <c r="U586" s="29"/>
      <c r="V586" s="29"/>
      <c r="W586" s="29"/>
      <c r="X586" s="29"/>
      <c r="Y586" s="93"/>
    </row>
    <row r="587" spans="1:25" ht="16.5" customHeight="1">
      <c r="A587" s="25"/>
      <c r="B587" s="9"/>
      <c r="C587" s="14"/>
      <c r="D587" s="29"/>
      <c r="E587" s="29"/>
      <c r="F587" s="29"/>
      <c r="G587" s="29"/>
      <c r="H587" s="29"/>
      <c r="I587" s="29"/>
      <c r="J587" s="29"/>
      <c r="K587" s="29"/>
      <c r="L587" s="123"/>
      <c r="M587" s="29"/>
      <c r="N587" s="29"/>
      <c r="O587" s="29"/>
      <c r="P587" s="29"/>
      <c r="Q587" s="29"/>
      <c r="R587" s="29"/>
      <c r="S587" s="29"/>
      <c r="T587" s="29"/>
      <c r="U587" s="29"/>
      <c r="V587" s="29"/>
      <c r="W587" s="29"/>
      <c r="X587" s="29"/>
      <c r="Y587" s="93"/>
    </row>
    <row r="588" spans="1:25" ht="16.5" customHeight="1">
      <c r="A588" s="25"/>
      <c r="B588" s="9"/>
      <c r="C588" s="14"/>
      <c r="D588" s="29"/>
      <c r="E588" s="29"/>
      <c r="F588" s="29"/>
      <c r="G588" s="29"/>
      <c r="H588" s="29"/>
      <c r="I588" s="29"/>
      <c r="J588" s="29"/>
      <c r="K588" s="29"/>
      <c r="L588" s="123"/>
      <c r="M588" s="29"/>
      <c r="N588" s="29"/>
      <c r="O588" s="29"/>
      <c r="P588" s="29"/>
      <c r="Q588" s="29"/>
      <c r="R588" s="29"/>
      <c r="S588" s="29"/>
      <c r="T588" s="29"/>
      <c r="U588" s="29"/>
      <c r="V588" s="29"/>
      <c r="W588" s="29"/>
      <c r="X588" s="29"/>
      <c r="Y588" s="93"/>
    </row>
    <row r="589" spans="1:25" ht="16.5" customHeight="1">
      <c r="A589" s="25"/>
      <c r="B589" s="9"/>
      <c r="C589" s="14"/>
      <c r="D589" s="29"/>
      <c r="E589" s="29"/>
      <c r="F589" s="29"/>
      <c r="G589" s="29"/>
      <c r="H589" s="29"/>
      <c r="I589" s="29"/>
      <c r="J589" s="29"/>
      <c r="K589" s="29"/>
      <c r="L589" s="123"/>
      <c r="M589" s="29"/>
      <c r="N589" s="29"/>
      <c r="O589" s="29"/>
      <c r="P589" s="29"/>
      <c r="Q589" s="29"/>
      <c r="R589" s="29"/>
      <c r="S589" s="29"/>
      <c r="T589" s="29"/>
      <c r="U589" s="29"/>
      <c r="V589" s="29"/>
      <c r="W589" s="29"/>
      <c r="X589" s="29"/>
      <c r="Y589" s="93"/>
    </row>
    <row r="590" spans="1:25" ht="16.5" customHeight="1">
      <c r="A590" s="25"/>
      <c r="B590" s="9"/>
      <c r="C590" s="14"/>
      <c r="D590" s="29"/>
      <c r="E590" s="29"/>
      <c r="F590" s="29"/>
      <c r="G590" s="29"/>
      <c r="H590" s="29"/>
      <c r="I590" s="29"/>
      <c r="J590" s="29"/>
      <c r="K590" s="29"/>
      <c r="L590" s="123"/>
      <c r="M590" s="29"/>
      <c r="N590" s="29"/>
      <c r="O590" s="29"/>
      <c r="P590" s="29"/>
      <c r="Q590" s="29"/>
      <c r="R590" s="29"/>
      <c r="S590" s="29"/>
      <c r="T590" s="29"/>
      <c r="U590" s="29"/>
      <c r="V590" s="29"/>
      <c r="W590" s="29"/>
      <c r="X590" s="29"/>
      <c r="Y590" s="93"/>
    </row>
    <row r="591" spans="1:25" ht="16.5" customHeight="1">
      <c r="A591" s="25"/>
      <c r="B591" s="9"/>
      <c r="C591" s="14"/>
      <c r="D591" s="29"/>
      <c r="E591" s="29"/>
      <c r="F591" s="29"/>
      <c r="G591" s="29"/>
      <c r="H591" s="29"/>
      <c r="I591" s="29"/>
      <c r="J591" s="29"/>
      <c r="K591" s="29"/>
      <c r="L591" s="123"/>
      <c r="M591" s="29"/>
      <c r="N591" s="29"/>
      <c r="O591" s="29"/>
      <c r="P591" s="29"/>
      <c r="Q591" s="29"/>
      <c r="R591" s="29"/>
      <c r="S591" s="29"/>
      <c r="T591" s="29"/>
      <c r="U591" s="29"/>
      <c r="V591" s="29"/>
      <c r="W591" s="29"/>
      <c r="X591" s="29"/>
      <c r="Y591" s="93"/>
    </row>
    <row r="592" spans="1:25" ht="16.5" customHeight="1">
      <c r="A592" s="25"/>
      <c r="B592" s="9"/>
      <c r="C592" s="14"/>
      <c r="D592" s="29"/>
      <c r="E592" s="29"/>
      <c r="F592" s="29"/>
      <c r="G592" s="29"/>
      <c r="H592" s="29"/>
      <c r="I592" s="29"/>
      <c r="J592" s="29"/>
      <c r="K592" s="29"/>
      <c r="L592" s="123"/>
      <c r="M592" s="29"/>
      <c r="N592" s="29"/>
      <c r="O592" s="29"/>
      <c r="P592" s="29"/>
      <c r="Q592" s="29"/>
      <c r="R592" s="29"/>
      <c r="S592" s="29"/>
      <c r="T592" s="29"/>
      <c r="U592" s="29"/>
      <c r="V592" s="29"/>
      <c r="W592" s="29"/>
      <c r="X592" s="29"/>
      <c r="Y592" s="93"/>
    </row>
    <row r="593" spans="1:25" ht="16.5" customHeight="1">
      <c r="A593" s="25"/>
      <c r="B593" s="9"/>
      <c r="C593" s="14"/>
      <c r="D593" s="29"/>
      <c r="E593" s="29"/>
      <c r="F593" s="29"/>
      <c r="G593" s="29"/>
      <c r="H593" s="29"/>
      <c r="I593" s="29"/>
      <c r="J593" s="29"/>
      <c r="K593" s="29"/>
      <c r="L593" s="123"/>
      <c r="M593" s="29"/>
      <c r="N593" s="29"/>
      <c r="O593" s="29"/>
      <c r="P593" s="29"/>
      <c r="Q593" s="29"/>
      <c r="R593" s="29"/>
      <c r="S593" s="29"/>
      <c r="T593" s="29"/>
      <c r="U593" s="29"/>
      <c r="V593" s="29"/>
      <c r="W593" s="29"/>
      <c r="X593" s="29"/>
      <c r="Y593" s="93"/>
    </row>
    <row r="594" spans="1:25" ht="16.5" customHeight="1">
      <c r="A594" s="25"/>
      <c r="B594" s="9"/>
      <c r="C594" s="14"/>
      <c r="D594" s="29"/>
      <c r="E594" s="29"/>
      <c r="F594" s="29"/>
      <c r="G594" s="29"/>
      <c r="H594" s="29"/>
      <c r="I594" s="29"/>
      <c r="J594" s="29"/>
      <c r="K594" s="29"/>
      <c r="L594" s="123"/>
      <c r="M594" s="29"/>
      <c r="N594" s="29"/>
      <c r="O594" s="29"/>
      <c r="P594" s="29"/>
      <c r="Q594" s="29"/>
      <c r="R594" s="29"/>
      <c r="S594" s="29"/>
      <c r="T594" s="29"/>
      <c r="U594" s="29"/>
      <c r="V594" s="29"/>
      <c r="W594" s="29"/>
      <c r="X594" s="29"/>
      <c r="Y594" s="93"/>
    </row>
    <row r="595" spans="1:25" ht="16.5" customHeight="1">
      <c r="A595" s="25"/>
      <c r="B595" s="9"/>
      <c r="C595" s="14"/>
      <c r="D595" s="29"/>
      <c r="E595" s="29"/>
      <c r="F595" s="29"/>
      <c r="G595" s="29"/>
      <c r="H595" s="29"/>
      <c r="I595" s="29"/>
      <c r="J595" s="29"/>
      <c r="K595" s="29"/>
      <c r="L595" s="123"/>
      <c r="M595" s="29"/>
      <c r="N595" s="29"/>
      <c r="O595" s="29"/>
      <c r="P595" s="29"/>
      <c r="Q595" s="29"/>
      <c r="R595" s="29"/>
      <c r="S595" s="29"/>
      <c r="T595" s="29"/>
      <c r="U595" s="29"/>
      <c r="V595" s="29"/>
      <c r="W595" s="29"/>
      <c r="X595" s="29"/>
      <c r="Y595" s="93"/>
    </row>
    <row r="596" spans="1:25" ht="16.5" customHeight="1">
      <c r="A596" s="25"/>
      <c r="B596" s="9"/>
      <c r="C596" s="14"/>
      <c r="D596" s="29"/>
      <c r="E596" s="29"/>
      <c r="F596" s="29"/>
      <c r="G596" s="29"/>
      <c r="H596" s="29"/>
      <c r="I596" s="29"/>
      <c r="J596" s="29"/>
      <c r="K596" s="29"/>
      <c r="L596" s="123"/>
      <c r="M596" s="29"/>
      <c r="N596" s="29"/>
      <c r="O596" s="29"/>
      <c r="P596" s="29"/>
      <c r="Q596" s="29"/>
      <c r="R596" s="29"/>
      <c r="S596" s="29"/>
      <c r="T596" s="29"/>
      <c r="U596" s="29"/>
      <c r="V596" s="29"/>
      <c r="W596" s="29"/>
      <c r="X596" s="29"/>
      <c r="Y596" s="93"/>
    </row>
    <row r="597" spans="1:25" ht="16.5" customHeight="1">
      <c r="A597" s="25"/>
      <c r="B597" s="9"/>
      <c r="C597" s="14"/>
      <c r="D597" s="29"/>
      <c r="E597" s="29"/>
      <c r="F597" s="29"/>
      <c r="G597" s="29"/>
      <c r="H597" s="29"/>
      <c r="I597" s="29"/>
      <c r="J597" s="29"/>
      <c r="K597" s="29"/>
      <c r="L597" s="123"/>
      <c r="M597" s="29"/>
      <c r="N597" s="29"/>
      <c r="O597" s="29"/>
      <c r="P597" s="29"/>
      <c r="Q597" s="29"/>
      <c r="R597" s="29"/>
      <c r="S597" s="29"/>
      <c r="T597" s="29"/>
      <c r="U597" s="29"/>
      <c r="V597" s="29"/>
      <c r="W597" s="29"/>
      <c r="X597" s="29"/>
      <c r="Y597" s="93"/>
    </row>
    <row r="598" spans="1:25" ht="16.5" customHeight="1">
      <c r="A598" s="25"/>
      <c r="B598" s="9"/>
      <c r="C598" s="14"/>
      <c r="D598" s="29"/>
      <c r="E598" s="29"/>
      <c r="F598" s="29"/>
      <c r="G598" s="29"/>
      <c r="H598" s="29"/>
      <c r="I598" s="29"/>
      <c r="J598" s="29"/>
      <c r="K598" s="29"/>
      <c r="L598" s="123"/>
      <c r="M598" s="29"/>
      <c r="N598" s="29"/>
      <c r="O598" s="29"/>
      <c r="P598" s="29"/>
      <c r="Q598" s="29"/>
      <c r="R598" s="29"/>
      <c r="S598" s="29"/>
      <c r="T598" s="29"/>
      <c r="U598" s="29"/>
      <c r="V598" s="29"/>
      <c r="W598" s="29"/>
      <c r="X598" s="29"/>
      <c r="Y598" s="93"/>
    </row>
    <row r="599" spans="1:25" ht="16.5" customHeight="1">
      <c r="A599" s="25"/>
      <c r="B599" s="9"/>
      <c r="C599" s="14"/>
      <c r="D599" s="29"/>
      <c r="E599" s="29"/>
      <c r="F599" s="29"/>
      <c r="G599" s="29"/>
      <c r="H599" s="29"/>
      <c r="I599" s="29"/>
      <c r="J599" s="29"/>
      <c r="K599" s="29"/>
      <c r="L599" s="123"/>
      <c r="M599" s="29"/>
      <c r="N599" s="29"/>
      <c r="O599" s="29"/>
      <c r="P599" s="29"/>
      <c r="Q599" s="29"/>
      <c r="R599" s="29"/>
      <c r="S599" s="29"/>
      <c r="T599" s="29"/>
      <c r="U599" s="29"/>
      <c r="V599" s="29"/>
      <c r="W599" s="29"/>
      <c r="X599" s="29"/>
      <c r="Y599" s="93"/>
    </row>
    <row r="600" spans="1:25" ht="16.5" customHeight="1">
      <c r="A600" s="25"/>
      <c r="B600" s="9"/>
      <c r="C600" s="14"/>
      <c r="D600" s="29"/>
      <c r="E600" s="29"/>
      <c r="F600" s="29"/>
      <c r="G600" s="29"/>
      <c r="H600" s="29"/>
      <c r="I600" s="29"/>
      <c r="J600" s="29"/>
      <c r="K600" s="29"/>
      <c r="L600" s="123"/>
      <c r="M600" s="29"/>
      <c r="N600" s="29"/>
      <c r="O600" s="29"/>
      <c r="P600" s="29"/>
      <c r="Q600" s="29"/>
      <c r="R600" s="29"/>
      <c r="S600" s="29"/>
      <c r="T600" s="29"/>
      <c r="U600" s="29"/>
      <c r="V600" s="29"/>
      <c r="W600" s="29"/>
      <c r="X600" s="29"/>
      <c r="Y600" s="93"/>
    </row>
    <row r="601" spans="1:25" ht="16.5" customHeight="1">
      <c r="A601" s="25"/>
      <c r="B601" s="9"/>
      <c r="C601" s="14"/>
      <c r="D601" s="29"/>
      <c r="E601" s="29"/>
      <c r="F601" s="29"/>
      <c r="G601" s="29"/>
      <c r="H601" s="29"/>
      <c r="I601" s="29"/>
      <c r="J601" s="29"/>
      <c r="K601" s="29"/>
      <c r="L601" s="123"/>
      <c r="M601" s="29"/>
      <c r="N601" s="29"/>
      <c r="O601" s="29"/>
      <c r="P601" s="29"/>
      <c r="Q601" s="29"/>
      <c r="R601" s="29"/>
      <c r="S601" s="29"/>
      <c r="T601" s="29"/>
      <c r="U601" s="29"/>
      <c r="V601" s="29"/>
      <c r="W601" s="29"/>
      <c r="X601" s="29"/>
      <c r="Y601" s="93"/>
    </row>
    <row r="602" spans="1:25" ht="16.5" customHeight="1">
      <c r="A602" s="25"/>
      <c r="B602" s="9"/>
      <c r="C602" s="14"/>
      <c r="D602" s="29"/>
      <c r="E602" s="29"/>
      <c r="F602" s="29"/>
      <c r="G602" s="29"/>
      <c r="H602" s="29"/>
      <c r="I602" s="29"/>
      <c r="J602" s="29"/>
      <c r="K602" s="29"/>
      <c r="L602" s="123"/>
      <c r="M602" s="29"/>
      <c r="N602" s="29"/>
      <c r="O602" s="29"/>
      <c r="P602" s="29"/>
      <c r="Q602" s="29"/>
      <c r="R602" s="29"/>
      <c r="S602" s="29"/>
      <c r="T602" s="29"/>
      <c r="U602" s="29"/>
      <c r="V602" s="29"/>
      <c r="W602" s="29"/>
      <c r="X602" s="29"/>
      <c r="Y602" s="93"/>
    </row>
    <row r="603" spans="1:25" ht="16.5" customHeight="1">
      <c r="A603" s="25"/>
      <c r="B603" s="9"/>
      <c r="C603" s="14"/>
      <c r="D603" s="29"/>
      <c r="E603" s="29"/>
      <c r="F603" s="29"/>
      <c r="G603" s="29"/>
      <c r="H603" s="29"/>
      <c r="I603" s="29"/>
      <c r="J603" s="29"/>
      <c r="K603" s="29"/>
      <c r="L603" s="123"/>
      <c r="M603" s="29"/>
      <c r="N603" s="29"/>
      <c r="O603" s="29"/>
      <c r="P603" s="29"/>
      <c r="Q603" s="29"/>
      <c r="R603" s="29"/>
      <c r="S603" s="29"/>
      <c r="T603" s="29"/>
      <c r="U603" s="29"/>
      <c r="V603" s="29"/>
      <c r="W603" s="29"/>
      <c r="X603" s="29"/>
      <c r="Y603" s="93"/>
    </row>
    <row r="604" spans="1:25" ht="16.5" customHeight="1">
      <c r="A604" s="25"/>
      <c r="B604" s="9"/>
      <c r="C604" s="14"/>
      <c r="D604" s="29"/>
      <c r="E604" s="29"/>
      <c r="F604" s="29"/>
      <c r="G604" s="29"/>
      <c r="H604" s="29"/>
      <c r="I604" s="29"/>
      <c r="J604" s="29"/>
      <c r="K604" s="29"/>
      <c r="L604" s="123"/>
      <c r="M604" s="29"/>
      <c r="N604" s="29"/>
      <c r="O604" s="29"/>
      <c r="P604" s="29"/>
      <c r="Q604" s="29"/>
      <c r="R604" s="29"/>
      <c r="S604" s="29"/>
      <c r="T604" s="29"/>
      <c r="U604" s="29"/>
      <c r="V604" s="29"/>
      <c r="W604" s="29"/>
      <c r="X604" s="29"/>
      <c r="Y604" s="93"/>
    </row>
    <row r="605" spans="1:25" ht="16.5" customHeight="1">
      <c r="A605" s="25"/>
      <c r="B605" s="9"/>
      <c r="C605" s="14"/>
      <c r="D605" s="29"/>
      <c r="E605" s="29"/>
      <c r="F605" s="29"/>
      <c r="G605" s="29"/>
      <c r="H605" s="29"/>
      <c r="I605" s="29"/>
      <c r="J605" s="29"/>
      <c r="K605" s="29"/>
      <c r="L605" s="123"/>
      <c r="M605" s="29"/>
      <c r="N605" s="29"/>
      <c r="O605" s="29"/>
      <c r="P605" s="29"/>
      <c r="Q605" s="29"/>
      <c r="R605" s="29"/>
      <c r="S605" s="29"/>
      <c r="T605" s="29"/>
      <c r="U605" s="29"/>
      <c r="V605" s="29"/>
      <c r="W605" s="29"/>
      <c r="X605" s="29"/>
      <c r="Y605" s="93"/>
    </row>
    <row r="606" spans="1:25" ht="16.5" customHeight="1">
      <c r="A606" s="25"/>
      <c r="B606" s="9"/>
      <c r="C606" s="14"/>
      <c r="D606" s="29"/>
      <c r="E606" s="29"/>
      <c r="F606" s="29"/>
      <c r="G606" s="29"/>
      <c r="H606" s="29"/>
      <c r="I606" s="29"/>
      <c r="J606" s="29"/>
      <c r="K606" s="29"/>
      <c r="L606" s="123"/>
      <c r="M606" s="29"/>
      <c r="N606" s="29"/>
      <c r="O606" s="29"/>
      <c r="P606" s="29"/>
      <c r="Q606" s="29"/>
      <c r="R606" s="29"/>
      <c r="S606" s="29"/>
      <c r="T606" s="29"/>
      <c r="U606" s="29"/>
      <c r="V606" s="29"/>
      <c r="W606" s="29"/>
      <c r="X606" s="29"/>
      <c r="Y606" s="93"/>
    </row>
    <row r="607" spans="1:25" ht="16.5" customHeight="1">
      <c r="A607" s="25"/>
      <c r="B607" s="9"/>
      <c r="C607" s="14"/>
      <c r="D607" s="29"/>
      <c r="E607" s="29"/>
      <c r="F607" s="29"/>
      <c r="G607" s="29"/>
      <c r="H607" s="29"/>
      <c r="I607" s="29"/>
      <c r="J607" s="29"/>
      <c r="K607" s="29"/>
      <c r="L607" s="123"/>
      <c r="M607" s="29"/>
      <c r="N607" s="29"/>
      <c r="O607" s="29"/>
      <c r="P607" s="29"/>
      <c r="Q607" s="29"/>
      <c r="R607" s="29"/>
      <c r="S607" s="29"/>
      <c r="T607" s="29"/>
      <c r="U607" s="29"/>
      <c r="V607" s="29"/>
      <c r="W607" s="29"/>
      <c r="X607" s="29"/>
      <c r="Y607" s="93"/>
    </row>
    <row r="608" spans="1:25" ht="16.5" customHeight="1">
      <c r="A608" s="25"/>
      <c r="B608" s="9"/>
      <c r="C608" s="14"/>
      <c r="D608" s="29"/>
      <c r="E608" s="29"/>
      <c r="F608" s="29"/>
      <c r="G608" s="29"/>
      <c r="H608" s="29"/>
      <c r="I608" s="29"/>
      <c r="J608" s="29"/>
      <c r="K608" s="29"/>
      <c r="L608" s="123"/>
      <c r="M608" s="29"/>
      <c r="N608" s="29"/>
      <c r="O608" s="29"/>
      <c r="P608" s="29"/>
      <c r="Q608" s="29"/>
      <c r="R608" s="29"/>
      <c r="S608" s="29"/>
      <c r="T608" s="29"/>
      <c r="U608" s="29"/>
      <c r="V608" s="29"/>
      <c r="W608" s="29"/>
      <c r="X608" s="29"/>
      <c r="Y608" s="93"/>
    </row>
    <row r="609" spans="1:25" ht="16.5" customHeight="1">
      <c r="A609" s="25"/>
      <c r="B609" s="9"/>
      <c r="C609" s="14"/>
      <c r="D609" s="29"/>
      <c r="E609" s="29"/>
      <c r="F609" s="29"/>
      <c r="G609" s="29"/>
      <c r="H609" s="29"/>
      <c r="I609" s="29"/>
      <c r="J609" s="29"/>
      <c r="K609" s="29"/>
      <c r="L609" s="123"/>
      <c r="M609" s="29"/>
      <c r="N609" s="29"/>
      <c r="O609" s="29"/>
      <c r="P609" s="29"/>
      <c r="Q609" s="29"/>
      <c r="R609" s="29"/>
      <c r="S609" s="29"/>
      <c r="T609" s="29"/>
      <c r="U609" s="29"/>
      <c r="V609" s="29"/>
      <c r="W609" s="29"/>
      <c r="X609" s="29"/>
      <c r="Y609" s="93"/>
    </row>
    <row r="610" spans="1:25" ht="16.5" customHeight="1">
      <c r="A610" s="25"/>
      <c r="B610" s="9"/>
      <c r="C610" s="14"/>
      <c r="D610" s="29"/>
      <c r="E610" s="29"/>
      <c r="F610" s="29"/>
      <c r="G610" s="29"/>
      <c r="H610" s="29"/>
      <c r="I610" s="29"/>
      <c r="J610" s="29"/>
      <c r="K610" s="29"/>
      <c r="L610" s="123"/>
      <c r="M610" s="29"/>
      <c r="N610" s="29"/>
      <c r="O610" s="29"/>
      <c r="P610" s="29"/>
      <c r="Q610" s="29"/>
      <c r="R610" s="29"/>
      <c r="S610" s="29"/>
      <c r="T610" s="29"/>
      <c r="U610" s="29"/>
      <c r="V610" s="29"/>
      <c r="W610" s="29"/>
      <c r="X610" s="29"/>
      <c r="Y610" s="93"/>
    </row>
    <row r="611" spans="1:25" ht="16.5" customHeight="1">
      <c r="A611" s="25"/>
      <c r="B611" s="9"/>
      <c r="C611" s="14"/>
      <c r="D611" s="29"/>
      <c r="E611" s="29"/>
      <c r="F611" s="29"/>
      <c r="G611" s="29"/>
      <c r="H611" s="29"/>
      <c r="I611" s="29"/>
      <c r="J611" s="29"/>
      <c r="K611" s="29"/>
      <c r="L611" s="123"/>
      <c r="M611" s="29"/>
      <c r="N611" s="29"/>
      <c r="O611" s="29"/>
      <c r="P611" s="29"/>
      <c r="Q611" s="29"/>
      <c r="R611" s="29"/>
      <c r="S611" s="29"/>
      <c r="T611" s="29"/>
      <c r="U611" s="29"/>
      <c r="V611" s="29"/>
      <c r="W611" s="29"/>
      <c r="X611" s="29"/>
      <c r="Y611" s="93"/>
    </row>
    <row r="612" spans="1:25" ht="16.5" customHeight="1">
      <c r="A612" s="25"/>
      <c r="B612" s="9"/>
      <c r="C612" s="14"/>
      <c r="D612" s="29"/>
      <c r="E612" s="29"/>
      <c r="F612" s="29"/>
      <c r="G612" s="29"/>
      <c r="H612" s="29"/>
      <c r="I612" s="29"/>
      <c r="J612" s="29"/>
      <c r="K612" s="29"/>
      <c r="L612" s="123"/>
      <c r="M612" s="29"/>
      <c r="N612" s="29"/>
      <c r="O612" s="29"/>
      <c r="P612" s="29"/>
      <c r="Q612" s="29"/>
      <c r="R612" s="29"/>
      <c r="S612" s="29"/>
      <c r="T612" s="29"/>
      <c r="U612" s="29"/>
      <c r="V612" s="29"/>
      <c r="W612" s="29"/>
      <c r="X612" s="29"/>
      <c r="Y612" s="93"/>
    </row>
    <row r="613" spans="1:25" ht="16.5" customHeight="1">
      <c r="A613" s="25"/>
      <c r="B613" s="9"/>
      <c r="C613" s="14"/>
      <c r="D613" s="29"/>
      <c r="E613" s="29"/>
      <c r="F613" s="29"/>
      <c r="G613" s="29"/>
      <c r="H613" s="29"/>
      <c r="I613" s="29"/>
      <c r="J613" s="29"/>
      <c r="K613" s="29"/>
      <c r="L613" s="123"/>
      <c r="M613" s="29"/>
      <c r="N613" s="29"/>
      <c r="O613" s="29"/>
      <c r="P613" s="29"/>
      <c r="Q613" s="29"/>
      <c r="R613" s="29"/>
      <c r="S613" s="29"/>
      <c r="T613" s="29"/>
      <c r="U613" s="29"/>
      <c r="V613" s="29"/>
      <c r="W613" s="29"/>
      <c r="X613" s="29"/>
      <c r="Y613" s="93"/>
    </row>
    <row r="614" spans="1:25" ht="16.5" customHeight="1">
      <c r="A614" s="25"/>
      <c r="B614" s="9"/>
      <c r="C614" s="14"/>
      <c r="D614" s="29"/>
      <c r="E614" s="29"/>
      <c r="F614" s="29"/>
      <c r="G614" s="29"/>
      <c r="H614" s="29"/>
      <c r="I614" s="29"/>
      <c r="J614" s="29"/>
      <c r="K614" s="29"/>
      <c r="L614" s="123"/>
      <c r="M614" s="29"/>
      <c r="N614" s="29"/>
      <c r="O614" s="29"/>
      <c r="P614" s="29"/>
      <c r="Q614" s="29"/>
      <c r="R614" s="29"/>
      <c r="S614" s="29"/>
      <c r="T614" s="29"/>
      <c r="U614" s="29"/>
      <c r="V614" s="29"/>
      <c r="W614" s="29"/>
      <c r="X614" s="29"/>
      <c r="Y614" s="93"/>
    </row>
    <row r="615" spans="1:25" ht="16.5" customHeight="1">
      <c r="A615" s="25"/>
      <c r="B615" s="9"/>
      <c r="C615" s="14"/>
      <c r="D615" s="29"/>
      <c r="E615" s="29"/>
      <c r="F615" s="29"/>
      <c r="G615" s="29"/>
      <c r="H615" s="29"/>
      <c r="I615" s="29"/>
      <c r="J615" s="29"/>
      <c r="K615" s="29"/>
      <c r="L615" s="123"/>
      <c r="M615" s="29"/>
      <c r="N615" s="29"/>
      <c r="O615" s="29"/>
      <c r="P615" s="29"/>
      <c r="Q615" s="29"/>
      <c r="R615" s="29"/>
      <c r="S615" s="29"/>
      <c r="T615" s="29"/>
      <c r="U615" s="29"/>
      <c r="V615" s="29"/>
      <c r="W615" s="29"/>
      <c r="X615" s="29"/>
      <c r="Y615" s="93"/>
    </row>
    <row r="616" spans="1:25" ht="16.5" customHeight="1">
      <c r="A616" s="25"/>
      <c r="B616" s="9"/>
      <c r="C616" s="14"/>
      <c r="D616" s="29"/>
      <c r="E616" s="29"/>
      <c r="F616" s="29"/>
      <c r="G616" s="29"/>
      <c r="H616" s="29"/>
      <c r="I616" s="29"/>
      <c r="J616" s="29"/>
      <c r="K616" s="29"/>
      <c r="L616" s="123"/>
      <c r="M616" s="29"/>
      <c r="N616" s="29"/>
      <c r="O616" s="29"/>
      <c r="P616" s="29"/>
      <c r="Q616" s="29"/>
      <c r="R616" s="29"/>
      <c r="S616" s="29"/>
      <c r="T616" s="29"/>
      <c r="U616" s="29"/>
      <c r="V616" s="29"/>
      <c r="W616" s="29"/>
      <c r="X616" s="29"/>
      <c r="Y616" s="93"/>
    </row>
    <row r="617" spans="1:25" ht="16.5" customHeight="1">
      <c r="A617" s="25"/>
      <c r="B617" s="9"/>
      <c r="C617" s="14"/>
      <c r="D617" s="29"/>
      <c r="E617" s="29"/>
      <c r="F617" s="29"/>
      <c r="G617" s="29"/>
      <c r="H617" s="29"/>
      <c r="I617" s="29"/>
      <c r="J617" s="29"/>
      <c r="K617" s="29"/>
      <c r="L617" s="123"/>
      <c r="M617" s="29"/>
      <c r="N617" s="29"/>
      <c r="O617" s="29"/>
      <c r="P617" s="29"/>
      <c r="Q617" s="29"/>
      <c r="R617" s="29"/>
      <c r="S617" s="29"/>
      <c r="T617" s="29"/>
      <c r="U617" s="29"/>
      <c r="V617" s="29"/>
      <c r="W617" s="29"/>
      <c r="X617" s="29"/>
      <c r="Y617" s="93"/>
    </row>
    <row r="618" spans="1:25" ht="16.5" customHeight="1">
      <c r="A618" s="25"/>
      <c r="B618" s="9"/>
      <c r="C618" s="14"/>
      <c r="D618" s="29"/>
      <c r="E618" s="29"/>
      <c r="F618" s="29"/>
      <c r="G618" s="29"/>
      <c r="H618" s="29"/>
      <c r="I618" s="29"/>
      <c r="J618" s="29"/>
      <c r="K618" s="29"/>
      <c r="L618" s="123"/>
      <c r="M618" s="29"/>
      <c r="N618" s="29"/>
      <c r="O618" s="29"/>
      <c r="P618" s="29"/>
      <c r="Q618" s="29"/>
      <c r="R618" s="29"/>
      <c r="S618" s="29"/>
      <c r="T618" s="29"/>
      <c r="U618" s="29"/>
      <c r="V618" s="29"/>
      <c r="W618" s="29"/>
      <c r="X618" s="29"/>
      <c r="Y618" s="93"/>
    </row>
    <row r="619" spans="1:25" ht="16.5" customHeight="1">
      <c r="A619" s="25"/>
      <c r="B619" s="9"/>
      <c r="C619" s="14"/>
      <c r="D619" s="29"/>
      <c r="E619" s="29"/>
      <c r="F619" s="29"/>
      <c r="G619" s="29"/>
      <c r="H619" s="29"/>
      <c r="I619" s="29"/>
      <c r="J619" s="29"/>
      <c r="K619" s="29"/>
      <c r="L619" s="123"/>
      <c r="M619" s="29"/>
      <c r="N619" s="29"/>
      <c r="O619" s="29"/>
      <c r="P619" s="29"/>
      <c r="Q619" s="29"/>
      <c r="R619" s="29"/>
      <c r="S619" s="29"/>
      <c r="T619" s="29"/>
      <c r="U619" s="29"/>
      <c r="V619" s="29"/>
      <c r="W619" s="29"/>
      <c r="X619" s="29"/>
      <c r="Y619" s="93"/>
    </row>
    <row r="620" spans="1:25" ht="16.5" customHeight="1">
      <c r="A620" s="25"/>
      <c r="B620" s="9"/>
      <c r="C620" s="14"/>
      <c r="D620" s="29"/>
      <c r="E620" s="29"/>
      <c r="F620" s="29"/>
      <c r="G620" s="29"/>
      <c r="H620" s="29"/>
      <c r="I620" s="29"/>
      <c r="J620" s="29"/>
      <c r="K620" s="29"/>
      <c r="L620" s="123"/>
      <c r="M620" s="29"/>
      <c r="N620" s="29"/>
      <c r="O620" s="29"/>
      <c r="P620" s="29"/>
      <c r="Q620" s="29"/>
      <c r="R620" s="29"/>
      <c r="S620" s="29"/>
      <c r="T620" s="29"/>
      <c r="U620" s="29"/>
      <c r="V620" s="29"/>
      <c r="W620" s="29"/>
      <c r="X620" s="29"/>
      <c r="Y620" s="93"/>
    </row>
    <row r="621" spans="1:25" ht="16.5" customHeight="1">
      <c r="A621" s="25"/>
      <c r="B621" s="9"/>
      <c r="C621" s="14"/>
      <c r="D621" s="29"/>
      <c r="E621" s="29"/>
      <c r="F621" s="29"/>
      <c r="G621" s="29"/>
      <c r="H621" s="29"/>
      <c r="I621" s="29"/>
      <c r="J621" s="29"/>
      <c r="K621" s="29"/>
      <c r="L621" s="123"/>
      <c r="M621" s="29"/>
      <c r="N621" s="29"/>
      <c r="O621" s="29"/>
      <c r="P621" s="29"/>
      <c r="Q621" s="29"/>
      <c r="R621" s="29"/>
      <c r="S621" s="29"/>
      <c r="T621" s="29"/>
      <c r="U621" s="29"/>
      <c r="V621" s="29"/>
      <c r="W621" s="29"/>
      <c r="X621" s="29"/>
      <c r="Y621" s="93"/>
    </row>
    <row r="622" spans="1:25" ht="16.5" customHeight="1">
      <c r="A622" s="25"/>
      <c r="B622" s="9"/>
      <c r="C622" s="14"/>
      <c r="D622" s="29"/>
      <c r="E622" s="29"/>
      <c r="F622" s="29"/>
      <c r="G622" s="29"/>
      <c r="H622" s="29"/>
      <c r="I622" s="29"/>
      <c r="J622" s="29"/>
      <c r="K622" s="29"/>
      <c r="L622" s="123"/>
      <c r="M622" s="29"/>
      <c r="N622" s="29"/>
      <c r="O622" s="29"/>
      <c r="P622" s="29"/>
      <c r="Q622" s="29"/>
      <c r="R622" s="29"/>
      <c r="S622" s="29"/>
      <c r="T622" s="29"/>
      <c r="U622" s="29"/>
      <c r="V622" s="29"/>
      <c r="W622" s="29"/>
      <c r="X622" s="29"/>
      <c r="Y622" s="93"/>
    </row>
    <row r="623" spans="1:25" ht="16.5" customHeight="1">
      <c r="A623" s="25"/>
      <c r="B623" s="9"/>
      <c r="C623" s="14"/>
      <c r="D623" s="29"/>
      <c r="E623" s="29"/>
      <c r="F623" s="29"/>
      <c r="G623" s="29"/>
      <c r="H623" s="29"/>
      <c r="I623" s="29"/>
      <c r="J623" s="29"/>
      <c r="K623" s="29"/>
      <c r="L623" s="123"/>
      <c r="M623" s="29"/>
      <c r="N623" s="29"/>
      <c r="O623" s="29"/>
      <c r="P623" s="29"/>
      <c r="Q623" s="29"/>
      <c r="R623" s="29"/>
      <c r="S623" s="29"/>
      <c r="T623" s="29"/>
      <c r="U623" s="29"/>
      <c r="V623" s="29"/>
      <c r="W623" s="29"/>
      <c r="X623" s="29"/>
      <c r="Y623" s="93"/>
    </row>
    <row r="624" spans="1:25" ht="16.5" customHeight="1">
      <c r="A624" s="25"/>
      <c r="B624" s="9"/>
      <c r="C624" s="14"/>
      <c r="D624" s="29"/>
      <c r="E624" s="29"/>
      <c r="F624" s="29"/>
      <c r="G624" s="29"/>
      <c r="H624" s="29"/>
      <c r="I624" s="29"/>
      <c r="J624" s="29"/>
      <c r="K624" s="29"/>
      <c r="L624" s="123"/>
      <c r="M624" s="29"/>
      <c r="N624" s="29"/>
      <c r="O624" s="29"/>
      <c r="P624" s="29"/>
      <c r="Q624" s="29"/>
      <c r="R624" s="29"/>
      <c r="S624" s="29"/>
      <c r="T624" s="29"/>
      <c r="U624" s="29"/>
      <c r="V624" s="29"/>
      <c r="W624" s="29"/>
      <c r="X624" s="29"/>
      <c r="Y624" s="93"/>
    </row>
    <row r="625" spans="1:25" ht="16.5" customHeight="1">
      <c r="A625" s="25"/>
      <c r="B625" s="9"/>
      <c r="C625" s="14"/>
      <c r="D625" s="29"/>
      <c r="E625" s="29"/>
      <c r="F625" s="29"/>
      <c r="G625" s="29"/>
      <c r="H625" s="29"/>
      <c r="I625" s="29"/>
      <c r="J625" s="29"/>
      <c r="K625" s="29"/>
      <c r="L625" s="123"/>
      <c r="M625" s="29"/>
      <c r="N625" s="29"/>
      <c r="O625" s="29"/>
      <c r="P625" s="29"/>
      <c r="Q625" s="29"/>
      <c r="R625" s="29"/>
      <c r="S625" s="29"/>
      <c r="T625" s="29"/>
      <c r="U625" s="29"/>
      <c r="V625" s="29"/>
      <c r="W625" s="29"/>
      <c r="X625" s="29"/>
      <c r="Y625" s="93"/>
    </row>
    <row r="626" spans="1:25" ht="16.5" customHeight="1">
      <c r="A626" s="25"/>
      <c r="B626" s="9"/>
      <c r="C626" s="14"/>
      <c r="D626" s="29"/>
      <c r="E626" s="29"/>
      <c r="F626" s="29"/>
      <c r="G626" s="29"/>
      <c r="H626" s="29"/>
      <c r="I626" s="29"/>
      <c r="J626" s="29"/>
      <c r="K626" s="29"/>
      <c r="L626" s="123"/>
      <c r="M626" s="29"/>
      <c r="N626" s="29"/>
      <c r="O626" s="29"/>
      <c r="P626" s="29"/>
      <c r="Q626" s="29"/>
      <c r="R626" s="29"/>
      <c r="S626" s="29"/>
      <c r="T626" s="29"/>
      <c r="U626" s="29"/>
      <c r="V626" s="29"/>
      <c r="W626" s="29"/>
      <c r="X626" s="29"/>
      <c r="Y626" s="93"/>
    </row>
    <row r="627" spans="1:25" ht="16.5" customHeight="1">
      <c r="A627" s="25"/>
      <c r="B627" s="9"/>
      <c r="C627" s="14"/>
      <c r="D627" s="29"/>
      <c r="E627" s="29"/>
      <c r="F627" s="29"/>
      <c r="G627" s="29"/>
      <c r="H627" s="29"/>
      <c r="I627" s="29"/>
      <c r="J627" s="29"/>
      <c r="K627" s="29"/>
      <c r="L627" s="123"/>
      <c r="M627" s="29"/>
      <c r="N627" s="29"/>
      <c r="O627" s="29"/>
      <c r="P627" s="29"/>
      <c r="Q627" s="29"/>
      <c r="R627" s="29"/>
      <c r="S627" s="29"/>
      <c r="T627" s="29"/>
      <c r="U627" s="29"/>
      <c r="V627" s="29"/>
      <c r="W627" s="29"/>
      <c r="X627" s="29"/>
      <c r="Y627" s="93"/>
    </row>
    <row r="628" spans="1:25" ht="16.5" customHeight="1">
      <c r="A628" s="25"/>
      <c r="B628" s="9"/>
      <c r="C628" s="14"/>
      <c r="D628" s="29"/>
      <c r="E628" s="29"/>
      <c r="F628" s="29"/>
      <c r="G628" s="29"/>
      <c r="H628" s="29"/>
      <c r="I628" s="29"/>
      <c r="J628" s="29"/>
      <c r="K628" s="29"/>
      <c r="L628" s="123"/>
      <c r="M628" s="29"/>
      <c r="N628" s="29"/>
      <c r="O628" s="29"/>
      <c r="P628" s="29"/>
      <c r="Q628" s="29"/>
      <c r="R628" s="29"/>
      <c r="S628" s="29"/>
      <c r="T628" s="29"/>
      <c r="U628" s="29"/>
      <c r="V628" s="29"/>
      <c r="W628" s="29"/>
      <c r="X628" s="29"/>
      <c r="Y628" s="93"/>
    </row>
    <row r="629" spans="1:25" ht="16.5" customHeight="1">
      <c r="A629" s="25"/>
      <c r="B629" s="9"/>
      <c r="C629" s="14"/>
      <c r="D629" s="29"/>
      <c r="E629" s="29"/>
      <c r="F629" s="29"/>
      <c r="G629" s="29"/>
      <c r="H629" s="29"/>
      <c r="I629" s="29"/>
      <c r="J629" s="29"/>
      <c r="K629" s="29"/>
      <c r="L629" s="123"/>
      <c r="M629" s="29"/>
      <c r="N629" s="29"/>
      <c r="O629" s="29"/>
      <c r="P629" s="29"/>
      <c r="Q629" s="29"/>
      <c r="R629" s="29"/>
      <c r="S629" s="29"/>
      <c r="T629" s="29"/>
      <c r="U629" s="29"/>
      <c r="V629" s="29"/>
      <c r="W629" s="29"/>
      <c r="X629" s="29"/>
      <c r="Y629" s="93"/>
    </row>
    <row r="630" spans="1:25" ht="16.5" customHeight="1">
      <c r="A630" s="25"/>
      <c r="B630" s="9"/>
      <c r="C630" s="14"/>
      <c r="D630" s="29"/>
      <c r="E630" s="29"/>
      <c r="F630" s="29"/>
      <c r="G630" s="29"/>
      <c r="H630" s="29"/>
      <c r="I630" s="29"/>
      <c r="J630" s="29"/>
      <c r="K630" s="29"/>
      <c r="L630" s="123"/>
      <c r="M630" s="29"/>
      <c r="N630" s="29"/>
      <c r="O630" s="29"/>
      <c r="P630" s="29"/>
      <c r="Q630" s="29"/>
      <c r="R630" s="29"/>
      <c r="S630" s="29"/>
      <c r="T630" s="29"/>
      <c r="U630" s="29"/>
      <c r="V630" s="29"/>
      <c r="W630" s="29"/>
      <c r="X630" s="29"/>
      <c r="Y630" s="93"/>
    </row>
    <row r="631" spans="1:25" ht="16.5" customHeight="1">
      <c r="A631" s="25"/>
      <c r="B631" s="9"/>
      <c r="C631" s="14"/>
      <c r="D631" s="29"/>
      <c r="E631" s="29"/>
      <c r="F631" s="29"/>
      <c r="G631" s="29"/>
      <c r="H631" s="29"/>
      <c r="I631" s="29"/>
      <c r="J631" s="29"/>
      <c r="K631" s="29"/>
      <c r="L631" s="123"/>
      <c r="M631" s="29"/>
      <c r="N631" s="29"/>
      <c r="O631" s="29"/>
      <c r="P631" s="29"/>
      <c r="Q631" s="29"/>
      <c r="R631" s="29"/>
      <c r="S631" s="29"/>
      <c r="T631" s="29"/>
      <c r="U631" s="29"/>
      <c r="V631" s="29"/>
      <c r="W631" s="29"/>
      <c r="X631" s="29"/>
      <c r="Y631" s="93"/>
    </row>
    <row r="632" spans="1:25" ht="16.5" customHeight="1">
      <c r="A632" s="25"/>
      <c r="B632" s="9"/>
      <c r="C632" s="14"/>
      <c r="D632" s="29"/>
      <c r="E632" s="29"/>
      <c r="F632" s="29"/>
      <c r="G632" s="29"/>
      <c r="H632" s="29"/>
      <c r="I632" s="29"/>
      <c r="J632" s="29"/>
      <c r="K632" s="29"/>
      <c r="L632" s="123"/>
      <c r="M632" s="29"/>
      <c r="N632" s="29"/>
      <c r="O632" s="29"/>
      <c r="P632" s="29"/>
      <c r="Q632" s="29"/>
      <c r="R632" s="29"/>
      <c r="S632" s="29"/>
      <c r="T632" s="29"/>
      <c r="U632" s="29"/>
      <c r="V632" s="29"/>
      <c r="W632" s="29"/>
      <c r="X632" s="29"/>
      <c r="Y632" s="93"/>
    </row>
    <row r="633" spans="1:25" ht="16.5" customHeight="1">
      <c r="A633" s="25"/>
      <c r="B633" s="9"/>
      <c r="C633" s="14"/>
      <c r="D633" s="29"/>
      <c r="E633" s="29"/>
      <c r="F633" s="29"/>
      <c r="G633" s="29"/>
      <c r="H633" s="29"/>
      <c r="I633" s="29"/>
      <c r="J633" s="29"/>
      <c r="K633" s="29"/>
      <c r="L633" s="123"/>
      <c r="M633" s="29"/>
      <c r="N633" s="29"/>
      <c r="O633" s="29"/>
      <c r="P633" s="29"/>
      <c r="Q633" s="29"/>
      <c r="R633" s="29"/>
      <c r="S633" s="29"/>
      <c r="T633" s="29"/>
      <c r="U633" s="29"/>
      <c r="V633" s="29"/>
      <c r="W633" s="29"/>
      <c r="X633" s="29"/>
      <c r="Y633" s="93"/>
    </row>
    <row r="634" spans="1:25" ht="16.5" customHeight="1">
      <c r="A634" s="25"/>
      <c r="B634" s="9"/>
      <c r="C634" s="14"/>
      <c r="D634" s="29"/>
      <c r="E634" s="29"/>
      <c r="F634" s="29"/>
      <c r="G634" s="29"/>
      <c r="H634" s="29"/>
      <c r="I634" s="29"/>
      <c r="J634" s="29"/>
      <c r="K634" s="29"/>
      <c r="L634" s="123"/>
      <c r="M634" s="29"/>
      <c r="N634" s="29"/>
      <c r="O634" s="29"/>
      <c r="P634" s="29"/>
      <c r="Q634" s="29"/>
      <c r="R634" s="29"/>
      <c r="S634" s="29"/>
      <c r="T634" s="29"/>
      <c r="U634" s="29"/>
      <c r="V634" s="29"/>
      <c r="W634" s="29"/>
      <c r="X634" s="29"/>
      <c r="Y634" s="93"/>
    </row>
    <row r="635" spans="1:25" ht="16.5" customHeight="1">
      <c r="A635" s="25"/>
      <c r="B635" s="9"/>
      <c r="C635" s="14"/>
      <c r="D635" s="29"/>
      <c r="E635" s="29"/>
      <c r="F635" s="29"/>
      <c r="G635" s="29"/>
      <c r="H635" s="29"/>
      <c r="I635" s="29"/>
      <c r="J635" s="29"/>
      <c r="K635" s="29"/>
      <c r="L635" s="123"/>
      <c r="M635" s="29"/>
      <c r="N635" s="29"/>
      <c r="O635" s="29"/>
      <c r="P635" s="29"/>
      <c r="Q635" s="29"/>
      <c r="R635" s="29"/>
      <c r="S635" s="29"/>
      <c r="T635" s="29"/>
      <c r="U635" s="29"/>
      <c r="V635" s="29"/>
      <c r="W635" s="29"/>
      <c r="X635" s="29"/>
      <c r="Y635" s="93"/>
    </row>
    <row r="636" spans="1:25" ht="16.5" customHeight="1">
      <c r="A636" s="25"/>
      <c r="B636" s="9"/>
      <c r="C636" s="14"/>
      <c r="D636" s="29"/>
      <c r="E636" s="29"/>
      <c r="F636" s="29"/>
      <c r="G636" s="29"/>
      <c r="H636" s="29"/>
      <c r="I636" s="29"/>
      <c r="J636" s="29"/>
      <c r="K636" s="29"/>
      <c r="L636" s="123"/>
      <c r="M636" s="29"/>
      <c r="N636" s="29"/>
      <c r="O636" s="29"/>
      <c r="P636" s="29"/>
      <c r="Q636" s="29"/>
      <c r="R636" s="29"/>
      <c r="S636" s="29"/>
      <c r="T636" s="29"/>
      <c r="U636" s="29"/>
      <c r="V636" s="29"/>
      <c r="W636" s="29"/>
      <c r="X636" s="29"/>
      <c r="Y636" s="93"/>
    </row>
    <row r="637" spans="1:25" ht="16.5" customHeight="1">
      <c r="A637" s="25"/>
      <c r="B637" s="9"/>
      <c r="C637" s="14"/>
      <c r="D637" s="29"/>
      <c r="E637" s="29"/>
      <c r="F637" s="29"/>
      <c r="G637" s="29"/>
      <c r="H637" s="29"/>
      <c r="I637" s="29"/>
      <c r="J637" s="29"/>
      <c r="K637" s="29"/>
      <c r="L637" s="123"/>
      <c r="M637" s="29"/>
      <c r="N637" s="29"/>
      <c r="O637" s="29"/>
      <c r="P637" s="29"/>
      <c r="Q637" s="29"/>
      <c r="R637" s="29"/>
      <c r="S637" s="29"/>
      <c r="T637" s="29"/>
      <c r="U637" s="29"/>
      <c r="V637" s="29"/>
      <c r="W637" s="29"/>
      <c r="X637" s="29"/>
      <c r="Y637" s="93"/>
    </row>
    <row r="638" spans="1:25" ht="16.5" customHeight="1">
      <c r="A638" s="25"/>
      <c r="B638" s="9"/>
      <c r="C638" s="14"/>
      <c r="D638" s="29"/>
      <c r="E638" s="29"/>
      <c r="F638" s="29"/>
      <c r="G638" s="29"/>
      <c r="H638" s="29"/>
      <c r="I638" s="29"/>
      <c r="J638" s="29"/>
      <c r="K638" s="29"/>
      <c r="L638" s="123"/>
      <c r="M638" s="29"/>
      <c r="N638" s="29"/>
      <c r="O638" s="29"/>
      <c r="P638" s="29"/>
      <c r="Q638" s="29"/>
      <c r="R638" s="29"/>
      <c r="S638" s="29"/>
      <c r="T638" s="29"/>
      <c r="U638" s="29"/>
      <c r="V638" s="29"/>
      <c r="W638" s="29"/>
      <c r="X638" s="29"/>
      <c r="Y638" s="93"/>
    </row>
    <row r="639" spans="1:25" ht="16.5" customHeight="1">
      <c r="A639" s="25"/>
      <c r="B639" s="9"/>
      <c r="C639" s="14"/>
      <c r="D639" s="29"/>
      <c r="E639" s="29"/>
      <c r="F639" s="29"/>
      <c r="G639" s="29"/>
      <c r="H639" s="29"/>
      <c r="I639" s="29"/>
      <c r="J639" s="29"/>
      <c r="K639" s="29"/>
      <c r="L639" s="123"/>
      <c r="M639" s="29"/>
      <c r="N639" s="29"/>
      <c r="O639" s="29"/>
      <c r="P639" s="29"/>
      <c r="Q639" s="29"/>
      <c r="R639" s="29"/>
      <c r="S639" s="29"/>
      <c r="T639" s="29"/>
      <c r="U639" s="29"/>
      <c r="V639" s="29"/>
      <c r="W639" s="29"/>
      <c r="X639" s="29"/>
      <c r="Y639" s="93"/>
    </row>
    <row r="640" spans="1:25" ht="16.5" customHeight="1">
      <c r="A640" s="25"/>
      <c r="B640" s="9"/>
      <c r="C640" s="14"/>
      <c r="D640" s="29"/>
      <c r="E640" s="29"/>
      <c r="F640" s="29"/>
      <c r="G640" s="29"/>
      <c r="H640" s="29"/>
      <c r="I640" s="29"/>
      <c r="J640" s="29"/>
      <c r="K640" s="29"/>
      <c r="L640" s="123"/>
      <c r="M640" s="29"/>
      <c r="N640" s="29"/>
      <c r="O640" s="29"/>
      <c r="P640" s="29"/>
      <c r="Q640" s="29"/>
      <c r="R640" s="29"/>
      <c r="S640" s="29"/>
      <c r="T640" s="29"/>
      <c r="U640" s="29"/>
      <c r="V640" s="29"/>
      <c r="W640" s="29"/>
      <c r="X640" s="29"/>
      <c r="Y640" s="93"/>
    </row>
    <row r="641" spans="1:25" ht="16.5" customHeight="1">
      <c r="A641" s="25"/>
      <c r="B641" s="9"/>
      <c r="C641" s="14"/>
      <c r="D641" s="29"/>
      <c r="E641" s="29"/>
      <c r="F641" s="29"/>
      <c r="G641" s="29"/>
      <c r="H641" s="29"/>
      <c r="I641" s="29"/>
      <c r="J641" s="29"/>
      <c r="K641" s="29"/>
      <c r="L641" s="123"/>
      <c r="M641" s="29"/>
      <c r="N641" s="29"/>
      <c r="O641" s="29"/>
      <c r="P641" s="29"/>
      <c r="Q641" s="29"/>
      <c r="R641" s="29"/>
      <c r="S641" s="29"/>
      <c r="T641" s="29"/>
      <c r="U641" s="29"/>
      <c r="V641" s="29"/>
      <c r="W641" s="29"/>
      <c r="X641" s="29"/>
      <c r="Y641" s="93"/>
    </row>
    <row r="642" spans="1:25" ht="16.5" customHeight="1">
      <c r="A642" s="25"/>
      <c r="B642" s="9"/>
      <c r="C642" s="14"/>
      <c r="D642" s="29"/>
      <c r="E642" s="29"/>
      <c r="F642" s="29"/>
      <c r="G642" s="29"/>
      <c r="H642" s="29"/>
      <c r="I642" s="29"/>
      <c r="J642" s="29"/>
      <c r="K642" s="29"/>
      <c r="L642" s="123"/>
      <c r="M642" s="29"/>
      <c r="N642" s="29"/>
      <c r="O642" s="29"/>
      <c r="P642" s="29"/>
      <c r="Q642" s="29"/>
      <c r="R642" s="29"/>
      <c r="S642" s="29"/>
      <c r="T642" s="29"/>
      <c r="U642" s="29"/>
      <c r="V642" s="29"/>
      <c r="W642" s="29"/>
      <c r="X642" s="29"/>
      <c r="Y642" s="93"/>
    </row>
    <row r="643" spans="1:25" ht="16.5" customHeight="1">
      <c r="A643" s="25"/>
      <c r="B643" s="9"/>
      <c r="C643" s="14"/>
      <c r="D643" s="29"/>
      <c r="E643" s="29"/>
      <c r="F643" s="29"/>
      <c r="G643" s="29"/>
      <c r="H643" s="29"/>
      <c r="I643" s="29"/>
      <c r="J643" s="29"/>
      <c r="K643" s="29"/>
      <c r="L643" s="123"/>
      <c r="M643" s="29"/>
      <c r="N643" s="29"/>
      <c r="O643" s="29"/>
      <c r="P643" s="29"/>
      <c r="Q643" s="29"/>
      <c r="R643" s="29"/>
      <c r="S643" s="29"/>
      <c r="T643" s="29"/>
      <c r="U643" s="29"/>
      <c r="V643" s="29"/>
      <c r="W643" s="29"/>
      <c r="X643" s="29"/>
      <c r="Y643" s="93"/>
    </row>
    <row r="644" spans="1:25" ht="16.5" customHeight="1">
      <c r="A644" s="25"/>
      <c r="B644" s="9"/>
      <c r="C644" s="14"/>
      <c r="D644" s="29"/>
      <c r="E644" s="29"/>
      <c r="F644" s="29"/>
      <c r="G644" s="29"/>
      <c r="H644" s="29"/>
      <c r="I644" s="29"/>
      <c r="J644" s="29"/>
      <c r="K644" s="29"/>
      <c r="L644" s="123"/>
      <c r="M644" s="29"/>
      <c r="N644" s="29"/>
      <c r="O644" s="29"/>
      <c r="P644" s="29"/>
      <c r="Q644" s="29"/>
      <c r="R644" s="29"/>
      <c r="S644" s="29"/>
      <c r="T644" s="29"/>
      <c r="U644" s="29"/>
      <c r="V644" s="29"/>
      <c r="W644" s="29"/>
      <c r="X644" s="29"/>
      <c r="Y644" s="93"/>
    </row>
    <row r="645" spans="1:25" ht="16.5" customHeight="1">
      <c r="A645" s="25"/>
      <c r="B645" s="9"/>
      <c r="C645" s="14"/>
      <c r="D645" s="29"/>
      <c r="E645" s="29"/>
      <c r="F645" s="29"/>
      <c r="G645" s="29"/>
      <c r="H645" s="29"/>
      <c r="I645" s="29"/>
      <c r="J645" s="29"/>
      <c r="K645" s="29"/>
      <c r="L645" s="123"/>
      <c r="M645" s="29"/>
      <c r="N645" s="29"/>
      <c r="O645" s="29"/>
      <c r="P645" s="29"/>
      <c r="Q645" s="29"/>
      <c r="R645" s="29"/>
      <c r="S645" s="29"/>
      <c r="T645" s="29"/>
      <c r="U645" s="29"/>
      <c r="V645" s="29"/>
      <c r="W645" s="29"/>
      <c r="X645" s="29"/>
      <c r="Y645" s="93"/>
    </row>
    <row r="646" spans="1:25" ht="16.5" customHeight="1">
      <c r="A646" s="25"/>
      <c r="B646" s="9"/>
      <c r="C646" s="14"/>
      <c r="D646" s="29"/>
      <c r="E646" s="29"/>
      <c r="F646" s="29"/>
      <c r="G646" s="29"/>
      <c r="H646" s="29"/>
      <c r="I646" s="29"/>
      <c r="J646" s="29"/>
      <c r="K646" s="29"/>
      <c r="L646" s="123"/>
      <c r="M646" s="29"/>
      <c r="N646" s="29"/>
      <c r="O646" s="29"/>
      <c r="P646" s="29"/>
      <c r="Q646" s="29"/>
      <c r="R646" s="29"/>
      <c r="S646" s="29"/>
      <c r="T646" s="29"/>
      <c r="U646" s="29"/>
      <c r="V646" s="29"/>
      <c r="W646" s="29"/>
      <c r="X646" s="29"/>
      <c r="Y646" s="93"/>
    </row>
    <row r="647" spans="1:25" ht="16.5" customHeight="1">
      <c r="A647" s="25"/>
      <c r="B647" s="9"/>
      <c r="C647" s="14"/>
      <c r="D647" s="29"/>
      <c r="E647" s="29"/>
      <c r="F647" s="29"/>
      <c r="G647" s="29"/>
      <c r="H647" s="29"/>
      <c r="I647" s="29"/>
      <c r="J647" s="29"/>
      <c r="K647" s="29"/>
      <c r="L647" s="123"/>
      <c r="M647" s="29"/>
      <c r="N647" s="29"/>
      <c r="O647" s="29"/>
      <c r="P647" s="29"/>
      <c r="Q647" s="29"/>
      <c r="R647" s="29"/>
      <c r="S647" s="29"/>
      <c r="T647" s="29"/>
      <c r="U647" s="29"/>
      <c r="V647" s="29"/>
      <c r="W647" s="29"/>
      <c r="X647" s="29"/>
      <c r="Y647" s="93"/>
    </row>
    <row r="648" spans="1:25" ht="16.5" customHeight="1">
      <c r="A648" s="25"/>
      <c r="B648" s="9"/>
      <c r="C648" s="14"/>
      <c r="D648" s="29"/>
      <c r="E648" s="29"/>
      <c r="F648" s="29"/>
      <c r="G648" s="29"/>
      <c r="H648" s="29"/>
      <c r="I648" s="29"/>
      <c r="J648" s="29"/>
      <c r="K648" s="29"/>
      <c r="L648" s="123"/>
      <c r="M648" s="29"/>
      <c r="N648" s="29"/>
      <c r="O648" s="29"/>
      <c r="P648" s="29"/>
      <c r="Q648" s="29"/>
      <c r="R648" s="29"/>
      <c r="S648" s="29"/>
      <c r="T648" s="29"/>
      <c r="U648" s="29"/>
      <c r="V648" s="29"/>
      <c r="W648" s="29"/>
      <c r="X648" s="29"/>
      <c r="Y648" s="93"/>
    </row>
    <row r="649" spans="1:25" ht="16.5" customHeight="1">
      <c r="A649" s="25"/>
      <c r="B649" s="9"/>
      <c r="C649" s="14"/>
      <c r="D649" s="29"/>
      <c r="E649" s="29"/>
      <c r="F649" s="29"/>
      <c r="G649" s="29"/>
      <c r="H649" s="29"/>
      <c r="I649" s="29"/>
      <c r="J649" s="29"/>
      <c r="K649" s="29"/>
      <c r="L649" s="123"/>
      <c r="M649" s="29"/>
      <c r="N649" s="29"/>
      <c r="O649" s="29"/>
      <c r="P649" s="29"/>
      <c r="Q649" s="29"/>
      <c r="R649" s="29"/>
      <c r="S649" s="29"/>
      <c r="T649" s="29"/>
      <c r="U649" s="29"/>
      <c r="V649" s="29"/>
      <c r="W649" s="29"/>
      <c r="X649" s="29"/>
      <c r="Y649" s="93"/>
    </row>
    <row r="650" spans="1:25" ht="16.5" customHeight="1">
      <c r="A650" s="25"/>
      <c r="B650" s="9"/>
      <c r="C650" s="14"/>
      <c r="D650" s="29"/>
      <c r="E650" s="29"/>
      <c r="F650" s="29"/>
      <c r="G650" s="29"/>
      <c r="H650" s="29"/>
      <c r="I650" s="29"/>
      <c r="J650" s="29"/>
      <c r="K650" s="29"/>
      <c r="L650" s="123"/>
      <c r="M650" s="29"/>
      <c r="N650" s="29"/>
      <c r="O650" s="29"/>
      <c r="P650" s="29"/>
      <c r="Q650" s="29"/>
      <c r="R650" s="29"/>
      <c r="S650" s="29"/>
      <c r="T650" s="29"/>
      <c r="U650" s="29"/>
      <c r="V650" s="29"/>
      <c r="W650" s="29"/>
      <c r="X650" s="29"/>
      <c r="Y650" s="93"/>
    </row>
    <row r="651" spans="1:25" ht="16.5" customHeight="1">
      <c r="A651" s="25"/>
      <c r="B651" s="9"/>
      <c r="C651" s="14"/>
      <c r="D651" s="29"/>
      <c r="E651" s="29"/>
      <c r="F651" s="29"/>
      <c r="G651" s="29"/>
      <c r="H651" s="29"/>
      <c r="I651" s="29"/>
      <c r="J651" s="29"/>
      <c r="K651" s="29"/>
      <c r="L651" s="123"/>
      <c r="M651" s="29"/>
      <c r="N651" s="29"/>
      <c r="O651" s="29"/>
      <c r="P651" s="29"/>
      <c r="Q651" s="29"/>
      <c r="R651" s="29"/>
      <c r="S651" s="29"/>
      <c r="T651" s="29"/>
      <c r="U651" s="29"/>
      <c r="V651" s="29"/>
      <c r="W651" s="29"/>
      <c r="X651" s="29"/>
      <c r="Y651" s="93"/>
    </row>
    <row r="652" spans="1:25" ht="16.5" customHeight="1">
      <c r="A652" s="25"/>
      <c r="B652" s="9"/>
      <c r="C652" s="14"/>
      <c r="D652" s="29"/>
      <c r="E652" s="29"/>
      <c r="F652" s="29"/>
      <c r="G652" s="29"/>
      <c r="H652" s="29"/>
      <c r="I652" s="29"/>
      <c r="J652" s="29"/>
      <c r="K652" s="29"/>
      <c r="L652" s="123"/>
      <c r="M652" s="29"/>
      <c r="N652" s="29"/>
      <c r="O652" s="29"/>
      <c r="P652" s="29"/>
      <c r="Q652" s="29"/>
      <c r="R652" s="29"/>
      <c r="S652" s="29"/>
      <c r="T652" s="29"/>
      <c r="U652" s="29"/>
      <c r="V652" s="29"/>
      <c r="W652" s="29"/>
      <c r="X652" s="29"/>
      <c r="Y652" s="93"/>
    </row>
    <row r="653" spans="1:25" ht="16.5" customHeight="1">
      <c r="A653" s="25"/>
      <c r="B653" s="9"/>
      <c r="C653" s="14"/>
      <c r="D653" s="29"/>
      <c r="E653" s="29"/>
      <c r="F653" s="29"/>
      <c r="G653" s="29"/>
      <c r="H653" s="29"/>
      <c r="I653" s="29"/>
      <c r="J653" s="29"/>
      <c r="K653" s="29"/>
      <c r="L653" s="123"/>
      <c r="M653" s="29"/>
      <c r="N653" s="29"/>
      <c r="O653" s="29"/>
      <c r="P653" s="29"/>
      <c r="Q653" s="29"/>
      <c r="R653" s="29"/>
      <c r="S653" s="29"/>
      <c r="T653" s="29"/>
      <c r="U653" s="29"/>
      <c r="V653" s="29"/>
      <c r="W653" s="29"/>
      <c r="X653" s="29"/>
      <c r="Y653" s="93"/>
    </row>
    <row r="654" spans="1:25" ht="16.5" customHeight="1">
      <c r="A654" s="25"/>
      <c r="B654" s="9"/>
      <c r="C654" s="14"/>
      <c r="D654" s="29"/>
      <c r="E654" s="29"/>
      <c r="F654" s="29"/>
      <c r="G654" s="29"/>
      <c r="H654" s="29"/>
      <c r="I654" s="29"/>
      <c r="J654" s="29"/>
      <c r="K654" s="29"/>
      <c r="L654" s="123"/>
      <c r="M654" s="29"/>
      <c r="N654" s="29"/>
      <c r="O654" s="29"/>
      <c r="P654" s="29"/>
      <c r="Q654" s="29"/>
      <c r="R654" s="29"/>
      <c r="S654" s="29"/>
      <c r="T654" s="29"/>
      <c r="U654" s="29"/>
      <c r="V654" s="29"/>
      <c r="W654" s="29"/>
      <c r="X654" s="29"/>
      <c r="Y654" s="93"/>
    </row>
    <row r="655" spans="1:25" ht="16.5" customHeight="1">
      <c r="A655" s="25"/>
      <c r="B655" s="9"/>
      <c r="C655" s="14"/>
      <c r="D655" s="29"/>
      <c r="E655" s="29"/>
      <c r="F655" s="29"/>
      <c r="G655" s="29"/>
      <c r="H655" s="29"/>
      <c r="I655" s="29"/>
      <c r="J655" s="29"/>
      <c r="K655" s="29"/>
      <c r="L655" s="123"/>
      <c r="M655" s="29"/>
      <c r="N655" s="29"/>
      <c r="O655" s="29"/>
      <c r="P655" s="29"/>
      <c r="Q655" s="29"/>
      <c r="R655" s="29"/>
      <c r="S655" s="29"/>
      <c r="T655" s="29"/>
      <c r="U655" s="29"/>
      <c r="V655" s="29"/>
      <c r="W655" s="29"/>
      <c r="X655" s="29"/>
      <c r="Y655" s="93"/>
    </row>
    <row r="656" spans="1:25" ht="16.5" customHeight="1">
      <c r="A656" s="25"/>
      <c r="B656" s="9"/>
      <c r="C656" s="14"/>
      <c r="D656" s="29"/>
      <c r="E656" s="29"/>
      <c r="F656" s="29"/>
      <c r="G656" s="29"/>
      <c r="H656" s="29"/>
      <c r="I656" s="29"/>
      <c r="J656" s="29"/>
      <c r="K656" s="29"/>
      <c r="L656" s="123"/>
      <c r="M656" s="29"/>
      <c r="N656" s="29"/>
      <c r="O656" s="29"/>
      <c r="P656" s="29"/>
      <c r="Q656" s="29"/>
      <c r="R656" s="29"/>
      <c r="S656" s="29"/>
      <c r="T656" s="29"/>
      <c r="U656" s="29"/>
      <c r="V656" s="29"/>
      <c r="W656" s="29"/>
      <c r="X656" s="29"/>
      <c r="Y656" s="93"/>
    </row>
    <row r="657" spans="1:25" ht="16.5" customHeight="1">
      <c r="A657" s="25"/>
      <c r="B657" s="9"/>
      <c r="C657" s="14"/>
      <c r="D657" s="29"/>
      <c r="E657" s="29"/>
      <c r="F657" s="29"/>
      <c r="G657" s="29"/>
      <c r="H657" s="29"/>
      <c r="I657" s="29"/>
      <c r="J657" s="29"/>
      <c r="K657" s="29"/>
      <c r="L657" s="123"/>
      <c r="M657" s="29"/>
      <c r="N657" s="29"/>
      <c r="O657" s="29"/>
      <c r="P657" s="29"/>
      <c r="Q657" s="29"/>
      <c r="R657" s="29"/>
      <c r="S657" s="29"/>
      <c r="T657" s="29"/>
      <c r="U657" s="29"/>
      <c r="V657" s="29"/>
      <c r="W657" s="29"/>
      <c r="X657" s="29"/>
      <c r="Y657" s="93"/>
    </row>
    <row r="658" spans="1:25" ht="16.5" customHeight="1">
      <c r="A658" s="25"/>
      <c r="B658" s="9"/>
      <c r="C658" s="14"/>
      <c r="D658" s="29"/>
      <c r="E658" s="29"/>
      <c r="F658" s="29"/>
      <c r="G658" s="29"/>
      <c r="H658" s="29"/>
      <c r="I658" s="29"/>
      <c r="J658" s="29"/>
      <c r="K658" s="29"/>
      <c r="L658" s="123"/>
      <c r="M658" s="29"/>
      <c r="N658" s="29"/>
      <c r="O658" s="29"/>
      <c r="P658" s="29"/>
      <c r="Q658" s="29"/>
      <c r="R658" s="29"/>
      <c r="S658" s="29"/>
      <c r="T658" s="29"/>
      <c r="U658" s="29"/>
      <c r="V658" s="29"/>
      <c r="W658" s="29"/>
      <c r="X658" s="29"/>
      <c r="Y658" s="93"/>
    </row>
    <row r="659" spans="1:25" ht="16.5" customHeight="1">
      <c r="A659" s="25"/>
      <c r="B659" s="9"/>
      <c r="C659" s="14"/>
      <c r="D659" s="29"/>
      <c r="E659" s="29"/>
      <c r="F659" s="29"/>
      <c r="G659" s="29"/>
      <c r="H659" s="29"/>
      <c r="I659" s="29"/>
      <c r="J659" s="29"/>
      <c r="K659" s="29"/>
      <c r="L659" s="123"/>
      <c r="M659" s="29"/>
      <c r="N659" s="29"/>
      <c r="O659" s="29"/>
      <c r="P659" s="29"/>
      <c r="Q659" s="29"/>
      <c r="R659" s="29"/>
      <c r="S659" s="29"/>
      <c r="T659" s="29"/>
      <c r="U659" s="29"/>
      <c r="V659" s="29"/>
      <c r="W659" s="29"/>
      <c r="X659" s="29"/>
      <c r="Y659" s="93"/>
    </row>
    <row r="660" spans="1:25" ht="16.5" customHeight="1">
      <c r="A660" s="25"/>
      <c r="B660" s="9"/>
      <c r="C660" s="14"/>
      <c r="D660" s="29"/>
      <c r="E660" s="29"/>
      <c r="F660" s="29"/>
      <c r="G660" s="29"/>
      <c r="H660" s="29"/>
      <c r="I660" s="29"/>
      <c r="J660" s="29"/>
      <c r="K660" s="29"/>
      <c r="L660" s="123"/>
      <c r="M660" s="29"/>
      <c r="N660" s="29"/>
      <c r="O660" s="29"/>
      <c r="P660" s="29"/>
      <c r="Q660" s="29"/>
      <c r="R660" s="29"/>
      <c r="S660" s="29"/>
      <c r="T660" s="29"/>
      <c r="U660" s="29"/>
      <c r="V660" s="29"/>
      <c r="W660" s="29"/>
      <c r="X660" s="29"/>
      <c r="Y660" s="93"/>
    </row>
    <row r="661" spans="1:25" ht="16.5" customHeight="1">
      <c r="A661" s="25"/>
      <c r="B661" s="9"/>
      <c r="C661" s="14"/>
      <c r="D661" s="29"/>
      <c r="E661" s="29"/>
      <c r="F661" s="29"/>
      <c r="G661" s="29"/>
      <c r="H661" s="29"/>
      <c r="I661" s="29"/>
      <c r="J661" s="29"/>
      <c r="K661" s="29"/>
      <c r="L661" s="123"/>
      <c r="M661" s="29"/>
      <c r="N661" s="29"/>
      <c r="O661" s="29"/>
      <c r="P661" s="29"/>
      <c r="Q661" s="29"/>
      <c r="R661" s="29"/>
      <c r="S661" s="29"/>
      <c r="T661" s="29"/>
      <c r="U661" s="29"/>
      <c r="V661" s="29"/>
      <c r="W661" s="29"/>
      <c r="X661" s="29"/>
      <c r="Y661" s="93"/>
    </row>
    <row r="662" spans="1:25" ht="16.5" customHeight="1">
      <c r="A662" s="25"/>
      <c r="B662" s="9"/>
      <c r="C662" s="14"/>
      <c r="D662" s="29"/>
      <c r="E662" s="29"/>
      <c r="F662" s="29"/>
      <c r="G662" s="29"/>
      <c r="H662" s="29"/>
      <c r="I662" s="29"/>
      <c r="J662" s="29"/>
      <c r="K662" s="29"/>
      <c r="L662" s="123"/>
      <c r="M662" s="29"/>
      <c r="N662" s="29"/>
      <c r="O662" s="29"/>
      <c r="P662" s="29"/>
      <c r="Q662" s="29"/>
      <c r="R662" s="29"/>
      <c r="S662" s="29"/>
      <c r="T662" s="29"/>
      <c r="U662" s="29"/>
      <c r="V662" s="29"/>
      <c r="W662" s="29"/>
      <c r="X662" s="29"/>
      <c r="Y662" s="93"/>
    </row>
    <row r="663" spans="1:25" ht="16.5" customHeight="1">
      <c r="A663" s="25"/>
      <c r="B663" s="9"/>
      <c r="C663" s="14"/>
      <c r="D663" s="29"/>
      <c r="E663" s="29"/>
      <c r="F663" s="29"/>
      <c r="G663" s="29"/>
      <c r="H663" s="29"/>
      <c r="I663" s="29"/>
      <c r="J663" s="29"/>
      <c r="K663" s="29"/>
      <c r="L663" s="123"/>
      <c r="M663" s="29"/>
      <c r="N663" s="29"/>
      <c r="O663" s="29"/>
      <c r="P663" s="29"/>
      <c r="Q663" s="29"/>
      <c r="R663" s="29"/>
      <c r="S663" s="29"/>
      <c r="T663" s="29"/>
      <c r="U663" s="29"/>
      <c r="V663" s="29"/>
      <c r="W663" s="29"/>
      <c r="X663" s="29"/>
      <c r="Y663" s="93"/>
    </row>
    <row r="664" spans="1:25" ht="16.5" customHeight="1">
      <c r="A664" s="25"/>
      <c r="B664" s="9"/>
      <c r="C664" s="14"/>
      <c r="D664" s="29"/>
      <c r="E664" s="29"/>
      <c r="F664" s="29"/>
      <c r="G664" s="29"/>
      <c r="H664" s="29"/>
      <c r="I664" s="29"/>
      <c r="J664" s="29"/>
      <c r="K664" s="29"/>
      <c r="L664" s="123"/>
      <c r="M664" s="29"/>
      <c r="N664" s="29"/>
      <c r="O664" s="29"/>
      <c r="P664" s="29"/>
      <c r="Q664" s="29"/>
      <c r="R664" s="29"/>
      <c r="S664" s="29"/>
      <c r="T664" s="29"/>
      <c r="U664" s="29"/>
      <c r="V664" s="29"/>
      <c r="W664" s="29"/>
      <c r="X664" s="29"/>
      <c r="Y664" s="93"/>
    </row>
    <row r="665" spans="1:25" ht="16.5" customHeight="1">
      <c r="A665" s="25"/>
      <c r="B665" s="9"/>
      <c r="C665" s="14"/>
      <c r="D665" s="29"/>
      <c r="E665" s="29"/>
      <c r="F665" s="29"/>
      <c r="G665" s="29"/>
      <c r="H665" s="29"/>
      <c r="I665" s="29"/>
      <c r="J665" s="29"/>
      <c r="K665" s="29"/>
      <c r="L665" s="123"/>
      <c r="M665" s="29"/>
      <c r="N665" s="29"/>
      <c r="O665" s="29"/>
      <c r="P665" s="29"/>
      <c r="Q665" s="29"/>
      <c r="R665" s="29"/>
      <c r="S665" s="29"/>
      <c r="T665" s="29"/>
      <c r="U665" s="29"/>
      <c r="V665" s="29"/>
      <c r="W665" s="29"/>
      <c r="X665" s="29"/>
      <c r="Y665" s="93"/>
    </row>
    <row r="666" spans="1:25" ht="16.5" customHeight="1">
      <c r="A666" s="25"/>
      <c r="B666" s="9"/>
      <c r="C666" s="14"/>
      <c r="D666" s="29"/>
      <c r="E666" s="29"/>
      <c r="F666" s="29"/>
      <c r="G666" s="29"/>
      <c r="H666" s="29"/>
      <c r="I666" s="29"/>
      <c r="J666" s="29"/>
      <c r="K666" s="29"/>
      <c r="L666" s="123"/>
      <c r="M666" s="29"/>
      <c r="N666" s="29"/>
      <c r="O666" s="29"/>
      <c r="P666" s="29"/>
      <c r="Q666" s="29"/>
      <c r="R666" s="29"/>
      <c r="S666" s="29"/>
      <c r="T666" s="29"/>
      <c r="U666" s="29"/>
      <c r="V666" s="29"/>
      <c r="W666" s="29"/>
      <c r="X666" s="29"/>
      <c r="Y666" s="93"/>
    </row>
    <row r="667" spans="1:25" ht="16.5" customHeight="1">
      <c r="A667" s="25"/>
      <c r="B667" s="9"/>
      <c r="C667" s="14"/>
      <c r="D667" s="29"/>
      <c r="E667" s="29"/>
      <c r="F667" s="29"/>
      <c r="G667" s="29"/>
      <c r="H667" s="29"/>
      <c r="I667" s="29"/>
      <c r="J667" s="29"/>
      <c r="K667" s="29"/>
      <c r="L667" s="123"/>
      <c r="M667" s="29"/>
      <c r="N667" s="29"/>
      <c r="O667" s="29"/>
      <c r="P667" s="29"/>
      <c r="Q667" s="29"/>
      <c r="R667" s="29"/>
      <c r="S667" s="29"/>
      <c r="T667" s="29"/>
      <c r="U667" s="29"/>
      <c r="V667" s="29"/>
      <c r="W667" s="29"/>
      <c r="X667" s="29"/>
      <c r="Y667" s="93"/>
    </row>
    <row r="668" spans="1:25" ht="16.5" customHeight="1">
      <c r="A668" s="25"/>
      <c r="B668" s="9"/>
      <c r="C668" s="14"/>
      <c r="D668" s="29"/>
      <c r="E668" s="29"/>
      <c r="F668" s="29"/>
      <c r="G668" s="29"/>
      <c r="H668" s="29"/>
      <c r="I668" s="29"/>
      <c r="J668" s="29"/>
      <c r="K668" s="29"/>
      <c r="L668" s="123"/>
      <c r="M668" s="29"/>
      <c r="N668" s="29"/>
      <c r="O668" s="29"/>
      <c r="P668" s="29"/>
      <c r="Q668" s="29"/>
      <c r="R668" s="29"/>
      <c r="S668" s="29"/>
      <c r="T668" s="29"/>
      <c r="U668" s="29"/>
      <c r="V668" s="29"/>
      <c r="W668" s="29"/>
      <c r="X668" s="29"/>
      <c r="Y668" s="93"/>
    </row>
    <row r="669" spans="1:25" ht="16.5" customHeight="1">
      <c r="A669" s="25"/>
      <c r="B669" s="9"/>
      <c r="C669" s="14"/>
      <c r="D669" s="29"/>
      <c r="E669" s="29"/>
      <c r="F669" s="29"/>
      <c r="G669" s="29"/>
      <c r="H669" s="29"/>
      <c r="I669" s="29"/>
      <c r="J669" s="29"/>
      <c r="K669" s="29"/>
      <c r="L669" s="123"/>
      <c r="M669" s="29"/>
      <c r="N669" s="29"/>
      <c r="O669" s="29"/>
      <c r="P669" s="29"/>
      <c r="Q669" s="29"/>
      <c r="R669" s="29"/>
      <c r="S669" s="29"/>
      <c r="T669" s="29"/>
      <c r="U669" s="29"/>
      <c r="V669" s="29"/>
      <c r="W669" s="29"/>
      <c r="X669" s="29"/>
      <c r="Y669" s="93"/>
    </row>
    <row r="670" spans="1:25" ht="16.5" customHeight="1">
      <c r="A670" s="25"/>
      <c r="B670" s="9"/>
      <c r="C670" s="14"/>
      <c r="D670" s="29"/>
      <c r="E670" s="29"/>
      <c r="F670" s="29"/>
      <c r="G670" s="29"/>
      <c r="H670" s="29"/>
      <c r="I670" s="29"/>
      <c r="J670" s="29"/>
      <c r="K670" s="29"/>
      <c r="L670" s="123"/>
      <c r="M670" s="29"/>
      <c r="N670" s="29"/>
      <c r="O670" s="29"/>
      <c r="P670" s="29"/>
      <c r="Q670" s="29"/>
      <c r="R670" s="29"/>
      <c r="S670" s="29"/>
      <c r="T670" s="29"/>
      <c r="U670" s="29"/>
      <c r="V670" s="29"/>
      <c r="W670" s="29"/>
      <c r="X670" s="29"/>
      <c r="Y670" s="93"/>
    </row>
    <row r="671" spans="1:25" ht="16.5" customHeight="1">
      <c r="A671" s="25"/>
      <c r="B671" s="9"/>
      <c r="C671" s="14"/>
      <c r="D671" s="29"/>
      <c r="E671" s="29"/>
      <c r="F671" s="29"/>
      <c r="G671" s="29"/>
      <c r="H671" s="29"/>
      <c r="I671" s="29"/>
      <c r="J671" s="29"/>
      <c r="K671" s="29"/>
      <c r="L671" s="123"/>
      <c r="M671" s="29"/>
      <c r="N671" s="29"/>
      <c r="O671" s="29"/>
      <c r="P671" s="29"/>
      <c r="Q671" s="29"/>
      <c r="R671" s="29"/>
      <c r="S671" s="29"/>
      <c r="T671" s="29"/>
      <c r="U671" s="29"/>
      <c r="V671" s="29"/>
      <c r="W671" s="29"/>
      <c r="X671" s="29"/>
      <c r="Y671" s="93"/>
    </row>
    <row r="672" spans="1:25" ht="16.5" customHeight="1">
      <c r="A672" s="25"/>
      <c r="B672" s="9"/>
      <c r="C672" s="14"/>
      <c r="D672" s="29"/>
      <c r="E672" s="29"/>
      <c r="F672" s="29"/>
      <c r="G672" s="29"/>
      <c r="H672" s="29"/>
      <c r="I672" s="29"/>
      <c r="J672" s="29"/>
      <c r="K672" s="29"/>
      <c r="L672" s="123"/>
      <c r="M672" s="29"/>
      <c r="N672" s="29"/>
      <c r="O672" s="29"/>
      <c r="P672" s="29"/>
      <c r="Q672" s="29"/>
      <c r="R672" s="29"/>
      <c r="S672" s="29"/>
      <c r="T672" s="29"/>
      <c r="U672" s="29"/>
      <c r="V672" s="29"/>
      <c r="W672" s="29"/>
      <c r="X672" s="29"/>
      <c r="Y672" s="93"/>
    </row>
    <row r="673" spans="1:25" ht="16.5" customHeight="1">
      <c r="A673" s="25"/>
      <c r="B673" s="9"/>
      <c r="C673" s="14"/>
      <c r="D673" s="29"/>
      <c r="E673" s="29"/>
      <c r="F673" s="29"/>
      <c r="G673" s="29"/>
      <c r="H673" s="29"/>
      <c r="I673" s="29"/>
      <c r="J673" s="29"/>
      <c r="K673" s="29"/>
      <c r="L673" s="123"/>
      <c r="M673" s="29"/>
      <c r="N673" s="29"/>
      <c r="O673" s="29"/>
      <c r="P673" s="29"/>
      <c r="Q673" s="29"/>
      <c r="R673" s="29"/>
      <c r="S673" s="29"/>
      <c r="T673" s="29"/>
      <c r="U673" s="29"/>
      <c r="V673" s="29"/>
      <c r="W673" s="29"/>
      <c r="X673" s="29"/>
      <c r="Y673" s="93"/>
    </row>
    <row r="674" spans="1:25" ht="16.5" customHeight="1">
      <c r="A674" s="25"/>
      <c r="B674" s="9"/>
      <c r="C674" s="14"/>
      <c r="D674" s="29"/>
      <c r="E674" s="29"/>
      <c r="F674" s="29"/>
      <c r="G674" s="29"/>
      <c r="H674" s="29"/>
      <c r="I674" s="29"/>
      <c r="J674" s="29"/>
      <c r="K674" s="29"/>
      <c r="L674" s="123"/>
      <c r="M674" s="29"/>
      <c r="N674" s="29"/>
      <c r="O674" s="29"/>
      <c r="P674" s="29"/>
      <c r="Q674" s="29"/>
      <c r="R674" s="29"/>
      <c r="S674" s="29"/>
      <c r="T674" s="29"/>
      <c r="U674" s="29"/>
      <c r="V674" s="29"/>
      <c r="W674" s="29"/>
      <c r="X674" s="29"/>
      <c r="Y674" s="93"/>
    </row>
    <row r="675" spans="1:25" ht="16.5" customHeight="1">
      <c r="A675" s="25"/>
      <c r="B675" s="9"/>
      <c r="C675" s="14"/>
      <c r="D675" s="29"/>
      <c r="E675" s="29"/>
      <c r="F675" s="29"/>
      <c r="G675" s="29"/>
      <c r="H675" s="29"/>
      <c r="I675" s="29"/>
      <c r="J675" s="29"/>
      <c r="K675" s="29"/>
      <c r="L675" s="123"/>
      <c r="M675" s="29"/>
      <c r="N675" s="29"/>
      <c r="O675" s="29"/>
      <c r="P675" s="29"/>
      <c r="Q675" s="29"/>
      <c r="R675" s="29"/>
      <c r="S675" s="29"/>
      <c r="T675" s="29"/>
      <c r="U675" s="29"/>
      <c r="V675" s="29"/>
      <c r="W675" s="29"/>
      <c r="X675" s="29"/>
      <c r="Y675" s="93"/>
    </row>
    <row r="676" spans="1:25" ht="16.5" customHeight="1">
      <c r="A676" s="25"/>
      <c r="B676" s="9"/>
      <c r="C676" s="14"/>
      <c r="D676" s="29"/>
      <c r="E676" s="29"/>
      <c r="F676" s="29"/>
      <c r="G676" s="29"/>
      <c r="H676" s="29"/>
      <c r="I676" s="29"/>
      <c r="J676" s="29"/>
      <c r="K676" s="29"/>
      <c r="L676" s="123"/>
      <c r="M676" s="29"/>
      <c r="N676" s="29"/>
      <c r="O676" s="29"/>
      <c r="P676" s="29"/>
      <c r="Q676" s="29"/>
      <c r="R676" s="29"/>
      <c r="S676" s="29"/>
      <c r="T676" s="29"/>
      <c r="U676" s="29"/>
      <c r="V676" s="29"/>
      <c r="W676" s="29"/>
      <c r="X676" s="29"/>
      <c r="Y676" s="93"/>
    </row>
    <row r="677" spans="1:25" ht="16.5" customHeight="1">
      <c r="A677" s="25"/>
      <c r="B677" s="9"/>
      <c r="C677" s="14"/>
      <c r="D677" s="29"/>
      <c r="E677" s="29"/>
      <c r="F677" s="29"/>
      <c r="G677" s="29"/>
      <c r="H677" s="29"/>
      <c r="I677" s="29"/>
      <c r="J677" s="29"/>
      <c r="K677" s="29"/>
      <c r="L677" s="123"/>
      <c r="M677" s="29"/>
      <c r="N677" s="29"/>
      <c r="O677" s="29"/>
      <c r="P677" s="29"/>
      <c r="Q677" s="29"/>
      <c r="R677" s="29"/>
      <c r="S677" s="29"/>
      <c r="T677" s="29"/>
      <c r="U677" s="29"/>
      <c r="V677" s="29"/>
      <c r="W677" s="29"/>
      <c r="X677" s="29"/>
      <c r="Y677" s="93"/>
    </row>
    <row r="678" spans="1:25" ht="16.5" customHeight="1">
      <c r="A678" s="25"/>
      <c r="B678" s="9"/>
      <c r="C678" s="14"/>
      <c r="D678" s="29"/>
      <c r="E678" s="29"/>
      <c r="F678" s="29"/>
      <c r="G678" s="29"/>
      <c r="H678" s="29"/>
      <c r="I678" s="29"/>
      <c r="J678" s="29"/>
      <c r="K678" s="29"/>
      <c r="L678" s="123"/>
      <c r="M678" s="29"/>
      <c r="N678" s="29"/>
      <c r="O678" s="29"/>
      <c r="P678" s="29"/>
      <c r="Q678" s="29"/>
      <c r="R678" s="29"/>
      <c r="S678" s="29"/>
      <c r="T678" s="29"/>
      <c r="U678" s="29"/>
      <c r="V678" s="29"/>
      <c r="W678" s="29"/>
      <c r="X678" s="29"/>
      <c r="Y678" s="93"/>
    </row>
    <row r="679" spans="1:25" ht="16.5" customHeight="1">
      <c r="A679" s="25"/>
      <c r="B679" s="9"/>
      <c r="C679" s="14"/>
      <c r="D679" s="29"/>
      <c r="E679" s="29"/>
      <c r="F679" s="29"/>
      <c r="G679" s="29"/>
      <c r="H679" s="29"/>
      <c r="I679" s="29"/>
      <c r="J679" s="29"/>
      <c r="K679" s="29"/>
      <c r="L679" s="123"/>
      <c r="M679" s="29"/>
      <c r="N679" s="29"/>
      <c r="O679" s="29"/>
      <c r="P679" s="29"/>
      <c r="Q679" s="29"/>
      <c r="R679" s="29"/>
      <c r="S679" s="29"/>
      <c r="T679" s="29"/>
      <c r="U679" s="29"/>
      <c r="V679" s="29"/>
      <c r="W679" s="29"/>
      <c r="X679" s="29"/>
      <c r="Y679" s="93"/>
    </row>
    <row r="680" spans="1:25" ht="16.5" customHeight="1">
      <c r="A680" s="25"/>
      <c r="B680" s="9"/>
      <c r="C680" s="14"/>
      <c r="D680" s="29"/>
      <c r="E680" s="29"/>
      <c r="F680" s="29"/>
      <c r="G680" s="29"/>
      <c r="H680" s="29"/>
      <c r="I680" s="29"/>
      <c r="J680" s="29"/>
      <c r="K680" s="29"/>
      <c r="L680" s="123"/>
      <c r="M680" s="29"/>
      <c r="N680" s="29"/>
      <c r="O680" s="29"/>
      <c r="P680" s="29"/>
      <c r="Q680" s="29"/>
      <c r="R680" s="29"/>
      <c r="S680" s="29"/>
      <c r="T680" s="29"/>
      <c r="U680" s="29"/>
      <c r="V680" s="29"/>
      <c r="W680" s="29"/>
      <c r="X680" s="29"/>
      <c r="Y680" s="93"/>
    </row>
    <row r="681" spans="1:25" ht="16.5" customHeight="1">
      <c r="A681" s="25"/>
      <c r="B681" s="9"/>
      <c r="C681" s="14"/>
      <c r="D681" s="29"/>
      <c r="E681" s="29"/>
      <c r="F681" s="29"/>
      <c r="G681" s="29"/>
      <c r="H681" s="29"/>
      <c r="I681" s="29"/>
      <c r="J681" s="29"/>
      <c r="K681" s="29"/>
      <c r="L681" s="123"/>
      <c r="M681" s="29"/>
      <c r="N681" s="29"/>
      <c r="O681" s="29"/>
      <c r="P681" s="29"/>
      <c r="Q681" s="29"/>
      <c r="R681" s="29"/>
      <c r="S681" s="29"/>
      <c r="T681" s="29"/>
      <c r="U681" s="29"/>
      <c r="V681" s="29"/>
      <c r="W681" s="29"/>
      <c r="X681" s="29"/>
      <c r="Y681" s="93"/>
    </row>
    <row r="682" spans="1:25" ht="16.5" customHeight="1">
      <c r="A682" s="25"/>
      <c r="B682" s="9"/>
      <c r="C682" s="14"/>
      <c r="D682" s="29"/>
      <c r="E682" s="29"/>
      <c r="F682" s="29"/>
      <c r="G682" s="29"/>
      <c r="H682" s="29"/>
      <c r="I682" s="29"/>
      <c r="J682" s="29"/>
      <c r="K682" s="29"/>
      <c r="L682" s="123"/>
      <c r="M682" s="29"/>
      <c r="N682" s="29"/>
      <c r="O682" s="29"/>
      <c r="P682" s="29"/>
      <c r="Q682" s="29"/>
      <c r="R682" s="29"/>
      <c r="S682" s="29"/>
      <c r="T682" s="29"/>
      <c r="U682" s="29"/>
      <c r="V682" s="29"/>
      <c r="W682" s="29"/>
      <c r="X682" s="29"/>
      <c r="Y682" s="93"/>
    </row>
    <row r="683" spans="1:25" ht="16.5" customHeight="1">
      <c r="A683" s="25"/>
      <c r="B683" s="9"/>
      <c r="C683" s="14"/>
      <c r="D683" s="29"/>
      <c r="E683" s="29"/>
      <c r="F683" s="29"/>
      <c r="G683" s="29"/>
      <c r="H683" s="29"/>
      <c r="I683" s="29"/>
      <c r="J683" s="29"/>
      <c r="K683" s="29"/>
      <c r="L683" s="123"/>
      <c r="M683" s="29"/>
      <c r="N683" s="29"/>
      <c r="O683" s="29"/>
      <c r="P683" s="29"/>
      <c r="Q683" s="29"/>
      <c r="R683" s="29"/>
      <c r="S683" s="29"/>
      <c r="T683" s="29"/>
      <c r="U683" s="29"/>
      <c r="V683" s="29"/>
      <c r="W683" s="29"/>
      <c r="X683" s="29"/>
      <c r="Y683" s="93"/>
    </row>
    <row r="684" spans="1:25" ht="16.5" customHeight="1">
      <c r="A684" s="25"/>
      <c r="B684" s="9"/>
      <c r="C684" s="14"/>
      <c r="D684" s="29"/>
      <c r="E684" s="29"/>
      <c r="F684" s="29"/>
      <c r="G684" s="29"/>
      <c r="H684" s="29"/>
      <c r="I684" s="29"/>
      <c r="J684" s="29"/>
      <c r="K684" s="29"/>
      <c r="L684" s="123"/>
      <c r="M684" s="29"/>
      <c r="N684" s="29"/>
      <c r="O684" s="29"/>
      <c r="P684" s="29"/>
      <c r="Q684" s="29"/>
      <c r="R684" s="29"/>
      <c r="S684" s="29"/>
      <c r="T684" s="29"/>
      <c r="U684" s="29"/>
      <c r="V684" s="29"/>
      <c r="W684" s="29"/>
      <c r="X684" s="29"/>
      <c r="Y684" s="93"/>
    </row>
    <row r="685" spans="1:25" ht="16.5" customHeight="1">
      <c r="A685" s="25"/>
      <c r="B685" s="9"/>
      <c r="C685" s="14"/>
      <c r="D685" s="29"/>
      <c r="E685" s="29"/>
      <c r="F685" s="29"/>
      <c r="G685" s="29"/>
      <c r="H685" s="29"/>
      <c r="I685" s="29"/>
      <c r="J685" s="29"/>
      <c r="K685" s="29"/>
      <c r="L685" s="123"/>
      <c r="M685" s="29"/>
      <c r="N685" s="29"/>
      <c r="O685" s="29"/>
      <c r="P685" s="29"/>
      <c r="Q685" s="29"/>
      <c r="R685" s="29"/>
      <c r="S685" s="29"/>
      <c r="T685" s="29"/>
      <c r="U685" s="29"/>
      <c r="V685" s="29"/>
      <c r="W685" s="29"/>
      <c r="X685" s="29"/>
      <c r="Y685" s="93"/>
    </row>
    <row r="686" spans="1:25" ht="16.5" customHeight="1">
      <c r="A686" s="25"/>
      <c r="B686" s="9"/>
      <c r="C686" s="14"/>
      <c r="D686" s="29"/>
      <c r="E686" s="29"/>
      <c r="F686" s="29"/>
      <c r="G686" s="29"/>
      <c r="H686" s="29"/>
      <c r="I686" s="29"/>
      <c r="J686" s="29"/>
      <c r="K686" s="29"/>
      <c r="L686" s="123"/>
      <c r="M686" s="29"/>
      <c r="N686" s="29"/>
      <c r="O686" s="29"/>
      <c r="P686" s="29"/>
      <c r="Q686" s="29"/>
      <c r="R686" s="29"/>
      <c r="S686" s="29"/>
      <c r="T686" s="29"/>
      <c r="U686" s="29"/>
      <c r="V686" s="29"/>
      <c r="W686" s="29"/>
      <c r="X686" s="29"/>
      <c r="Y686" s="93"/>
    </row>
    <row r="687" spans="1:25" ht="16.5" customHeight="1">
      <c r="A687" s="25"/>
      <c r="B687" s="9"/>
      <c r="C687" s="14"/>
      <c r="D687" s="29"/>
      <c r="E687" s="29"/>
      <c r="F687" s="29"/>
      <c r="G687" s="29"/>
      <c r="H687" s="29"/>
      <c r="I687" s="29"/>
      <c r="J687" s="29"/>
      <c r="K687" s="29"/>
      <c r="L687" s="123"/>
      <c r="M687" s="29"/>
      <c r="N687" s="29"/>
      <c r="O687" s="29"/>
      <c r="P687" s="29"/>
      <c r="Q687" s="29"/>
      <c r="R687" s="29"/>
      <c r="S687" s="29"/>
      <c r="T687" s="29"/>
      <c r="U687" s="29"/>
      <c r="V687" s="29"/>
      <c r="W687" s="29"/>
      <c r="X687" s="29"/>
      <c r="Y687" s="93"/>
    </row>
    <row r="688" spans="1:25" ht="16.5" customHeight="1">
      <c r="A688" s="25"/>
      <c r="B688" s="9"/>
      <c r="C688" s="14"/>
      <c r="D688" s="29"/>
      <c r="E688" s="29"/>
      <c r="F688" s="29"/>
      <c r="G688" s="29"/>
      <c r="H688" s="29"/>
      <c r="I688" s="29"/>
      <c r="J688" s="29"/>
      <c r="K688" s="29"/>
      <c r="L688" s="123"/>
      <c r="M688" s="29"/>
      <c r="N688" s="29"/>
      <c r="O688" s="29"/>
      <c r="P688" s="29"/>
      <c r="Q688" s="29"/>
      <c r="R688" s="29"/>
      <c r="S688" s="29"/>
      <c r="T688" s="29"/>
      <c r="U688" s="29"/>
      <c r="V688" s="29"/>
      <c r="W688" s="29"/>
      <c r="X688" s="29"/>
      <c r="Y688" s="93"/>
    </row>
    <row r="689" spans="1:25" ht="16.5" customHeight="1">
      <c r="A689" s="25"/>
      <c r="B689" s="9"/>
      <c r="C689" s="14"/>
      <c r="D689" s="29"/>
      <c r="E689" s="29"/>
      <c r="F689" s="29"/>
      <c r="G689" s="29"/>
      <c r="H689" s="29"/>
      <c r="I689" s="29"/>
      <c r="J689" s="29"/>
      <c r="K689" s="29"/>
      <c r="L689" s="123"/>
      <c r="M689" s="29"/>
      <c r="N689" s="29"/>
      <c r="O689" s="29"/>
      <c r="P689" s="29"/>
      <c r="Q689" s="29"/>
      <c r="R689" s="29"/>
      <c r="S689" s="29"/>
      <c r="T689" s="29"/>
      <c r="U689" s="29"/>
      <c r="V689" s="29"/>
      <c r="W689" s="29"/>
      <c r="X689" s="29"/>
      <c r="Y689" s="93"/>
    </row>
    <row r="690" spans="1:25" ht="16.5" customHeight="1">
      <c r="A690" s="25"/>
      <c r="B690" s="9"/>
      <c r="C690" s="14"/>
      <c r="D690" s="29"/>
      <c r="E690" s="29"/>
      <c r="F690" s="29"/>
      <c r="G690" s="29"/>
      <c r="H690" s="29"/>
      <c r="I690" s="29"/>
      <c r="J690" s="29"/>
      <c r="K690" s="29"/>
      <c r="L690" s="123"/>
      <c r="M690" s="29"/>
      <c r="N690" s="29"/>
      <c r="O690" s="29"/>
      <c r="P690" s="29"/>
      <c r="Q690" s="29"/>
      <c r="R690" s="29"/>
      <c r="S690" s="29"/>
      <c r="T690" s="29"/>
      <c r="U690" s="29"/>
      <c r="V690" s="29"/>
      <c r="W690" s="29"/>
      <c r="X690" s="29"/>
      <c r="Y690" s="93"/>
    </row>
    <row r="691" spans="1:25" ht="16.5" customHeight="1">
      <c r="A691" s="25"/>
      <c r="B691" s="9"/>
      <c r="C691" s="14"/>
      <c r="D691" s="29"/>
      <c r="E691" s="29"/>
      <c r="F691" s="29"/>
      <c r="G691" s="29"/>
      <c r="H691" s="29"/>
      <c r="I691" s="29"/>
      <c r="J691" s="29"/>
      <c r="K691" s="29"/>
      <c r="L691" s="123"/>
      <c r="M691" s="29"/>
      <c r="N691" s="29"/>
      <c r="O691" s="29"/>
      <c r="P691" s="29"/>
      <c r="Q691" s="29"/>
      <c r="R691" s="29"/>
      <c r="S691" s="29"/>
      <c r="T691" s="29"/>
      <c r="U691" s="29"/>
      <c r="V691" s="29"/>
      <c r="W691" s="29"/>
      <c r="X691" s="29"/>
      <c r="Y691" s="93"/>
    </row>
    <row r="692" spans="1:25" ht="16.5" customHeight="1">
      <c r="A692" s="25"/>
      <c r="B692" s="9"/>
      <c r="C692" s="14"/>
      <c r="D692" s="29"/>
      <c r="E692" s="29"/>
      <c r="F692" s="29"/>
      <c r="G692" s="29"/>
      <c r="H692" s="29"/>
      <c r="I692" s="29"/>
      <c r="J692" s="29"/>
      <c r="K692" s="29"/>
      <c r="L692" s="123"/>
      <c r="M692" s="29"/>
      <c r="N692" s="29"/>
      <c r="O692" s="29"/>
      <c r="P692" s="29"/>
      <c r="Q692" s="29"/>
      <c r="R692" s="29"/>
      <c r="S692" s="29"/>
      <c r="T692" s="29"/>
      <c r="U692" s="29"/>
      <c r="V692" s="29"/>
      <c r="W692" s="29"/>
      <c r="X692" s="29"/>
      <c r="Y692" s="93"/>
    </row>
    <row r="693" spans="1:25" ht="16.5" customHeight="1">
      <c r="A693" s="25"/>
      <c r="B693" s="9"/>
      <c r="C693" s="14"/>
      <c r="D693" s="29"/>
      <c r="E693" s="29"/>
      <c r="F693" s="29"/>
      <c r="G693" s="29"/>
      <c r="H693" s="29"/>
      <c r="I693" s="29"/>
      <c r="J693" s="29"/>
      <c r="K693" s="29"/>
      <c r="L693" s="123"/>
      <c r="M693" s="29"/>
      <c r="N693" s="29"/>
      <c r="O693" s="29"/>
      <c r="P693" s="29"/>
      <c r="Q693" s="29"/>
      <c r="R693" s="29"/>
      <c r="S693" s="29"/>
      <c r="T693" s="29"/>
      <c r="U693" s="29"/>
      <c r="V693" s="29"/>
      <c r="W693" s="29"/>
      <c r="X693" s="29"/>
      <c r="Y693" s="93"/>
    </row>
    <row r="694" spans="1:25" ht="16.5" customHeight="1">
      <c r="A694" s="25"/>
      <c r="B694" s="9"/>
      <c r="C694" s="14"/>
      <c r="D694" s="29"/>
      <c r="E694" s="29"/>
      <c r="F694" s="29"/>
      <c r="G694" s="29"/>
      <c r="H694" s="29"/>
      <c r="I694" s="29"/>
      <c r="J694" s="29"/>
      <c r="K694" s="29"/>
      <c r="L694" s="123"/>
      <c r="M694" s="29"/>
      <c r="N694" s="29"/>
      <c r="O694" s="29"/>
      <c r="P694" s="29"/>
      <c r="Q694" s="29"/>
      <c r="R694" s="29"/>
      <c r="S694" s="29"/>
      <c r="T694" s="29"/>
      <c r="U694" s="29"/>
      <c r="V694" s="29"/>
      <c r="W694" s="29"/>
      <c r="X694" s="29"/>
      <c r="Y694" s="93"/>
    </row>
    <row r="695" spans="1:25" ht="16.5" customHeight="1">
      <c r="A695" s="25"/>
      <c r="B695" s="9"/>
      <c r="C695" s="14"/>
      <c r="D695" s="29"/>
      <c r="E695" s="29"/>
      <c r="F695" s="29"/>
      <c r="G695" s="29"/>
      <c r="H695" s="29"/>
      <c r="I695" s="29"/>
      <c r="J695" s="29"/>
      <c r="K695" s="29"/>
      <c r="L695" s="123"/>
      <c r="M695" s="29"/>
      <c r="N695" s="29"/>
      <c r="O695" s="29"/>
      <c r="P695" s="29"/>
      <c r="Q695" s="29"/>
      <c r="R695" s="29"/>
      <c r="S695" s="29"/>
      <c r="T695" s="29"/>
      <c r="U695" s="29"/>
      <c r="V695" s="29"/>
      <c r="W695" s="29"/>
      <c r="X695" s="29"/>
      <c r="Y695" s="93"/>
    </row>
    <row r="696" spans="1:25" ht="16.5" customHeight="1">
      <c r="A696" s="25"/>
      <c r="B696" s="9"/>
      <c r="C696" s="14"/>
      <c r="D696" s="29"/>
      <c r="E696" s="29"/>
      <c r="F696" s="29"/>
      <c r="G696" s="29"/>
      <c r="H696" s="29"/>
      <c r="I696" s="29"/>
      <c r="J696" s="29"/>
      <c r="K696" s="29"/>
      <c r="L696" s="123"/>
      <c r="M696" s="29"/>
      <c r="N696" s="29"/>
      <c r="O696" s="29"/>
      <c r="P696" s="29"/>
      <c r="Q696" s="29"/>
      <c r="R696" s="29"/>
      <c r="S696" s="29"/>
      <c r="T696" s="29"/>
      <c r="U696" s="29"/>
      <c r="V696" s="29"/>
      <c r="W696" s="29"/>
      <c r="X696" s="29"/>
      <c r="Y696" s="93"/>
    </row>
    <row r="697" spans="1:25" ht="16.5" customHeight="1">
      <c r="A697" s="25"/>
      <c r="B697" s="9"/>
      <c r="C697" s="14"/>
      <c r="D697" s="29"/>
      <c r="E697" s="29"/>
      <c r="F697" s="29"/>
      <c r="G697" s="29"/>
      <c r="H697" s="29"/>
      <c r="I697" s="29"/>
      <c r="J697" s="29"/>
      <c r="K697" s="29"/>
      <c r="L697" s="123"/>
      <c r="M697" s="29"/>
      <c r="N697" s="29"/>
      <c r="O697" s="29"/>
      <c r="P697" s="29"/>
      <c r="Q697" s="29"/>
      <c r="R697" s="29"/>
      <c r="S697" s="29"/>
      <c r="T697" s="29"/>
      <c r="U697" s="29"/>
      <c r="V697" s="29"/>
      <c r="W697" s="29"/>
      <c r="X697" s="29"/>
      <c r="Y697" s="93"/>
    </row>
    <row r="698" spans="1:25" ht="16.5" customHeight="1">
      <c r="A698" s="25"/>
      <c r="B698" s="9"/>
      <c r="C698" s="14"/>
      <c r="D698" s="29"/>
      <c r="E698" s="29"/>
      <c r="F698" s="29"/>
      <c r="G698" s="29"/>
      <c r="H698" s="29"/>
      <c r="I698" s="29"/>
      <c r="J698" s="29"/>
      <c r="K698" s="29"/>
      <c r="L698" s="123"/>
      <c r="M698" s="29"/>
      <c r="N698" s="29"/>
      <c r="O698" s="29"/>
      <c r="P698" s="29"/>
      <c r="Q698" s="29"/>
      <c r="R698" s="29"/>
      <c r="S698" s="29"/>
      <c r="T698" s="29"/>
      <c r="U698" s="29"/>
      <c r="V698" s="29"/>
      <c r="W698" s="29"/>
      <c r="X698" s="29"/>
      <c r="Y698" s="93"/>
    </row>
    <row r="699" spans="1:25" ht="16.5" customHeight="1">
      <c r="A699" s="25"/>
      <c r="B699" s="9"/>
      <c r="C699" s="14"/>
      <c r="D699" s="29"/>
      <c r="E699" s="29"/>
      <c r="F699" s="29"/>
      <c r="G699" s="29"/>
      <c r="H699" s="29"/>
      <c r="I699" s="29"/>
      <c r="J699" s="29"/>
      <c r="K699" s="29"/>
      <c r="L699" s="123"/>
      <c r="M699" s="29"/>
      <c r="N699" s="29"/>
      <c r="O699" s="29"/>
      <c r="P699" s="29"/>
      <c r="Q699" s="29"/>
      <c r="R699" s="29"/>
      <c r="S699" s="29"/>
      <c r="T699" s="29"/>
      <c r="U699" s="29"/>
      <c r="V699" s="29"/>
      <c r="W699" s="29"/>
      <c r="X699" s="29"/>
      <c r="Y699" s="93"/>
    </row>
    <row r="700" spans="1:25" ht="16.5" customHeight="1">
      <c r="A700" s="25"/>
      <c r="B700" s="9"/>
      <c r="C700" s="14"/>
      <c r="D700" s="29"/>
      <c r="E700" s="29"/>
      <c r="F700" s="29"/>
      <c r="G700" s="29"/>
      <c r="H700" s="29"/>
      <c r="I700" s="29"/>
      <c r="J700" s="29"/>
      <c r="K700" s="29"/>
      <c r="L700" s="123"/>
      <c r="M700" s="29"/>
      <c r="N700" s="29"/>
      <c r="O700" s="29"/>
      <c r="P700" s="29"/>
      <c r="Q700" s="29"/>
      <c r="R700" s="29"/>
      <c r="S700" s="29"/>
      <c r="T700" s="29"/>
      <c r="U700" s="29"/>
      <c r="V700" s="29"/>
      <c r="W700" s="29"/>
      <c r="X700" s="29"/>
      <c r="Y700" s="93"/>
    </row>
    <row r="701" spans="1:25" ht="16.5" customHeight="1">
      <c r="A701" s="25"/>
      <c r="B701" s="9"/>
      <c r="C701" s="14"/>
      <c r="D701" s="29"/>
      <c r="E701" s="29"/>
      <c r="F701" s="29"/>
      <c r="G701" s="29"/>
      <c r="H701" s="29"/>
      <c r="I701" s="29"/>
      <c r="J701" s="29"/>
      <c r="K701" s="29"/>
      <c r="L701" s="123"/>
      <c r="M701" s="29"/>
      <c r="N701" s="29"/>
      <c r="O701" s="29"/>
      <c r="P701" s="29"/>
      <c r="Q701" s="29"/>
      <c r="R701" s="29"/>
      <c r="S701" s="29"/>
      <c r="T701" s="29"/>
      <c r="U701" s="29"/>
      <c r="V701" s="29"/>
      <c r="W701" s="29"/>
      <c r="X701" s="29"/>
      <c r="Y701" s="93"/>
    </row>
    <row r="702" spans="1:25" ht="16.5" customHeight="1">
      <c r="A702" s="25"/>
      <c r="B702" s="9"/>
      <c r="C702" s="14"/>
      <c r="D702" s="29"/>
      <c r="E702" s="29"/>
      <c r="F702" s="29"/>
      <c r="G702" s="29"/>
      <c r="H702" s="29"/>
      <c r="I702" s="29"/>
      <c r="J702" s="29"/>
      <c r="K702" s="29"/>
      <c r="L702" s="123"/>
      <c r="M702" s="29"/>
      <c r="N702" s="29"/>
      <c r="O702" s="29"/>
      <c r="P702" s="29"/>
      <c r="Q702" s="29"/>
      <c r="R702" s="29"/>
      <c r="S702" s="29"/>
      <c r="T702" s="29"/>
      <c r="U702" s="29"/>
      <c r="V702" s="29"/>
      <c r="W702" s="29"/>
      <c r="X702" s="29"/>
      <c r="Y702" s="93"/>
    </row>
    <row r="703" spans="1:25" ht="16.5" customHeight="1">
      <c r="A703" s="25"/>
      <c r="B703" s="9"/>
      <c r="C703" s="14"/>
      <c r="D703" s="29"/>
      <c r="E703" s="29"/>
      <c r="F703" s="29"/>
      <c r="G703" s="29"/>
      <c r="H703" s="29"/>
      <c r="I703" s="29"/>
      <c r="J703" s="29"/>
      <c r="K703" s="29"/>
      <c r="L703" s="123"/>
      <c r="M703" s="29"/>
      <c r="N703" s="29"/>
      <c r="O703" s="29"/>
      <c r="P703" s="29"/>
      <c r="Q703" s="29"/>
      <c r="R703" s="29"/>
      <c r="S703" s="29"/>
      <c r="T703" s="29"/>
      <c r="U703" s="29"/>
      <c r="V703" s="29"/>
      <c r="W703" s="29"/>
      <c r="X703" s="29"/>
      <c r="Y703" s="93"/>
    </row>
    <row r="704" spans="1:25" ht="16.5" customHeight="1">
      <c r="A704" s="25"/>
      <c r="B704" s="9"/>
      <c r="C704" s="14"/>
      <c r="D704" s="29"/>
      <c r="E704" s="29"/>
      <c r="F704" s="29"/>
      <c r="G704" s="29"/>
      <c r="H704" s="29"/>
      <c r="I704" s="29"/>
      <c r="J704" s="29"/>
      <c r="K704" s="29"/>
      <c r="L704" s="123"/>
      <c r="M704" s="29"/>
      <c r="N704" s="29"/>
      <c r="O704" s="29"/>
      <c r="P704" s="29"/>
      <c r="Q704" s="29"/>
      <c r="R704" s="29"/>
      <c r="S704" s="29"/>
      <c r="T704" s="29"/>
      <c r="U704" s="29"/>
      <c r="V704" s="29"/>
      <c r="W704" s="29"/>
      <c r="X704" s="29"/>
      <c r="Y704" s="93"/>
    </row>
    <row r="705" spans="1:25" ht="16.5" customHeight="1">
      <c r="A705" s="25"/>
      <c r="B705" s="9"/>
      <c r="C705" s="14"/>
      <c r="D705" s="29"/>
      <c r="E705" s="29"/>
      <c r="F705" s="29"/>
      <c r="G705" s="29"/>
      <c r="H705" s="29"/>
      <c r="I705" s="29"/>
      <c r="J705" s="29"/>
      <c r="K705" s="29"/>
      <c r="L705" s="123"/>
      <c r="M705" s="29"/>
      <c r="N705" s="29"/>
      <c r="O705" s="29"/>
      <c r="P705" s="29"/>
      <c r="Q705" s="29"/>
      <c r="R705" s="29"/>
      <c r="S705" s="29"/>
      <c r="T705" s="29"/>
      <c r="U705" s="29"/>
      <c r="V705" s="29"/>
      <c r="W705" s="29"/>
      <c r="X705" s="29"/>
      <c r="Y705" s="93"/>
    </row>
    <row r="706" spans="1:25" ht="16.5" customHeight="1">
      <c r="A706" s="25"/>
      <c r="B706" s="9"/>
      <c r="C706" s="14"/>
      <c r="D706" s="29"/>
      <c r="E706" s="29"/>
      <c r="F706" s="29"/>
      <c r="G706" s="29"/>
      <c r="H706" s="29"/>
      <c r="I706" s="29"/>
      <c r="J706" s="29"/>
      <c r="K706" s="29"/>
      <c r="L706" s="123"/>
      <c r="M706" s="29"/>
      <c r="N706" s="29"/>
      <c r="O706" s="29"/>
      <c r="P706" s="29"/>
      <c r="Q706" s="29"/>
      <c r="R706" s="29"/>
      <c r="S706" s="29"/>
      <c r="T706" s="29"/>
      <c r="U706" s="29"/>
      <c r="V706" s="29"/>
      <c r="W706" s="29"/>
      <c r="X706" s="29"/>
      <c r="Y706" s="93"/>
    </row>
    <row r="707" spans="1:25" ht="16.5" customHeight="1">
      <c r="A707" s="25"/>
      <c r="B707" s="9"/>
      <c r="C707" s="14"/>
      <c r="D707" s="29"/>
      <c r="E707" s="29"/>
      <c r="F707" s="29"/>
      <c r="G707" s="29"/>
      <c r="H707" s="29"/>
      <c r="I707" s="29"/>
      <c r="J707" s="29"/>
      <c r="K707" s="29"/>
      <c r="L707" s="123"/>
      <c r="M707" s="29"/>
      <c r="N707" s="29"/>
      <c r="O707" s="29"/>
      <c r="P707" s="29"/>
      <c r="Q707" s="29"/>
      <c r="R707" s="29"/>
      <c r="S707" s="29"/>
      <c r="T707" s="29"/>
      <c r="U707" s="29"/>
      <c r="V707" s="29"/>
      <c r="W707" s="29"/>
      <c r="X707" s="29"/>
      <c r="Y707" s="93"/>
    </row>
    <row r="708" spans="1:25" ht="16.5" customHeight="1">
      <c r="A708" s="25"/>
      <c r="B708" s="9"/>
      <c r="C708" s="14"/>
      <c r="D708" s="29"/>
      <c r="E708" s="29"/>
      <c r="F708" s="29"/>
      <c r="G708" s="29"/>
      <c r="H708" s="29"/>
      <c r="I708" s="29"/>
      <c r="J708" s="29"/>
      <c r="K708" s="29"/>
      <c r="L708" s="123"/>
      <c r="M708" s="29"/>
      <c r="N708" s="29"/>
      <c r="O708" s="29"/>
      <c r="P708" s="29"/>
      <c r="Q708" s="29"/>
      <c r="R708" s="29"/>
      <c r="S708" s="29"/>
      <c r="T708" s="29"/>
      <c r="U708" s="29"/>
      <c r="V708" s="29"/>
      <c r="W708" s="29"/>
      <c r="X708" s="29"/>
      <c r="Y708" s="93"/>
    </row>
    <row r="709" spans="1:25" ht="16.5" customHeight="1">
      <c r="A709" s="25"/>
      <c r="B709" s="9"/>
      <c r="C709" s="14"/>
      <c r="D709" s="29"/>
      <c r="E709" s="29"/>
      <c r="F709" s="29"/>
      <c r="G709" s="29"/>
      <c r="H709" s="29"/>
      <c r="I709" s="29"/>
      <c r="J709" s="29"/>
      <c r="K709" s="29"/>
      <c r="L709" s="123"/>
      <c r="M709" s="29"/>
      <c r="N709" s="29"/>
      <c r="O709" s="29"/>
      <c r="P709" s="29"/>
      <c r="Q709" s="29"/>
      <c r="R709" s="29"/>
      <c r="S709" s="29"/>
      <c r="T709" s="29"/>
      <c r="U709" s="29"/>
      <c r="V709" s="29"/>
      <c r="W709" s="29"/>
      <c r="X709" s="29"/>
      <c r="Y709" s="93"/>
    </row>
    <row r="710" spans="1:25" ht="16.5" customHeight="1">
      <c r="A710" s="25"/>
      <c r="B710" s="9"/>
      <c r="C710" s="14"/>
      <c r="D710" s="29"/>
      <c r="E710" s="29"/>
      <c r="F710" s="29"/>
      <c r="G710" s="29"/>
      <c r="H710" s="29"/>
      <c r="I710" s="29"/>
      <c r="J710" s="29"/>
      <c r="K710" s="29"/>
      <c r="L710" s="123"/>
      <c r="M710" s="29"/>
      <c r="N710" s="29"/>
      <c r="O710" s="29"/>
      <c r="P710" s="29"/>
      <c r="Q710" s="29"/>
      <c r="R710" s="29"/>
      <c r="S710" s="29"/>
      <c r="T710" s="29"/>
      <c r="U710" s="29"/>
      <c r="V710" s="29"/>
      <c r="W710" s="29"/>
      <c r="X710" s="29"/>
      <c r="Y710" s="93"/>
    </row>
    <row r="711" spans="1:25" ht="16.5" customHeight="1">
      <c r="A711" s="25"/>
      <c r="B711" s="9"/>
      <c r="C711" s="14"/>
      <c r="D711" s="29"/>
      <c r="E711" s="29"/>
      <c r="F711" s="29"/>
      <c r="G711" s="29"/>
      <c r="H711" s="29"/>
      <c r="I711" s="29"/>
      <c r="J711" s="29"/>
      <c r="K711" s="29"/>
      <c r="L711" s="123"/>
      <c r="M711" s="29"/>
      <c r="N711" s="29"/>
      <c r="O711" s="29"/>
      <c r="P711" s="29"/>
      <c r="Q711" s="29"/>
      <c r="R711" s="29"/>
      <c r="S711" s="29"/>
      <c r="T711" s="29"/>
      <c r="U711" s="29"/>
      <c r="V711" s="29"/>
      <c r="W711" s="29"/>
      <c r="X711" s="29"/>
      <c r="Y711" s="93"/>
    </row>
    <row r="712" spans="1:25" ht="16.5" customHeight="1">
      <c r="A712" s="25"/>
      <c r="B712" s="9"/>
      <c r="C712" s="14"/>
      <c r="D712" s="29"/>
      <c r="E712" s="29"/>
      <c r="F712" s="29"/>
      <c r="G712" s="29"/>
      <c r="H712" s="29"/>
      <c r="I712" s="29"/>
      <c r="J712" s="29"/>
      <c r="K712" s="29"/>
      <c r="L712" s="123"/>
      <c r="M712" s="29"/>
      <c r="N712" s="29"/>
      <c r="O712" s="29"/>
      <c r="P712" s="29"/>
      <c r="Q712" s="29"/>
      <c r="R712" s="29"/>
      <c r="S712" s="29"/>
      <c r="T712" s="29"/>
      <c r="U712" s="29"/>
      <c r="V712" s="29"/>
      <c r="W712" s="29"/>
      <c r="X712" s="29"/>
      <c r="Y712" s="93"/>
    </row>
    <row r="713" spans="1:25" ht="16.5" customHeight="1">
      <c r="A713" s="25"/>
      <c r="B713" s="9"/>
      <c r="C713" s="14"/>
      <c r="D713" s="29"/>
      <c r="E713" s="29"/>
      <c r="F713" s="29"/>
      <c r="G713" s="29"/>
      <c r="H713" s="29"/>
      <c r="I713" s="29"/>
      <c r="J713" s="29"/>
      <c r="K713" s="29"/>
      <c r="L713" s="123"/>
      <c r="M713" s="29"/>
      <c r="N713" s="29"/>
      <c r="O713" s="29"/>
      <c r="P713" s="29"/>
      <c r="Q713" s="29"/>
      <c r="R713" s="29"/>
      <c r="S713" s="29"/>
      <c r="T713" s="29"/>
      <c r="U713" s="29"/>
      <c r="V713" s="29"/>
      <c r="W713" s="29"/>
      <c r="X713" s="29"/>
      <c r="Y713" s="93"/>
    </row>
    <row r="714" spans="1:25" ht="16.5" customHeight="1">
      <c r="A714" s="25"/>
      <c r="B714" s="9"/>
      <c r="C714" s="14"/>
      <c r="D714" s="29"/>
      <c r="E714" s="29"/>
      <c r="F714" s="29"/>
      <c r="G714" s="29"/>
      <c r="H714" s="29"/>
      <c r="I714" s="29"/>
      <c r="J714" s="29"/>
      <c r="K714" s="29"/>
      <c r="L714" s="123"/>
      <c r="M714" s="29"/>
      <c r="N714" s="29"/>
      <c r="O714" s="29"/>
      <c r="P714" s="29"/>
      <c r="Q714" s="29"/>
      <c r="R714" s="29"/>
      <c r="S714" s="29"/>
      <c r="T714" s="29"/>
      <c r="U714" s="29"/>
      <c r="V714" s="29"/>
      <c r="W714" s="29"/>
      <c r="X714" s="29"/>
      <c r="Y714" s="93"/>
    </row>
    <row r="715" spans="1:25" ht="16.5" customHeight="1">
      <c r="A715" s="25"/>
      <c r="B715" s="9"/>
      <c r="C715" s="14"/>
      <c r="D715" s="29"/>
      <c r="E715" s="29"/>
      <c r="F715" s="29"/>
      <c r="G715" s="29"/>
      <c r="H715" s="29"/>
      <c r="I715" s="29"/>
      <c r="J715" s="29"/>
      <c r="K715" s="29"/>
      <c r="L715" s="123"/>
      <c r="M715" s="29"/>
      <c r="N715" s="29"/>
      <c r="O715" s="29"/>
      <c r="P715" s="29"/>
      <c r="Q715" s="29"/>
      <c r="R715" s="29"/>
      <c r="S715" s="29"/>
      <c r="T715" s="29"/>
      <c r="U715" s="29"/>
      <c r="V715" s="29"/>
      <c r="W715" s="29"/>
      <c r="X715" s="29"/>
      <c r="Y715" s="93"/>
    </row>
    <row r="716" spans="1:25" ht="16.5" customHeight="1">
      <c r="A716" s="25"/>
      <c r="B716" s="9"/>
      <c r="C716" s="14"/>
      <c r="D716" s="29"/>
      <c r="E716" s="29"/>
      <c r="F716" s="29"/>
      <c r="G716" s="29"/>
      <c r="H716" s="29"/>
      <c r="I716" s="29"/>
      <c r="J716" s="29"/>
      <c r="K716" s="29"/>
      <c r="L716" s="123"/>
      <c r="M716" s="29"/>
      <c r="N716" s="29"/>
      <c r="O716" s="29"/>
      <c r="P716" s="29"/>
      <c r="Q716" s="29"/>
      <c r="R716" s="29"/>
      <c r="S716" s="29"/>
      <c r="T716" s="29"/>
      <c r="U716" s="29"/>
      <c r="V716" s="29"/>
      <c r="W716" s="29"/>
      <c r="X716" s="29"/>
      <c r="Y716" s="93"/>
    </row>
    <row r="717" spans="1:25" ht="16.5" customHeight="1">
      <c r="A717" s="25"/>
      <c r="B717" s="9"/>
      <c r="C717" s="14"/>
      <c r="D717" s="29"/>
      <c r="E717" s="29"/>
      <c r="F717" s="29"/>
      <c r="G717" s="29"/>
      <c r="H717" s="29"/>
      <c r="I717" s="29"/>
      <c r="J717" s="29"/>
      <c r="K717" s="29"/>
      <c r="L717" s="123"/>
      <c r="M717" s="29"/>
      <c r="N717" s="29"/>
      <c r="O717" s="29"/>
      <c r="P717" s="29"/>
      <c r="Q717" s="29"/>
      <c r="R717" s="29"/>
      <c r="S717" s="29"/>
      <c r="T717" s="29"/>
      <c r="U717" s="29"/>
      <c r="V717" s="29"/>
      <c r="W717" s="29"/>
      <c r="X717" s="29"/>
      <c r="Y717" s="93"/>
    </row>
    <row r="718" spans="1:25" ht="16.5" customHeight="1">
      <c r="A718" s="25"/>
      <c r="B718" s="9"/>
      <c r="C718" s="14"/>
      <c r="D718" s="29"/>
      <c r="E718" s="29"/>
      <c r="F718" s="29"/>
      <c r="G718" s="29"/>
      <c r="H718" s="29"/>
      <c r="I718" s="29"/>
      <c r="J718" s="29"/>
      <c r="K718" s="29"/>
      <c r="L718" s="123"/>
      <c r="M718" s="29"/>
      <c r="N718" s="29"/>
      <c r="O718" s="29"/>
      <c r="P718" s="29"/>
      <c r="Q718" s="29"/>
      <c r="R718" s="29"/>
      <c r="S718" s="29"/>
      <c r="T718" s="29"/>
      <c r="U718" s="29"/>
      <c r="V718" s="29"/>
      <c r="W718" s="29"/>
      <c r="X718" s="29"/>
      <c r="Y718" s="93"/>
    </row>
    <row r="719" spans="1:25" ht="16.5" customHeight="1">
      <c r="A719" s="25"/>
      <c r="B719" s="9"/>
      <c r="C719" s="14"/>
      <c r="D719" s="29"/>
      <c r="E719" s="29"/>
      <c r="F719" s="29"/>
      <c r="G719" s="29"/>
      <c r="H719" s="29"/>
      <c r="I719" s="29"/>
      <c r="J719" s="29"/>
      <c r="K719" s="29"/>
      <c r="L719" s="123"/>
      <c r="M719" s="29"/>
      <c r="N719" s="29"/>
      <c r="O719" s="29"/>
      <c r="P719" s="29"/>
      <c r="Q719" s="29"/>
      <c r="R719" s="29"/>
      <c r="S719" s="29"/>
      <c r="T719" s="29"/>
      <c r="U719" s="29"/>
      <c r="V719" s="29"/>
      <c r="W719" s="29"/>
      <c r="X719" s="29"/>
      <c r="Y719" s="93"/>
    </row>
    <row r="720" spans="1:25" ht="16.5" customHeight="1">
      <c r="A720" s="25"/>
      <c r="B720" s="9"/>
      <c r="C720" s="14"/>
      <c r="D720" s="29"/>
      <c r="E720" s="29"/>
      <c r="F720" s="29"/>
      <c r="G720" s="29"/>
      <c r="H720" s="29"/>
      <c r="I720" s="29"/>
      <c r="J720" s="29"/>
      <c r="K720" s="29"/>
      <c r="L720" s="123"/>
      <c r="M720" s="29"/>
      <c r="N720" s="29"/>
      <c r="O720" s="29"/>
      <c r="P720" s="29"/>
      <c r="Q720" s="29"/>
      <c r="R720" s="29"/>
      <c r="S720" s="29"/>
      <c r="T720" s="29"/>
      <c r="U720" s="29"/>
      <c r="V720" s="29"/>
      <c r="W720" s="29"/>
      <c r="X720" s="29"/>
      <c r="Y720" s="93"/>
    </row>
    <row r="721" spans="1:25" ht="16.5" customHeight="1">
      <c r="A721" s="25"/>
      <c r="B721" s="9"/>
      <c r="C721" s="14"/>
      <c r="D721" s="29"/>
      <c r="E721" s="29"/>
      <c r="F721" s="29"/>
      <c r="G721" s="29"/>
      <c r="H721" s="29"/>
      <c r="I721" s="29"/>
      <c r="J721" s="29"/>
      <c r="K721" s="29"/>
      <c r="L721" s="123"/>
      <c r="M721" s="29"/>
      <c r="N721" s="29"/>
      <c r="O721" s="29"/>
      <c r="P721" s="29"/>
      <c r="Q721" s="29"/>
      <c r="R721" s="29"/>
      <c r="S721" s="29"/>
      <c r="T721" s="29"/>
      <c r="U721" s="29"/>
      <c r="V721" s="29"/>
      <c r="W721" s="29"/>
      <c r="X721" s="29"/>
      <c r="Y721" s="93"/>
    </row>
    <row r="722" spans="1:25" ht="16.5" customHeight="1">
      <c r="A722" s="25"/>
      <c r="B722" s="9"/>
      <c r="C722" s="14"/>
      <c r="D722" s="29"/>
      <c r="E722" s="29"/>
      <c r="F722" s="29"/>
      <c r="G722" s="29"/>
      <c r="H722" s="29"/>
      <c r="I722" s="29"/>
      <c r="J722" s="29"/>
      <c r="K722" s="29"/>
      <c r="L722" s="123"/>
      <c r="M722" s="29"/>
      <c r="N722" s="29"/>
      <c r="O722" s="29"/>
      <c r="P722" s="29"/>
      <c r="Q722" s="29"/>
      <c r="R722" s="29"/>
      <c r="S722" s="29"/>
      <c r="T722" s="29"/>
      <c r="U722" s="29"/>
      <c r="V722" s="29"/>
      <c r="W722" s="29"/>
      <c r="X722" s="29"/>
      <c r="Y722" s="93"/>
    </row>
    <row r="723" spans="1:25" ht="16.5" customHeight="1">
      <c r="A723" s="25"/>
      <c r="B723" s="9"/>
      <c r="C723" s="14"/>
      <c r="D723" s="29"/>
      <c r="E723" s="29"/>
      <c r="F723" s="29"/>
      <c r="G723" s="29"/>
      <c r="H723" s="29"/>
      <c r="I723" s="29"/>
      <c r="J723" s="29"/>
      <c r="K723" s="29"/>
      <c r="L723" s="123"/>
      <c r="M723" s="29"/>
      <c r="N723" s="29"/>
      <c r="O723" s="29"/>
      <c r="P723" s="29"/>
      <c r="Q723" s="29"/>
      <c r="R723" s="29"/>
      <c r="S723" s="29"/>
      <c r="T723" s="29"/>
      <c r="U723" s="29"/>
      <c r="V723" s="29"/>
      <c r="W723" s="29"/>
      <c r="X723" s="29"/>
      <c r="Y723" s="93"/>
    </row>
    <row r="724" spans="1:25" ht="16.5" customHeight="1">
      <c r="A724" s="25"/>
      <c r="B724" s="9"/>
      <c r="C724" s="14"/>
      <c r="D724" s="29"/>
      <c r="E724" s="29"/>
      <c r="F724" s="29"/>
      <c r="G724" s="29"/>
      <c r="H724" s="29"/>
      <c r="I724" s="29"/>
      <c r="J724" s="29"/>
      <c r="K724" s="29"/>
      <c r="L724" s="123"/>
      <c r="M724" s="29"/>
      <c r="N724" s="29"/>
      <c r="O724" s="29"/>
      <c r="P724" s="29"/>
      <c r="Q724" s="29"/>
      <c r="R724" s="29"/>
      <c r="S724" s="29"/>
      <c r="T724" s="29"/>
      <c r="U724" s="29"/>
      <c r="V724" s="29"/>
      <c r="W724" s="29"/>
      <c r="X724" s="29"/>
      <c r="Y724" s="93"/>
    </row>
    <row r="725" spans="1:25" ht="16.5" customHeight="1">
      <c r="A725" s="25"/>
      <c r="B725" s="9"/>
      <c r="C725" s="14"/>
      <c r="D725" s="29"/>
      <c r="E725" s="29"/>
      <c r="F725" s="29"/>
      <c r="G725" s="29"/>
      <c r="H725" s="29"/>
      <c r="I725" s="29"/>
      <c r="J725" s="29"/>
      <c r="K725" s="29"/>
      <c r="L725" s="123"/>
      <c r="M725" s="29"/>
      <c r="N725" s="29"/>
      <c r="O725" s="29"/>
      <c r="P725" s="29"/>
      <c r="Q725" s="29"/>
      <c r="R725" s="29"/>
      <c r="S725" s="29"/>
      <c r="T725" s="29"/>
      <c r="U725" s="29"/>
      <c r="V725" s="29"/>
      <c r="W725" s="29"/>
      <c r="X725" s="29"/>
      <c r="Y725" s="93"/>
    </row>
    <row r="726" spans="1:25" ht="16.5" customHeight="1">
      <c r="A726" s="25"/>
      <c r="B726" s="9"/>
      <c r="C726" s="14"/>
      <c r="D726" s="29"/>
      <c r="E726" s="29"/>
      <c r="F726" s="29"/>
      <c r="G726" s="29"/>
      <c r="H726" s="29"/>
      <c r="I726" s="29"/>
      <c r="J726" s="29"/>
      <c r="K726" s="29"/>
      <c r="L726" s="123"/>
      <c r="M726" s="29"/>
      <c r="N726" s="29"/>
      <c r="O726" s="29"/>
      <c r="P726" s="29"/>
      <c r="Q726" s="29"/>
      <c r="R726" s="29"/>
      <c r="S726" s="29"/>
      <c r="T726" s="29"/>
      <c r="U726" s="29"/>
      <c r="V726" s="29"/>
      <c r="W726" s="29"/>
      <c r="X726" s="29"/>
      <c r="Y726" s="93"/>
    </row>
    <row r="727" spans="1:25" ht="16.5" customHeight="1">
      <c r="A727" s="25"/>
      <c r="B727" s="9"/>
      <c r="C727" s="14"/>
      <c r="D727" s="29"/>
      <c r="E727" s="29"/>
      <c r="F727" s="29"/>
      <c r="G727" s="29"/>
      <c r="H727" s="29"/>
      <c r="I727" s="29"/>
      <c r="J727" s="29"/>
      <c r="K727" s="29"/>
      <c r="L727" s="123"/>
      <c r="M727" s="29"/>
      <c r="N727" s="29"/>
      <c r="O727" s="29"/>
      <c r="P727" s="29"/>
      <c r="Q727" s="29"/>
      <c r="R727" s="29"/>
      <c r="S727" s="29"/>
      <c r="T727" s="29"/>
      <c r="U727" s="29"/>
      <c r="V727" s="29"/>
      <c r="W727" s="29"/>
      <c r="X727" s="29"/>
      <c r="Y727" s="93"/>
    </row>
    <row r="728" spans="1:25" ht="16.5" customHeight="1">
      <c r="A728" s="25"/>
      <c r="B728" s="9"/>
      <c r="C728" s="14"/>
      <c r="D728" s="29"/>
      <c r="E728" s="29"/>
      <c r="F728" s="29"/>
      <c r="G728" s="29"/>
      <c r="H728" s="29"/>
      <c r="I728" s="29"/>
      <c r="J728" s="29"/>
      <c r="K728" s="29"/>
      <c r="L728" s="123"/>
      <c r="M728" s="29"/>
      <c r="N728" s="29"/>
      <c r="O728" s="29"/>
      <c r="P728" s="29"/>
      <c r="Q728" s="29"/>
      <c r="R728" s="29"/>
      <c r="S728" s="29"/>
      <c r="T728" s="29"/>
      <c r="U728" s="29"/>
      <c r="V728" s="29"/>
      <c r="W728" s="29"/>
      <c r="X728" s="29"/>
      <c r="Y728" s="93"/>
    </row>
    <row r="729" spans="1:25" ht="16.5" customHeight="1">
      <c r="A729" s="25"/>
      <c r="B729" s="9"/>
      <c r="C729" s="14"/>
      <c r="D729" s="29"/>
      <c r="E729" s="29"/>
      <c r="F729" s="29"/>
      <c r="G729" s="29"/>
      <c r="H729" s="29"/>
      <c r="I729" s="29"/>
      <c r="J729" s="29"/>
      <c r="K729" s="29"/>
      <c r="L729" s="123"/>
      <c r="M729" s="29"/>
      <c r="N729" s="29"/>
      <c r="O729" s="29"/>
      <c r="P729" s="29"/>
      <c r="Q729" s="29"/>
      <c r="R729" s="29"/>
      <c r="S729" s="29"/>
      <c r="T729" s="29"/>
      <c r="U729" s="29"/>
      <c r="V729" s="29"/>
      <c r="W729" s="29"/>
      <c r="X729" s="29"/>
      <c r="Y729" s="93"/>
    </row>
    <row r="730" spans="1:25" ht="16.5" customHeight="1">
      <c r="A730" s="25"/>
      <c r="B730" s="9"/>
      <c r="C730" s="14"/>
      <c r="D730" s="29"/>
      <c r="E730" s="29"/>
      <c r="F730" s="29"/>
      <c r="G730" s="29"/>
      <c r="H730" s="29"/>
      <c r="I730" s="29"/>
      <c r="J730" s="29"/>
      <c r="K730" s="29"/>
      <c r="L730" s="123"/>
      <c r="M730" s="29"/>
      <c r="N730" s="29"/>
      <c r="O730" s="29"/>
      <c r="P730" s="29"/>
      <c r="Q730" s="29"/>
      <c r="R730" s="29"/>
      <c r="S730" s="29"/>
      <c r="T730" s="29"/>
      <c r="U730" s="29"/>
      <c r="V730" s="29"/>
      <c r="W730" s="29"/>
      <c r="X730" s="29"/>
      <c r="Y730" s="93"/>
    </row>
    <row r="731" spans="1:25" ht="16.5" customHeight="1">
      <c r="A731" s="25"/>
      <c r="B731" s="9"/>
      <c r="C731" s="14"/>
      <c r="D731" s="29"/>
      <c r="E731" s="29"/>
      <c r="F731" s="29"/>
      <c r="G731" s="29"/>
      <c r="H731" s="29"/>
      <c r="I731" s="29"/>
      <c r="J731" s="29"/>
      <c r="K731" s="29"/>
      <c r="L731" s="123"/>
      <c r="M731" s="29"/>
      <c r="N731" s="29"/>
      <c r="O731" s="29"/>
      <c r="P731" s="29"/>
      <c r="Q731" s="29"/>
      <c r="R731" s="29"/>
      <c r="S731" s="29"/>
      <c r="T731" s="29"/>
      <c r="U731" s="29"/>
      <c r="V731" s="29"/>
      <c r="W731" s="29"/>
      <c r="X731" s="29"/>
      <c r="Y731" s="93"/>
    </row>
    <row r="732" spans="1:25" ht="16.5" customHeight="1">
      <c r="A732" s="25"/>
      <c r="B732" s="9"/>
      <c r="C732" s="14"/>
      <c r="D732" s="29"/>
      <c r="E732" s="29"/>
      <c r="F732" s="29"/>
      <c r="G732" s="29"/>
      <c r="H732" s="29"/>
      <c r="I732" s="29"/>
      <c r="J732" s="29"/>
      <c r="K732" s="29"/>
      <c r="L732" s="123"/>
      <c r="M732" s="29"/>
      <c r="N732" s="29"/>
      <c r="O732" s="29"/>
      <c r="P732" s="29"/>
      <c r="Q732" s="29"/>
      <c r="R732" s="29"/>
      <c r="S732" s="29"/>
      <c r="T732" s="29"/>
      <c r="U732" s="29"/>
      <c r="V732" s="29"/>
      <c r="W732" s="29"/>
      <c r="X732" s="29"/>
      <c r="Y732" s="93"/>
    </row>
    <row r="733" spans="1:25" ht="16.5" customHeight="1">
      <c r="A733" s="25"/>
      <c r="B733" s="9"/>
      <c r="C733" s="14"/>
      <c r="D733" s="29"/>
      <c r="E733" s="29"/>
      <c r="F733" s="29"/>
      <c r="G733" s="29"/>
      <c r="H733" s="29"/>
      <c r="I733" s="29"/>
      <c r="J733" s="29"/>
      <c r="K733" s="29"/>
      <c r="L733" s="123"/>
      <c r="M733" s="29"/>
      <c r="N733" s="29"/>
      <c r="O733" s="29"/>
      <c r="P733" s="29"/>
      <c r="Q733" s="29"/>
      <c r="R733" s="29"/>
      <c r="S733" s="29"/>
      <c r="T733" s="29"/>
      <c r="U733" s="29"/>
      <c r="V733" s="29"/>
      <c r="W733" s="29"/>
      <c r="X733" s="29"/>
      <c r="Y733" s="93"/>
    </row>
    <row r="734" spans="1:25" ht="16.5" customHeight="1">
      <c r="A734" s="25"/>
      <c r="B734" s="9"/>
      <c r="C734" s="14"/>
      <c r="D734" s="29"/>
      <c r="E734" s="29"/>
      <c r="F734" s="29"/>
      <c r="G734" s="29"/>
      <c r="H734" s="29"/>
      <c r="I734" s="29"/>
      <c r="J734" s="29"/>
      <c r="K734" s="29"/>
      <c r="L734" s="123"/>
      <c r="M734" s="29"/>
      <c r="N734" s="29"/>
      <c r="O734" s="29"/>
      <c r="P734" s="29"/>
      <c r="Q734" s="29"/>
      <c r="R734" s="29"/>
      <c r="S734" s="29"/>
      <c r="T734" s="29"/>
      <c r="U734" s="29"/>
      <c r="V734" s="29"/>
      <c r="W734" s="29"/>
      <c r="X734" s="29"/>
      <c r="Y734" s="93"/>
    </row>
    <row r="735" spans="1:25" ht="16.5" customHeight="1">
      <c r="A735" s="25"/>
      <c r="B735" s="9"/>
      <c r="C735" s="14"/>
      <c r="D735" s="29"/>
      <c r="E735" s="29"/>
      <c r="F735" s="29"/>
      <c r="G735" s="29"/>
      <c r="H735" s="29"/>
      <c r="I735" s="29"/>
      <c r="J735" s="29"/>
      <c r="K735" s="29"/>
      <c r="L735" s="123"/>
      <c r="M735" s="29"/>
      <c r="N735" s="29"/>
      <c r="O735" s="29"/>
      <c r="P735" s="29"/>
      <c r="Q735" s="29"/>
      <c r="R735" s="29"/>
      <c r="S735" s="29"/>
      <c r="T735" s="29"/>
      <c r="U735" s="29"/>
      <c r="V735" s="29"/>
      <c r="W735" s="29"/>
      <c r="X735" s="29"/>
      <c r="Y735" s="93"/>
    </row>
    <row r="736" spans="1:25" ht="16.5" customHeight="1">
      <c r="A736" s="25"/>
      <c r="B736" s="9"/>
      <c r="C736" s="14"/>
      <c r="D736" s="29"/>
      <c r="E736" s="29"/>
      <c r="F736" s="29"/>
      <c r="G736" s="29"/>
      <c r="H736" s="29"/>
      <c r="I736" s="29"/>
      <c r="J736" s="29"/>
      <c r="K736" s="29"/>
      <c r="L736" s="123"/>
      <c r="M736" s="29"/>
      <c r="N736" s="29"/>
      <c r="O736" s="29"/>
      <c r="P736" s="29"/>
      <c r="Q736" s="29"/>
      <c r="R736" s="29"/>
      <c r="S736" s="29"/>
      <c r="T736" s="29"/>
      <c r="U736" s="29"/>
      <c r="V736" s="29"/>
      <c r="W736" s="29"/>
      <c r="X736" s="29"/>
      <c r="Y736" s="93"/>
    </row>
    <row r="737" spans="1:25" ht="16.5" customHeight="1">
      <c r="A737" s="25"/>
      <c r="B737" s="9"/>
      <c r="C737" s="14"/>
      <c r="D737" s="29"/>
      <c r="E737" s="29"/>
      <c r="F737" s="29"/>
      <c r="G737" s="29"/>
      <c r="H737" s="29"/>
      <c r="I737" s="29"/>
      <c r="J737" s="29"/>
      <c r="K737" s="29"/>
      <c r="L737" s="123"/>
      <c r="M737" s="29"/>
      <c r="N737" s="29"/>
      <c r="O737" s="29"/>
      <c r="P737" s="29"/>
      <c r="Q737" s="29"/>
      <c r="R737" s="29"/>
      <c r="S737" s="29"/>
      <c r="T737" s="29"/>
      <c r="U737" s="29"/>
      <c r="V737" s="29"/>
      <c r="W737" s="29"/>
      <c r="X737" s="29"/>
      <c r="Y737" s="93"/>
    </row>
    <row r="738" spans="1:25" ht="16.5" customHeight="1">
      <c r="A738" s="25"/>
      <c r="B738" s="9"/>
      <c r="C738" s="14"/>
      <c r="D738" s="29"/>
      <c r="E738" s="29"/>
      <c r="F738" s="29"/>
      <c r="G738" s="29"/>
      <c r="H738" s="29"/>
      <c r="I738" s="29"/>
      <c r="J738" s="29"/>
      <c r="K738" s="29"/>
      <c r="L738" s="123"/>
      <c r="M738" s="29"/>
      <c r="N738" s="29"/>
      <c r="O738" s="29"/>
      <c r="P738" s="29"/>
      <c r="Q738" s="29"/>
      <c r="R738" s="29"/>
      <c r="S738" s="29"/>
      <c r="T738" s="29"/>
      <c r="U738" s="29"/>
      <c r="V738" s="29"/>
      <c r="W738" s="29"/>
      <c r="X738" s="29"/>
      <c r="Y738" s="93"/>
    </row>
    <row r="739" spans="1:25" ht="16.5" customHeight="1">
      <c r="A739" s="25"/>
      <c r="B739" s="9"/>
      <c r="C739" s="14"/>
      <c r="D739" s="29"/>
      <c r="E739" s="29"/>
      <c r="F739" s="29"/>
      <c r="G739" s="29"/>
      <c r="H739" s="29"/>
      <c r="I739" s="29"/>
      <c r="J739" s="29"/>
      <c r="K739" s="29"/>
      <c r="L739" s="123"/>
      <c r="M739" s="29"/>
      <c r="N739" s="29"/>
      <c r="O739" s="29"/>
      <c r="P739" s="29"/>
      <c r="Q739" s="29"/>
      <c r="R739" s="29"/>
      <c r="S739" s="29"/>
      <c r="T739" s="29"/>
      <c r="U739" s="29"/>
      <c r="V739" s="29"/>
      <c r="W739" s="29"/>
      <c r="X739" s="29"/>
      <c r="Y739" s="93"/>
    </row>
    <row r="740" spans="1:25" ht="16.5" customHeight="1">
      <c r="A740" s="25"/>
      <c r="B740" s="9"/>
      <c r="C740" s="14"/>
      <c r="D740" s="29"/>
      <c r="E740" s="29"/>
      <c r="F740" s="29"/>
      <c r="G740" s="29"/>
      <c r="H740" s="29"/>
      <c r="I740" s="29"/>
      <c r="J740" s="29"/>
      <c r="K740" s="29"/>
      <c r="L740" s="123"/>
      <c r="M740" s="29"/>
      <c r="N740" s="29"/>
      <c r="O740" s="29"/>
      <c r="P740" s="29"/>
      <c r="Q740" s="29"/>
      <c r="R740" s="29"/>
      <c r="S740" s="29"/>
      <c r="T740" s="29"/>
      <c r="U740" s="29"/>
      <c r="V740" s="29"/>
      <c r="W740" s="29"/>
      <c r="X740" s="29"/>
      <c r="Y740" s="93"/>
    </row>
    <row r="741" spans="1:25" ht="16.5" customHeight="1">
      <c r="A741" s="25"/>
      <c r="B741" s="9"/>
      <c r="C741" s="14"/>
      <c r="D741" s="29"/>
      <c r="E741" s="29"/>
      <c r="F741" s="29"/>
      <c r="G741" s="29"/>
      <c r="H741" s="29"/>
      <c r="I741" s="29"/>
      <c r="J741" s="29"/>
      <c r="K741" s="29"/>
      <c r="L741" s="123"/>
      <c r="M741" s="29"/>
      <c r="N741" s="29"/>
      <c r="O741" s="29"/>
      <c r="P741" s="29"/>
      <c r="Q741" s="29"/>
      <c r="R741" s="29"/>
      <c r="S741" s="29"/>
      <c r="T741" s="29"/>
      <c r="U741" s="29"/>
      <c r="V741" s="29"/>
      <c r="W741" s="29"/>
      <c r="X741" s="29"/>
      <c r="Y741" s="93"/>
    </row>
    <row r="742" spans="1:25" ht="16.5" customHeight="1">
      <c r="A742" s="25"/>
      <c r="B742" s="9"/>
      <c r="C742" s="14"/>
      <c r="D742" s="29"/>
      <c r="E742" s="29"/>
      <c r="F742" s="29"/>
      <c r="G742" s="29"/>
      <c r="H742" s="29"/>
      <c r="I742" s="29"/>
      <c r="J742" s="29"/>
      <c r="K742" s="29"/>
      <c r="L742" s="123"/>
      <c r="M742" s="29"/>
      <c r="N742" s="29"/>
      <c r="O742" s="29"/>
      <c r="P742" s="29"/>
      <c r="Q742" s="29"/>
      <c r="R742" s="29"/>
      <c r="S742" s="29"/>
      <c r="T742" s="29"/>
      <c r="U742" s="29"/>
      <c r="V742" s="29"/>
      <c r="W742" s="29"/>
      <c r="X742" s="29"/>
      <c r="Y742" s="93"/>
    </row>
    <row r="743" spans="1:25" ht="16.5" customHeight="1">
      <c r="A743" s="25"/>
      <c r="B743" s="9"/>
      <c r="C743" s="14"/>
      <c r="D743" s="29"/>
      <c r="E743" s="29"/>
      <c r="F743" s="29"/>
      <c r="G743" s="29"/>
      <c r="H743" s="29"/>
      <c r="I743" s="29"/>
      <c r="J743" s="29"/>
      <c r="K743" s="29"/>
      <c r="L743" s="123"/>
      <c r="M743" s="29"/>
      <c r="N743" s="29"/>
      <c r="O743" s="29"/>
      <c r="P743" s="29"/>
      <c r="Q743" s="29"/>
      <c r="R743" s="29"/>
      <c r="S743" s="29"/>
      <c r="T743" s="29"/>
      <c r="U743" s="29"/>
      <c r="V743" s="29"/>
      <c r="W743" s="29"/>
      <c r="X743" s="29"/>
      <c r="Y743" s="93"/>
    </row>
    <row r="744" spans="1:25" ht="16.5" customHeight="1">
      <c r="A744" s="25"/>
      <c r="B744" s="9"/>
      <c r="C744" s="14"/>
      <c r="D744" s="29"/>
      <c r="E744" s="29"/>
      <c r="F744" s="29"/>
      <c r="G744" s="29"/>
      <c r="H744" s="29"/>
      <c r="I744" s="29"/>
      <c r="J744" s="29"/>
      <c r="K744" s="29"/>
      <c r="L744" s="123"/>
      <c r="M744" s="29"/>
      <c r="N744" s="29"/>
      <c r="O744" s="29"/>
      <c r="P744" s="29"/>
      <c r="Q744" s="29"/>
      <c r="R744" s="29"/>
      <c r="S744" s="29"/>
      <c r="T744" s="29"/>
      <c r="U744" s="29"/>
      <c r="V744" s="29"/>
      <c r="W744" s="29"/>
      <c r="X744" s="29"/>
      <c r="Y744" s="93"/>
    </row>
    <row r="745" spans="1:25" ht="16.5" customHeight="1">
      <c r="A745" s="25"/>
      <c r="B745" s="9"/>
      <c r="C745" s="14"/>
      <c r="D745" s="29"/>
      <c r="E745" s="29"/>
      <c r="F745" s="29"/>
      <c r="G745" s="29"/>
      <c r="H745" s="29"/>
      <c r="I745" s="29"/>
      <c r="J745" s="29"/>
      <c r="K745" s="29"/>
      <c r="L745" s="123"/>
      <c r="M745" s="29"/>
      <c r="N745" s="29"/>
      <c r="O745" s="29"/>
      <c r="P745" s="29"/>
      <c r="Q745" s="29"/>
      <c r="R745" s="29"/>
      <c r="S745" s="29"/>
      <c r="T745" s="29"/>
      <c r="U745" s="29"/>
      <c r="V745" s="29"/>
      <c r="W745" s="29"/>
      <c r="X745" s="29"/>
      <c r="Y745" s="93"/>
    </row>
    <row r="746" spans="1:25" ht="16.5" customHeight="1">
      <c r="A746" s="25"/>
      <c r="B746" s="9"/>
      <c r="C746" s="14"/>
      <c r="D746" s="29"/>
      <c r="E746" s="29"/>
      <c r="F746" s="29"/>
      <c r="G746" s="29"/>
      <c r="H746" s="29"/>
      <c r="I746" s="29"/>
      <c r="J746" s="29"/>
      <c r="K746" s="29"/>
      <c r="L746" s="123"/>
      <c r="M746" s="29"/>
      <c r="N746" s="29"/>
      <c r="O746" s="29"/>
      <c r="P746" s="29"/>
      <c r="Q746" s="29"/>
      <c r="R746" s="29"/>
      <c r="S746" s="29"/>
      <c r="T746" s="29"/>
      <c r="U746" s="29"/>
      <c r="V746" s="29"/>
      <c r="W746" s="29"/>
      <c r="X746" s="29"/>
      <c r="Y746" s="93"/>
    </row>
    <row r="747" spans="1:25" ht="16.5" customHeight="1">
      <c r="A747" s="25"/>
      <c r="B747" s="9"/>
      <c r="C747" s="14"/>
      <c r="D747" s="29"/>
      <c r="E747" s="29"/>
      <c r="F747" s="29"/>
      <c r="G747" s="29"/>
      <c r="H747" s="29"/>
      <c r="I747" s="29"/>
      <c r="J747" s="29"/>
      <c r="K747" s="29"/>
      <c r="L747" s="123"/>
      <c r="M747" s="29"/>
      <c r="N747" s="29"/>
      <c r="O747" s="29"/>
      <c r="P747" s="29"/>
      <c r="Q747" s="29"/>
      <c r="R747" s="29"/>
      <c r="S747" s="29"/>
      <c r="T747" s="29"/>
      <c r="U747" s="29"/>
      <c r="V747" s="29"/>
      <c r="W747" s="29"/>
      <c r="X747" s="29"/>
      <c r="Y747" s="93"/>
    </row>
    <row r="748" spans="1:25" ht="16.5" customHeight="1">
      <c r="A748" s="25"/>
      <c r="B748" s="9"/>
      <c r="C748" s="14"/>
      <c r="D748" s="29"/>
      <c r="E748" s="29"/>
      <c r="F748" s="29"/>
      <c r="G748" s="29"/>
      <c r="H748" s="29"/>
      <c r="I748" s="29"/>
      <c r="J748" s="29"/>
      <c r="K748" s="29"/>
      <c r="L748" s="123"/>
      <c r="M748" s="29"/>
      <c r="N748" s="29"/>
      <c r="O748" s="29"/>
      <c r="P748" s="29"/>
      <c r="Q748" s="29"/>
      <c r="R748" s="29"/>
      <c r="S748" s="29"/>
      <c r="T748" s="29"/>
      <c r="U748" s="29"/>
      <c r="V748" s="29"/>
      <c r="W748" s="29"/>
      <c r="X748" s="29"/>
      <c r="Y748" s="93"/>
    </row>
    <row r="749" spans="1:25" ht="16.5" customHeight="1">
      <c r="A749" s="25"/>
      <c r="B749" s="9"/>
      <c r="C749" s="14"/>
      <c r="D749" s="29"/>
      <c r="E749" s="29"/>
      <c r="F749" s="29"/>
      <c r="G749" s="29"/>
      <c r="H749" s="29"/>
      <c r="I749" s="29"/>
      <c r="J749" s="29"/>
      <c r="K749" s="29"/>
      <c r="L749" s="123"/>
      <c r="M749" s="29"/>
      <c r="N749" s="29"/>
      <c r="O749" s="29"/>
      <c r="P749" s="29"/>
      <c r="Q749" s="29"/>
      <c r="R749" s="29"/>
      <c r="S749" s="29"/>
      <c r="T749" s="29"/>
      <c r="U749" s="29"/>
      <c r="V749" s="29"/>
      <c r="W749" s="29"/>
      <c r="X749" s="29"/>
      <c r="Y749" s="93"/>
    </row>
    <row r="750" spans="1:25" ht="16.5" customHeight="1">
      <c r="A750" s="25"/>
      <c r="B750" s="9"/>
      <c r="C750" s="14"/>
      <c r="D750" s="29"/>
      <c r="E750" s="29"/>
      <c r="F750" s="29"/>
      <c r="G750" s="29"/>
      <c r="H750" s="29"/>
      <c r="I750" s="29"/>
      <c r="J750" s="29"/>
      <c r="K750" s="29"/>
      <c r="L750" s="123"/>
      <c r="M750" s="29"/>
      <c r="N750" s="29"/>
      <c r="O750" s="29"/>
      <c r="P750" s="29"/>
      <c r="Q750" s="29"/>
      <c r="R750" s="29"/>
      <c r="S750" s="29"/>
      <c r="T750" s="29"/>
      <c r="U750" s="29"/>
      <c r="V750" s="29"/>
      <c r="W750" s="29"/>
      <c r="X750" s="29"/>
      <c r="Y750" s="93"/>
    </row>
    <row r="751" spans="1:25" ht="16.5" customHeight="1">
      <c r="A751" s="25"/>
      <c r="B751" s="9"/>
      <c r="C751" s="14"/>
      <c r="D751" s="29"/>
      <c r="E751" s="29"/>
      <c r="F751" s="29"/>
      <c r="G751" s="29"/>
      <c r="H751" s="29"/>
      <c r="I751" s="29"/>
      <c r="J751" s="29"/>
      <c r="K751" s="29"/>
      <c r="L751" s="123"/>
      <c r="M751" s="29"/>
      <c r="N751" s="29"/>
      <c r="O751" s="29"/>
      <c r="P751" s="29"/>
      <c r="Q751" s="29"/>
      <c r="R751" s="29"/>
      <c r="S751" s="29"/>
      <c r="T751" s="29"/>
      <c r="U751" s="29"/>
      <c r="V751" s="29"/>
      <c r="W751" s="29"/>
      <c r="X751" s="29"/>
      <c r="Y751" s="93"/>
    </row>
    <row r="752" spans="1:25" ht="16.5" customHeight="1">
      <c r="A752" s="25"/>
      <c r="B752" s="9"/>
      <c r="C752" s="14"/>
      <c r="D752" s="29"/>
      <c r="E752" s="29"/>
      <c r="F752" s="29"/>
      <c r="G752" s="29"/>
      <c r="H752" s="29"/>
      <c r="I752" s="29"/>
      <c r="J752" s="29"/>
      <c r="K752" s="29"/>
      <c r="L752" s="123"/>
      <c r="M752" s="29"/>
      <c r="N752" s="29"/>
      <c r="O752" s="29"/>
      <c r="P752" s="29"/>
      <c r="Q752" s="29"/>
      <c r="R752" s="29"/>
      <c r="S752" s="29"/>
      <c r="T752" s="29"/>
      <c r="U752" s="29"/>
      <c r="V752" s="29"/>
      <c r="W752" s="29"/>
      <c r="X752" s="29"/>
      <c r="Y752" s="93"/>
    </row>
    <row r="753" spans="1:25" ht="16.5" customHeight="1">
      <c r="A753" s="25"/>
      <c r="B753" s="9"/>
      <c r="C753" s="14"/>
      <c r="D753" s="29"/>
      <c r="E753" s="29"/>
      <c r="F753" s="29"/>
      <c r="G753" s="29"/>
      <c r="H753" s="29"/>
      <c r="I753" s="29"/>
      <c r="J753" s="29"/>
      <c r="K753" s="29"/>
      <c r="L753" s="123"/>
      <c r="M753" s="29"/>
      <c r="N753" s="29"/>
      <c r="O753" s="29"/>
      <c r="P753" s="29"/>
      <c r="Q753" s="29"/>
      <c r="R753" s="29"/>
      <c r="S753" s="29"/>
      <c r="T753" s="29"/>
      <c r="U753" s="29"/>
      <c r="V753" s="29"/>
      <c r="W753" s="29"/>
      <c r="X753" s="29"/>
      <c r="Y753" s="93"/>
    </row>
    <row r="754" spans="1:25" ht="16.5" customHeight="1">
      <c r="A754" s="25"/>
      <c r="B754" s="9"/>
      <c r="C754" s="14"/>
      <c r="D754" s="29"/>
      <c r="E754" s="29"/>
      <c r="F754" s="29"/>
      <c r="G754" s="29"/>
      <c r="H754" s="29"/>
      <c r="I754" s="29"/>
      <c r="J754" s="29"/>
      <c r="K754" s="29"/>
      <c r="L754" s="123"/>
      <c r="M754" s="29"/>
      <c r="N754" s="29"/>
      <c r="O754" s="29"/>
      <c r="P754" s="29"/>
      <c r="Q754" s="29"/>
      <c r="R754" s="29"/>
      <c r="S754" s="29"/>
      <c r="T754" s="29"/>
      <c r="U754" s="29"/>
      <c r="V754" s="29"/>
      <c r="W754" s="29"/>
      <c r="X754" s="29"/>
      <c r="Y754" s="93"/>
    </row>
    <row r="755" spans="1:25" ht="16.5" customHeight="1">
      <c r="A755" s="25"/>
      <c r="B755" s="9"/>
      <c r="C755" s="14"/>
      <c r="D755" s="29"/>
      <c r="E755" s="29"/>
      <c r="F755" s="29"/>
      <c r="G755" s="29"/>
      <c r="H755" s="29"/>
      <c r="I755" s="29"/>
      <c r="J755" s="29"/>
      <c r="K755" s="29"/>
      <c r="L755" s="123"/>
      <c r="M755" s="29"/>
      <c r="N755" s="29"/>
      <c r="O755" s="29"/>
      <c r="P755" s="29"/>
      <c r="Q755" s="29"/>
      <c r="R755" s="29"/>
      <c r="S755" s="29"/>
      <c r="T755" s="29"/>
      <c r="U755" s="29"/>
      <c r="V755" s="29"/>
      <c r="W755" s="29"/>
      <c r="X755" s="29"/>
      <c r="Y755" s="93"/>
    </row>
    <row r="756" spans="1:25" ht="16.5" customHeight="1">
      <c r="A756" s="25"/>
      <c r="B756" s="9"/>
      <c r="C756" s="14"/>
      <c r="D756" s="29"/>
      <c r="E756" s="29"/>
      <c r="F756" s="29"/>
      <c r="G756" s="29"/>
      <c r="H756" s="29"/>
      <c r="I756" s="29"/>
      <c r="J756" s="29"/>
      <c r="K756" s="29"/>
      <c r="L756" s="123"/>
      <c r="M756" s="29"/>
      <c r="N756" s="29"/>
      <c r="O756" s="29"/>
      <c r="P756" s="29"/>
      <c r="Q756" s="29"/>
      <c r="R756" s="29"/>
      <c r="S756" s="29"/>
      <c r="T756" s="29"/>
      <c r="U756" s="29"/>
      <c r="V756" s="29"/>
      <c r="W756" s="29"/>
      <c r="X756" s="29"/>
      <c r="Y756" s="93"/>
    </row>
    <row r="757" spans="1:25" ht="16.5" customHeight="1">
      <c r="A757" s="25"/>
      <c r="B757" s="9"/>
      <c r="C757" s="14"/>
      <c r="D757" s="29"/>
      <c r="E757" s="29"/>
      <c r="F757" s="29"/>
      <c r="G757" s="29"/>
      <c r="H757" s="29"/>
      <c r="I757" s="29"/>
      <c r="J757" s="29"/>
      <c r="K757" s="29"/>
      <c r="L757" s="123"/>
      <c r="M757" s="29"/>
      <c r="N757" s="29"/>
      <c r="O757" s="29"/>
      <c r="P757" s="29"/>
      <c r="Q757" s="29"/>
      <c r="R757" s="29"/>
      <c r="S757" s="29"/>
      <c r="T757" s="29"/>
      <c r="U757" s="29"/>
      <c r="V757" s="29"/>
      <c r="W757" s="29"/>
      <c r="X757" s="29"/>
      <c r="Y757" s="93"/>
    </row>
    <row r="758" spans="1:25" ht="16.5" customHeight="1">
      <c r="A758" s="25"/>
      <c r="B758" s="9"/>
      <c r="C758" s="14"/>
      <c r="D758" s="29"/>
      <c r="E758" s="29"/>
      <c r="F758" s="29"/>
      <c r="G758" s="29"/>
      <c r="H758" s="29"/>
      <c r="I758" s="29"/>
      <c r="J758" s="29"/>
      <c r="K758" s="29"/>
      <c r="L758" s="123"/>
      <c r="M758" s="29"/>
      <c r="N758" s="29"/>
      <c r="O758" s="29"/>
      <c r="P758" s="29"/>
      <c r="Q758" s="29"/>
      <c r="R758" s="29"/>
      <c r="S758" s="29"/>
      <c r="T758" s="29"/>
      <c r="U758" s="29"/>
      <c r="V758" s="29"/>
      <c r="W758" s="29"/>
      <c r="X758" s="29"/>
      <c r="Y758" s="93"/>
    </row>
    <row r="759" spans="1:25" ht="16.5" customHeight="1">
      <c r="A759" s="25"/>
      <c r="B759" s="9"/>
      <c r="C759" s="14"/>
      <c r="D759" s="29"/>
      <c r="E759" s="29"/>
      <c r="F759" s="29"/>
      <c r="G759" s="29"/>
      <c r="H759" s="29"/>
      <c r="I759" s="29"/>
      <c r="J759" s="29"/>
      <c r="K759" s="29"/>
      <c r="L759" s="123"/>
      <c r="M759" s="29"/>
      <c r="N759" s="29"/>
      <c r="O759" s="29"/>
      <c r="P759" s="29"/>
      <c r="Q759" s="29"/>
      <c r="R759" s="29"/>
      <c r="S759" s="29"/>
      <c r="T759" s="29"/>
      <c r="U759" s="29"/>
      <c r="V759" s="29"/>
      <c r="W759" s="29"/>
      <c r="X759" s="29"/>
      <c r="Y759" s="93"/>
    </row>
    <row r="760" spans="1:25" ht="16.5" customHeight="1">
      <c r="A760" s="25"/>
      <c r="B760" s="9"/>
      <c r="C760" s="14"/>
      <c r="D760" s="29"/>
      <c r="E760" s="29"/>
      <c r="F760" s="29"/>
      <c r="G760" s="29"/>
      <c r="H760" s="29"/>
      <c r="I760" s="29"/>
      <c r="J760" s="29"/>
      <c r="K760" s="29"/>
      <c r="L760" s="123"/>
      <c r="M760" s="29"/>
      <c r="N760" s="29"/>
      <c r="O760" s="29"/>
      <c r="P760" s="29"/>
      <c r="Q760" s="29"/>
      <c r="R760" s="29"/>
      <c r="S760" s="29"/>
      <c r="T760" s="29"/>
      <c r="U760" s="29"/>
      <c r="V760" s="29"/>
      <c r="W760" s="29"/>
      <c r="X760" s="29"/>
      <c r="Y760" s="93"/>
    </row>
    <row r="761" spans="1:25" ht="16.5" customHeight="1">
      <c r="A761" s="25"/>
      <c r="B761" s="9"/>
      <c r="C761" s="14"/>
      <c r="D761" s="29"/>
      <c r="E761" s="29"/>
      <c r="F761" s="29"/>
      <c r="G761" s="29"/>
      <c r="H761" s="29"/>
      <c r="I761" s="29"/>
      <c r="J761" s="29"/>
      <c r="K761" s="29"/>
      <c r="L761" s="123"/>
      <c r="M761" s="29"/>
      <c r="N761" s="29"/>
      <c r="O761" s="29"/>
      <c r="P761" s="29"/>
      <c r="Q761" s="29"/>
      <c r="R761" s="29"/>
      <c r="S761" s="29"/>
      <c r="T761" s="29"/>
      <c r="U761" s="29"/>
      <c r="V761" s="29"/>
      <c r="W761" s="29"/>
      <c r="X761" s="29"/>
      <c r="Y761" s="93"/>
    </row>
    <row r="762" spans="1:25" ht="16.5" customHeight="1">
      <c r="A762" s="25"/>
      <c r="B762" s="9"/>
      <c r="C762" s="14"/>
      <c r="D762" s="29"/>
      <c r="E762" s="29"/>
      <c r="F762" s="29"/>
      <c r="G762" s="29"/>
      <c r="H762" s="29"/>
      <c r="I762" s="29"/>
      <c r="J762" s="29"/>
      <c r="K762" s="29"/>
      <c r="L762" s="123"/>
      <c r="M762" s="29"/>
      <c r="N762" s="29"/>
      <c r="O762" s="29"/>
      <c r="P762" s="29"/>
      <c r="Q762" s="29"/>
      <c r="R762" s="29"/>
      <c r="S762" s="29"/>
      <c r="T762" s="29"/>
      <c r="U762" s="29"/>
      <c r="V762" s="29"/>
      <c r="W762" s="29"/>
      <c r="X762" s="29"/>
      <c r="Y762" s="93"/>
    </row>
    <row r="763" spans="1:25" ht="16.5" customHeight="1">
      <c r="A763" s="25"/>
      <c r="B763" s="9"/>
      <c r="C763" s="14"/>
      <c r="D763" s="29"/>
      <c r="E763" s="29"/>
      <c r="F763" s="29"/>
      <c r="G763" s="29"/>
      <c r="H763" s="29"/>
      <c r="I763" s="29"/>
      <c r="J763" s="29"/>
      <c r="K763" s="29"/>
      <c r="L763" s="123"/>
      <c r="M763" s="29"/>
      <c r="N763" s="29"/>
      <c r="O763" s="29"/>
      <c r="P763" s="29"/>
      <c r="Q763" s="29"/>
      <c r="R763" s="29"/>
      <c r="S763" s="29"/>
      <c r="T763" s="29"/>
      <c r="U763" s="29"/>
      <c r="V763" s="29"/>
      <c r="W763" s="29"/>
      <c r="X763" s="29"/>
      <c r="Y763" s="93"/>
    </row>
    <row r="764" spans="1:25" ht="16.5" customHeight="1">
      <c r="A764" s="25"/>
      <c r="B764" s="9"/>
      <c r="C764" s="14"/>
      <c r="D764" s="29"/>
      <c r="E764" s="29"/>
      <c r="F764" s="29"/>
      <c r="G764" s="29"/>
      <c r="H764" s="29"/>
      <c r="I764" s="29"/>
      <c r="J764" s="29"/>
      <c r="K764" s="29"/>
      <c r="L764" s="123"/>
      <c r="M764" s="29"/>
      <c r="N764" s="29"/>
      <c r="O764" s="29"/>
      <c r="P764" s="29"/>
      <c r="Q764" s="29"/>
      <c r="R764" s="29"/>
      <c r="S764" s="29"/>
      <c r="T764" s="29"/>
      <c r="U764" s="29"/>
      <c r="V764" s="29"/>
      <c r="W764" s="29"/>
      <c r="X764" s="29"/>
      <c r="Y764" s="93"/>
    </row>
    <row r="765" spans="1:25" ht="16.5" customHeight="1">
      <c r="A765" s="25"/>
      <c r="B765" s="9"/>
      <c r="C765" s="14"/>
      <c r="D765" s="29"/>
      <c r="E765" s="29"/>
      <c r="F765" s="29"/>
      <c r="G765" s="29"/>
      <c r="H765" s="29"/>
      <c r="I765" s="29"/>
      <c r="J765" s="29"/>
      <c r="K765" s="29"/>
      <c r="L765" s="123"/>
      <c r="M765" s="29"/>
      <c r="N765" s="29"/>
      <c r="O765" s="29"/>
      <c r="P765" s="29"/>
      <c r="Q765" s="29"/>
      <c r="R765" s="29"/>
      <c r="S765" s="29"/>
      <c r="T765" s="29"/>
      <c r="U765" s="29"/>
      <c r="V765" s="29"/>
      <c r="W765" s="29"/>
      <c r="X765" s="29"/>
      <c r="Y765" s="93"/>
    </row>
    <row r="766" spans="1:25" ht="16.5" customHeight="1">
      <c r="A766" s="25"/>
      <c r="B766" s="9"/>
      <c r="C766" s="14"/>
      <c r="D766" s="29"/>
      <c r="E766" s="29"/>
      <c r="F766" s="29"/>
      <c r="G766" s="29"/>
      <c r="H766" s="29"/>
      <c r="I766" s="29"/>
      <c r="J766" s="29"/>
      <c r="K766" s="29"/>
      <c r="L766" s="123"/>
      <c r="M766" s="29"/>
      <c r="N766" s="29"/>
      <c r="O766" s="29"/>
      <c r="P766" s="29"/>
      <c r="Q766" s="29"/>
      <c r="R766" s="29"/>
      <c r="S766" s="29"/>
      <c r="T766" s="29"/>
      <c r="U766" s="29"/>
      <c r="V766" s="29"/>
      <c r="W766" s="29"/>
      <c r="X766" s="29"/>
      <c r="Y766" s="93"/>
    </row>
    <row r="767" spans="1:25" ht="16.5" customHeight="1">
      <c r="A767" s="25"/>
      <c r="B767" s="9"/>
      <c r="C767" s="14"/>
      <c r="D767" s="29"/>
      <c r="E767" s="29"/>
      <c r="F767" s="29"/>
      <c r="G767" s="29"/>
      <c r="H767" s="29"/>
      <c r="I767" s="29"/>
      <c r="J767" s="29"/>
      <c r="K767" s="29"/>
      <c r="L767" s="123"/>
      <c r="M767" s="29"/>
      <c r="N767" s="29"/>
      <c r="O767" s="29"/>
      <c r="P767" s="29"/>
      <c r="Q767" s="29"/>
      <c r="R767" s="29"/>
      <c r="S767" s="29"/>
      <c r="T767" s="29"/>
      <c r="U767" s="29"/>
      <c r="V767" s="29"/>
      <c r="W767" s="29"/>
      <c r="X767" s="29"/>
      <c r="Y767" s="93"/>
    </row>
    <row r="768" spans="1:25" ht="16.5" customHeight="1">
      <c r="A768" s="25"/>
      <c r="B768" s="9"/>
      <c r="C768" s="14"/>
      <c r="D768" s="29"/>
      <c r="E768" s="29"/>
      <c r="F768" s="29"/>
      <c r="G768" s="29"/>
      <c r="H768" s="29"/>
      <c r="I768" s="29"/>
      <c r="J768" s="29"/>
      <c r="K768" s="29"/>
      <c r="L768" s="123"/>
      <c r="M768" s="29"/>
      <c r="N768" s="29"/>
      <c r="O768" s="29"/>
      <c r="P768" s="29"/>
      <c r="Q768" s="29"/>
      <c r="R768" s="29"/>
      <c r="S768" s="29"/>
      <c r="T768" s="29"/>
      <c r="U768" s="29"/>
      <c r="V768" s="29"/>
      <c r="W768" s="29"/>
      <c r="X768" s="29"/>
      <c r="Y768" s="93"/>
    </row>
    <row r="769" spans="1:25" ht="16.5" customHeight="1">
      <c r="A769" s="25"/>
      <c r="B769" s="9"/>
      <c r="C769" s="14"/>
      <c r="D769" s="29"/>
      <c r="E769" s="29"/>
      <c r="F769" s="29"/>
      <c r="G769" s="29"/>
      <c r="H769" s="29"/>
      <c r="I769" s="29"/>
      <c r="J769" s="29"/>
      <c r="K769" s="29"/>
      <c r="L769" s="123"/>
      <c r="M769" s="29"/>
      <c r="N769" s="29"/>
      <c r="O769" s="29"/>
      <c r="P769" s="29"/>
      <c r="Q769" s="29"/>
      <c r="R769" s="29"/>
      <c r="S769" s="29"/>
      <c r="T769" s="29"/>
      <c r="U769" s="29"/>
      <c r="V769" s="29"/>
      <c r="W769" s="29"/>
      <c r="X769" s="29"/>
      <c r="Y769" s="93"/>
    </row>
    <row r="770" spans="1:25" ht="16.5" customHeight="1">
      <c r="A770" s="25"/>
      <c r="B770" s="9"/>
      <c r="C770" s="14"/>
      <c r="D770" s="29"/>
      <c r="E770" s="29"/>
      <c r="F770" s="29"/>
      <c r="G770" s="29"/>
      <c r="H770" s="29"/>
      <c r="I770" s="29"/>
      <c r="J770" s="29"/>
      <c r="K770" s="29"/>
      <c r="L770" s="123"/>
      <c r="M770" s="29"/>
      <c r="N770" s="29"/>
      <c r="O770" s="29"/>
      <c r="P770" s="29"/>
      <c r="Q770" s="29"/>
      <c r="R770" s="29"/>
      <c r="S770" s="29"/>
      <c r="T770" s="29"/>
      <c r="U770" s="29"/>
      <c r="V770" s="29"/>
      <c r="W770" s="29"/>
      <c r="X770" s="29"/>
      <c r="Y770" s="93"/>
    </row>
    <row r="771" spans="1:25" ht="16.5" customHeight="1">
      <c r="A771" s="25"/>
      <c r="B771" s="9"/>
      <c r="C771" s="14"/>
      <c r="D771" s="29"/>
      <c r="E771" s="29"/>
      <c r="F771" s="29"/>
      <c r="G771" s="29"/>
      <c r="H771" s="29"/>
      <c r="I771" s="29"/>
      <c r="J771" s="29"/>
      <c r="K771" s="29"/>
      <c r="L771" s="123"/>
      <c r="M771" s="29"/>
      <c r="N771" s="29"/>
      <c r="O771" s="29"/>
      <c r="P771" s="29"/>
      <c r="Q771" s="29"/>
      <c r="R771" s="29"/>
      <c r="S771" s="29"/>
      <c r="T771" s="29"/>
      <c r="U771" s="29"/>
      <c r="V771" s="29"/>
      <c r="W771" s="29"/>
      <c r="X771" s="29"/>
      <c r="Y771" s="93"/>
    </row>
    <row r="772" spans="1:25" ht="16.5" customHeight="1">
      <c r="A772" s="25"/>
      <c r="B772" s="9"/>
      <c r="C772" s="14"/>
      <c r="D772" s="29"/>
      <c r="E772" s="29"/>
      <c r="F772" s="29"/>
      <c r="G772" s="29"/>
      <c r="H772" s="29"/>
      <c r="I772" s="29"/>
      <c r="J772" s="29"/>
      <c r="K772" s="29"/>
      <c r="L772" s="123"/>
      <c r="M772" s="29"/>
      <c r="N772" s="29"/>
      <c r="O772" s="29"/>
      <c r="P772" s="29"/>
      <c r="Q772" s="29"/>
      <c r="R772" s="29"/>
      <c r="S772" s="29"/>
      <c r="T772" s="29"/>
      <c r="U772" s="29"/>
      <c r="V772" s="29"/>
      <c r="W772" s="29"/>
      <c r="X772" s="29"/>
      <c r="Y772" s="93"/>
    </row>
    <row r="773" spans="1:25" ht="16.5" customHeight="1">
      <c r="A773" s="25"/>
      <c r="B773" s="9"/>
      <c r="C773" s="14"/>
      <c r="D773" s="29"/>
      <c r="E773" s="29"/>
      <c r="F773" s="29"/>
      <c r="G773" s="29"/>
      <c r="H773" s="29"/>
      <c r="I773" s="29"/>
      <c r="J773" s="29"/>
      <c r="K773" s="29"/>
      <c r="L773" s="123"/>
      <c r="M773" s="29"/>
      <c r="N773" s="29"/>
      <c r="O773" s="29"/>
      <c r="P773" s="29"/>
      <c r="Q773" s="29"/>
      <c r="R773" s="29"/>
      <c r="S773" s="29"/>
      <c r="T773" s="29"/>
      <c r="U773" s="29"/>
      <c r="V773" s="29"/>
      <c r="W773" s="29"/>
      <c r="X773" s="29"/>
      <c r="Y773" s="93"/>
    </row>
    <row r="774" spans="1:25" ht="16.5" customHeight="1">
      <c r="A774" s="25"/>
      <c r="B774" s="9"/>
      <c r="C774" s="14"/>
      <c r="D774" s="29"/>
      <c r="E774" s="29"/>
      <c r="F774" s="29"/>
      <c r="G774" s="29"/>
      <c r="H774" s="29"/>
      <c r="I774" s="29"/>
      <c r="J774" s="29"/>
      <c r="K774" s="29"/>
      <c r="L774" s="123"/>
      <c r="M774" s="29"/>
      <c r="N774" s="29"/>
      <c r="O774" s="29"/>
      <c r="P774" s="29"/>
      <c r="Q774" s="29"/>
      <c r="R774" s="29"/>
      <c r="S774" s="29"/>
      <c r="T774" s="29"/>
      <c r="U774" s="29"/>
      <c r="V774" s="29"/>
      <c r="W774" s="29"/>
      <c r="X774" s="29"/>
      <c r="Y774" s="93"/>
    </row>
    <row r="775" spans="1:25" ht="16.5" customHeight="1">
      <c r="A775" s="25"/>
      <c r="B775" s="9"/>
      <c r="C775" s="14"/>
      <c r="D775" s="29"/>
      <c r="E775" s="29"/>
      <c r="F775" s="29"/>
      <c r="G775" s="29"/>
      <c r="H775" s="29"/>
      <c r="I775" s="29"/>
      <c r="J775" s="29"/>
      <c r="K775" s="29"/>
      <c r="L775" s="123"/>
      <c r="M775" s="29"/>
      <c r="N775" s="29"/>
      <c r="O775" s="29"/>
      <c r="P775" s="29"/>
      <c r="Q775" s="29"/>
      <c r="R775" s="29"/>
      <c r="S775" s="29"/>
      <c r="T775" s="29"/>
      <c r="U775" s="29"/>
      <c r="V775" s="29"/>
      <c r="W775" s="29"/>
      <c r="X775" s="29"/>
      <c r="Y775" s="93"/>
    </row>
    <row r="776" spans="1:25" ht="16.5" customHeight="1">
      <c r="A776" s="25"/>
      <c r="B776" s="9"/>
      <c r="C776" s="14"/>
      <c r="D776" s="29"/>
      <c r="E776" s="29"/>
      <c r="F776" s="29"/>
      <c r="G776" s="29"/>
      <c r="H776" s="29"/>
      <c r="I776" s="29"/>
      <c r="J776" s="29"/>
      <c r="K776" s="29"/>
      <c r="L776" s="123"/>
      <c r="M776" s="29"/>
      <c r="N776" s="29"/>
      <c r="O776" s="29"/>
      <c r="P776" s="29"/>
      <c r="Q776" s="29"/>
      <c r="R776" s="29"/>
      <c r="S776" s="29"/>
      <c r="T776" s="29"/>
      <c r="U776" s="29"/>
      <c r="V776" s="29"/>
      <c r="W776" s="29"/>
      <c r="X776" s="29"/>
      <c r="Y776" s="93"/>
    </row>
    <row r="777" spans="1:25" ht="16.5" customHeight="1">
      <c r="A777" s="25"/>
      <c r="B777" s="9"/>
      <c r="C777" s="14"/>
      <c r="D777" s="29"/>
      <c r="E777" s="29"/>
      <c r="F777" s="29"/>
      <c r="G777" s="29"/>
      <c r="H777" s="29"/>
      <c r="I777" s="29"/>
      <c r="J777" s="29"/>
      <c r="K777" s="29"/>
      <c r="L777" s="123"/>
      <c r="M777" s="29"/>
      <c r="N777" s="29"/>
      <c r="O777" s="29"/>
      <c r="P777" s="29"/>
      <c r="Q777" s="29"/>
      <c r="R777" s="29"/>
      <c r="S777" s="29"/>
      <c r="T777" s="29"/>
      <c r="U777" s="29"/>
      <c r="V777" s="29"/>
      <c r="W777" s="29"/>
      <c r="X777" s="29"/>
      <c r="Y777" s="93"/>
    </row>
    <row r="778" spans="1:25" ht="16.5" customHeight="1">
      <c r="A778" s="25"/>
      <c r="B778" s="9"/>
      <c r="C778" s="14"/>
      <c r="D778" s="29"/>
      <c r="E778" s="29"/>
      <c r="F778" s="29"/>
      <c r="G778" s="29"/>
      <c r="H778" s="29"/>
      <c r="I778" s="29"/>
      <c r="J778" s="29"/>
      <c r="K778" s="29"/>
      <c r="L778" s="123"/>
      <c r="M778" s="29"/>
      <c r="N778" s="29"/>
      <c r="O778" s="29"/>
      <c r="P778" s="29"/>
      <c r="Q778" s="29"/>
      <c r="R778" s="29"/>
      <c r="S778" s="29"/>
      <c r="T778" s="29"/>
      <c r="U778" s="29"/>
      <c r="V778" s="29"/>
      <c r="W778" s="29"/>
      <c r="X778" s="29"/>
      <c r="Y778" s="93"/>
    </row>
    <row r="779" spans="1:25" ht="16.5" customHeight="1">
      <c r="A779" s="25"/>
      <c r="B779" s="9"/>
      <c r="C779" s="14"/>
      <c r="D779" s="29"/>
      <c r="E779" s="29"/>
      <c r="F779" s="29"/>
      <c r="G779" s="29"/>
      <c r="H779" s="29"/>
      <c r="I779" s="29"/>
      <c r="J779" s="29"/>
      <c r="K779" s="29"/>
      <c r="L779" s="123"/>
      <c r="M779" s="29"/>
      <c r="N779" s="29"/>
      <c r="O779" s="29"/>
      <c r="P779" s="29"/>
      <c r="Q779" s="29"/>
      <c r="R779" s="29"/>
      <c r="S779" s="29"/>
      <c r="T779" s="29"/>
      <c r="U779" s="29"/>
      <c r="V779" s="29"/>
      <c r="W779" s="29"/>
      <c r="X779" s="29"/>
      <c r="Y779" s="93"/>
    </row>
    <row r="780" spans="1:25" ht="16.5" customHeight="1">
      <c r="A780" s="25"/>
      <c r="B780" s="9"/>
      <c r="C780" s="14"/>
      <c r="D780" s="29"/>
      <c r="E780" s="29"/>
      <c r="F780" s="29"/>
      <c r="G780" s="29"/>
      <c r="H780" s="29"/>
      <c r="I780" s="29"/>
      <c r="J780" s="29"/>
      <c r="K780" s="29"/>
      <c r="L780" s="123"/>
      <c r="M780" s="29"/>
      <c r="N780" s="29"/>
      <c r="O780" s="29"/>
      <c r="P780" s="29"/>
      <c r="Q780" s="29"/>
      <c r="R780" s="29"/>
      <c r="S780" s="29"/>
      <c r="T780" s="29"/>
      <c r="U780" s="29"/>
      <c r="V780" s="29"/>
      <c r="W780" s="29"/>
      <c r="X780" s="29"/>
      <c r="Y780" s="93"/>
    </row>
    <row r="781" spans="1:25" ht="16.5" customHeight="1">
      <c r="A781" s="25"/>
      <c r="B781" s="9"/>
      <c r="C781" s="14"/>
      <c r="D781" s="29"/>
      <c r="E781" s="29"/>
      <c r="F781" s="29"/>
      <c r="G781" s="29"/>
      <c r="H781" s="29"/>
      <c r="I781" s="29"/>
      <c r="J781" s="29"/>
      <c r="K781" s="29"/>
      <c r="L781" s="123"/>
      <c r="M781" s="29"/>
      <c r="N781" s="29"/>
      <c r="O781" s="29"/>
      <c r="P781" s="29"/>
      <c r="Q781" s="29"/>
      <c r="R781" s="29"/>
      <c r="S781" s="29"/>
      <c r="T781" s="29"/>
      <c r="U781" s="29"/>
      <c r="V781" s="29"/>
      <c r="W781" s="29"/>
      <c r="X781" s="29"/>
      <c r="Y781" s="93"/>
    </row>
    <row r="782" spans="1:25" ht="16.5" customHeight="1">
      <c r="A782" s="25"/>
      <c r="B782" s="9"/>
      <c r="C782" s="14"/>
      <c r="D782" s="29"/>
      <c r="E782" s="29"/>
      <c r="F782" s="29"/>
      <c r="G782" s="29"/>
      <c r="H782" s="29"/>
      <c r="I782" s="29"/>
      <c r="J782" s="29"/>
      <c r="K782" s="29"/>
      <c r="L782" s="123"/>
      <c r="M782" s="29"/>
      <c r="N782" s="29"/>
      <c r="O782" s="29"/>
      <c r="P782" s="29"/>
      <c r="Q782" s="29"/>
      <c r="R782" s="29"/>
      <c r="S782" s="29"/>
      <c r="T782" s="29"/>
      <c r="U782" s="29"/>
      <c r="V782" s="29"/>
      <c r="W782" s="29"/>
      <c r="X782" s="29"/>
      <c r="Y782" s="93"/>
    </row>
    <row r="783" spans="1:25" ht="16.5" customHeight="1">
      <c r="A783" s="25"/>
      <c r="B783" s="9"/>
      <c r="C783" s="14"/>
      <c r="D783" s="29"/>
      <c r="E783" s="29"/>
      <c r="F783" s="29"/>
      <c r="G783" s="29"/>
      <c r="H783" s="29"/>
      <c r="I783" s="29"/>
      <c r="J783" s="29"/>
      <c r="K783" s="29"/>
      <c r="L783" s="123"/>
      <c r="M783" s="29"/>
      <c r="N783" s="29"/>
      <c r="O783" s="29"/>
      <c r="P783" s="29"/>
      <c r="Q783" s="29"/>
      <c r="R783" s="29"/>
      <c r="S783" s="29"/>
      <c r="T783" s="29"/>
      <c r="U783" s="29"/>
      <c r="V783" s="29"/>
      <c r="W783" s="29"/>
      <c r="X783" s="29"/>
      <c r="Y783" s="93"/>
    </row>
    <row r="784" spans="1:25" ht="16.5" customHeight="1">
      <c r="A784" s="25"/>
      <c r="B784" s="9"/>
      <c r="C784" s="14"/>
      <c r="D784" s="29"/>
      <c r="E784" s="29"/>
      <c r="F784" s="29"/>
      <c r="G784" s="29"/>
      <c r="H784" s="29"/>
      <c r="I784" s="29"/>
      <c r="J784" s="29"/>
      <c r="K784" s="29"/>
      <c r="L784" s="123"/>
      <c r="M784" s="29"/>
      <c r="N784" s="29"/>
      <c r="O784" s="29"/>
      <c r="P784" s="29"/>
      <c r="Q784" s="29"/>
      <c r="R784" s="29"/>
      <c r="S784" s="29"/>
      <c r="T784" s="29"/>
      <c r="U784" s="29"/>
      <c r="V784" s="29"/>
      <c r="W784" s="29"/>
      <c r="X784" s="29"/>
      <c r="Y784" s="93"/>
    </row>
    <row r="785" spans="1:25" ht="16.5" customHeight="1">
      <c r="A785" s="25"/>
      <c r="B785" s="9"/>
      <c r="C785" s="14"/>
      <c r="D785" s="29"/>
      <c r="E785" s="29"/>
      <c r="F785" s="29"/>
      <c r="G785" s="29"/>
      <c r="H785" s="29"/>
      <c r="I785" s="29"/>
      <c r="J785" s="29"/>
      <c r="K785" s="29"/>
      <c r="L785" s="123"/>
      <c r="M785" s="29"/>
      <c r="N785" s="29"/>
      <c r="O785" s="29"/>
      <c r="P785" s="29"/>
      <c r="Q785" s="29"/>
      <c r="R785" s="29"/>
      <c r="S785" s="29"/>
      <c r="T785" s="29"/>
      <c r="U785" s="29"/>
      <c r="V785" s="29"/>
      <c r="W785" s="29"/>
      <c r="X785" s="29"/>
      <c r="Y785" s="93"/>
    </row>
    <row r="786" spans="1:25" ht="16.5" customHeight="1">
      <c r="A786" s="25"/>
      <c r="B786" s="9"/>
      <c r="C786" s="14"/>
      <c r="D786" s="29"/>
      <c r="E786" s="29"/>
      <c r="F786" s="29"/>
      <c r="G786" s="29"/>
      <c r="H786" s="29"/>
      <c r="I786" s="29"/>
      <c r="J786" s="29"/>
      <c r="K786" s="29"/>
      <c r="L786" s="123"/>
      <c r="M786" s="29"/>
      <c r="N786" s="29"/>
      <c r="O786" s="29"/>
      <c r="P786" s="29"/>
      <c r="Q786" s="29"/>
      <c r="R786" s="29"/>
      <c r="S786" s="29"/>
      <c r="T786" s="29"/>
      <c r="U786" s="29"/>
      <c r="V786" s="29"/>
      <c r="W786" s="29"/>
      <c r="X786" s="29"/>
      <c r="Y786" s="93"/>
    </row>
    <row r="787" spans="1:25" ht="16.5" customHeight="1">
      <c r="A787" s="25"/>
      <c r="B787" s="9"/>
      <c r="C787" s="14"/>
      <c r="D787" s="29"/>
      <c r="E787" s="29"/>
      <c r="F787" s="29"/>
      <c r="G787" s="29"/>
      <c r="H787" s="29"/>
      <c r="I787" s="29"/>
      <c r="J787" s="29"/>
      <c r="K787" s="29"/>
      <c r="L787" s="123"/>
      <c r="M787" s="29"/>
      <c r="N787" s="29"/>
      <c r="O787" s="29"/>
      <c r="P787" s="29"/>
      <c r="Q787" s="29"/>
      <c r="R787" s="29"/>
      <c r="S787" s="29"/>
      <c r="T787" s="29"/>
      <c r="U787" s="29"/>
      <c r="V787" s="29"/>
      <c r="W787" s="29"/>
      <c r="X787" s="29"/>
      <c r="Y787" s="93"/>
    </row>
    <row r="788" spans="1:25" ht="16.5" customHeight="1">
      <c r="A788" s="25"/>
      <c r="B788" s="9"/>
      <c r="C788" s="14"/>
      <c r="D788" s="29"/>
      <c r="E788" s="29"/>
      <c r="F788" s="29"/>
      <c r="G788" s="29"/>
      <c r="H788" s="29"/>
      <c r="I788" s="29"/>
      <c r="J788" s="29"/>
      <c r="K788" s="29"/>
      <c r="L788" s="123"/>
      <c r="M788" s="29"/>
      <c r="N788" s="29"/>
      <c r="O788" s="29"/>
      <c r="P788" s="29"/>
      <c r="Q788" s="29"/>
      <c r="R788" s="29"/>
      <c r="S788" s="29"/>
      <c r="T788" s="29"/>
      <c r="U788" s="29"/>
      <c r="V788" s="29"/>
      <c r="W788" s="29"/>
      <c r="X788" s="29"/>
      <c r="Y788" s="93"/>
    </row>
    <row r="789" spans="1:25" ht="16.5" customHeight="1">
      <c r="A789" s="25"/>
      <c r="B789" s="9"/>
      <c r="C789" s="14"/>
      <c r="D789" s="29"/>
      <c r="E789" s="29"/>
      <c r="F789" s="29"/>
      <c r="G789" s="29"/>
      <c r="H789" s="29"/>
      <c r="I789" s="29"/>
      <c r="J789" s="29"/>
      <c r="K789" s="29"/>
      <c r="L789" s="123"/>
      <c r="M789" s="29"/>
      <c r="N789" s="29"/>
      <c r="O789" s="29"/>
      <c r="P789" s="29"/>
      <c r="Q789" s="29"/>
      <c r="R789" s="29"/>
      <c r="S789" s="29"/>
      <c r="T789" s="29"/>
      <c r="U789" s="29"/>
      <c r="V789" s="29"/>
      <c r="W789" s="29"/>
      <c r="X789" s="29"/>
      <c r="Y789" s="93"/>
    </row>
    <row r="790" spans="1:25" ht="16.5" customHeight="1">
      <c r="A790" s="25"/>
      <c r="B790" s="9"/>
      <c r="C790" s="14"/>
      <c r="D790" s="29"/>
      <c r="E790" s="29"/>
      <c r="F790" s="29"/>
      <c r="G790" s="29"/>
      <c r="H790" s="29"/>
      <c r="I790" s="29"/>
      <c r="J790" s="29"/>
      <c r="K790" s="29"/>
      <c r="L790" s="123"/>
      <c r="M790" s="29"/>
      <c r="N790" s="29"/>
      <c r="O790" s="29"/>
      <c r="P790" s="29"/>
      <c r="Q790" s="29"/>
      <c r="R790" s="29"/>
      <c r="S790" s="29"/>
      <c r="T790" s="29"/>
      <c r="U790" s="29"/>
      <c r="V790" s="29"/>
      <c r="W790" s="29"/>
      <c r="X790" s="29"/>
      <c r="Y790" s="93"/>
    </row>
    <row r="791" spans="1:25" ht="16.5" customHeight="1">
      <c r="A791" s="25"/>
      <c r="B791" s="9"/>
      <c r="C791" s="14"/>
      <c r="D791" s="29"/>
      <c r="E791" s="29"/>
      <c r="F791" s="29"/>
      <c r="G791" s="29"/>
      <c r="H791" s="29"/>
      <c r="I791" s="29"/>
      <c r="J791" s="29"/>
      <c r="K791" s="29"/>
      <c r="L791" s="123"/>
      <c r="M791" s="29"/>
      <c r="N791" s="29"/>
      <c r="O791" s="29"/>
      <c r="P791" s="29"/>
      <c r="Q791" s="29"/>
      <c r="R791" s="29"/>
      <c r="S791" s="29"/>
      <c r="T791" s="29"/>
      <c r="U791" s="29"/>
      <c r="V791" s="29"/>
      <c r="W791" s="29"/>
      <c r="X791" s="29"/>
      <c r="Y791" s="93"/>
    </row>
    <row r="792" spans="1:25" ht="16.5" customHeight="1">
      <c r="A792" s="25"/>
      <c r="B792" s="9"/>
      <c r="C792" s="14"/>
      <c r="D792" s="29"/>
      <c r="E792" s="29"/>
      <c r="F792" s="29"/>
      <c r="G792" s="29"/>
      <c r="H792" s="29"/>
      <c r="I792" s="29"/>
      <c r="J792" s="29"/>
      <c r="K792" s="29"/>
      <c r="L792" s="123"/>
      <c r="M792" s="29"/>
      <c r="N792" s="29"/>
      <c r="O792" s="29"/>
      <c r="P792" s="29"/>
      <c r="Q792" s="29"/>
      <c r="R792" s="29"/>
      <c r="S792" s="29"/>
      <c r="T792" s="29"/>
      <c r="U792" s="29"/>
      <c r="V792" s="29"/>
      <c r="W792" s="29"/>
      <c r="X792" s="29"/>
      <c r="Y792" s="93"/>
    </row>
    <row r="793" spans="1:25" ht="16.5" customHeight="1">
      <c r="A793" s="25"/>
      <c r="B793" s="9"/>
      <c r="C793" s="14"/>
      <c r="D793" s="29"/>
      <c r="E793" s="29"/>
      <c r="F793" s="29"/>
      <c r="G793" s="29"/>
      <c r="H793" s="29"/>
      <c r="I793" s="29"/>
      <c r="J793" s="29"/>
      <c r="K793" s="29"/>
      <c r="L793" s="123"/>
      <c r="M793" s="29"/>
      <c r="N793" s="29"/>
      <c r="O793" s="29"/>
      <c r="P793" s="29"/>
      <c r="Q793" s="29"/>
      <c r="R793" s="29"/>
      <c r="S793" s="29"/>
      <c r="T793" s="29"/>
      <c r="U793" s="29"/>
      <c r="V793" s="29"/>
      <c r="W793" s="29"/>
      <c r="X793" s="29"/>
      <c r="Y793" s="93"/>
    </row>
    <row r="794" spans="1:25" ht="16.5" customHeight="1">
      <c r="A794" s="25"/>
      <c r="B794" s="9"/>
      <c r="C794" s="14"/>
      <c r="D794" s="29"/>
      <c r="E794" s="29"/>
      <c r="F794" s="29"/>
      <c r="G794" s="29"/>
      <c r="H794" s="29"/>
      <c r="I794" s="29"/>
      <c r="J794" s="29"/>
      <c r="K794" s="29"/>
      <c r="L794" s="123"/>
      <c r="M794" s="29"/>
      <c r="N794" s="29"/>
      <c r="O794" s="29"/>
      <c r="P794" s="29"/>
      <c r="Q794" s="29"/>
      <c r="R794" s="29"/>
      <c r="S794" s="29"/>
      <c r="T794" s="29"/>
      <c r="U794" s="29"/>
      <c r="V794" s="29"/>
      <c r="W794" s="29"/>
      <c r="X794" s="29"/>
      <c r="Y794" s="93"/>
    </row>
    <row r="795" spans="1:25" ht="16.5" customHeight="1">
      <c r="A795" s="25"/>
      <c r="B795" s="9"/>
      <c r="C795" s="14"/>
      <c r="D795" s="29"/>
      <c r="E795" s="29"/>
      <c r="F795" s="29"/>
      <c r="G795" s="29"/>
      <c r="H795" s="29"/>
      <c r="I795" s="29"/>
      <c r="J795" s="29"/>
      <c r="K795" s="29"/>
      <c r="L795" s="123"/>
      <c r="M795" s="29"/>
      <c r="N795" s="29"/>
      <c r="O795" s="29"/>
      <c r="P795" s="29"/>
      <c r="Q795" s="29"/>
      <c r="R795" s="29"/>
      <c r="S795" s="29"/>
      <c r="T795" s="29"/>
      <c r="U795" s="29"/>
      <c r="V795" s="29"/>
      <c r="W795" s="29"/>
      <c r="X795" s="29"/>
      <c r="Y795" s="93"/>
    </row>
    <row r="796" spans="1:25" ht="16.5" customHeight="1">
      <c r="A796" s="25"/>
      <c r="B796" s="9"/>
      <c r="C796" s="14"/>
      <c r="D796" s="29"/>
      <c r="E796" s="29"/>
      <c r="F796" s="29"/>
      <c r="G796" s="29"/>
      <c r="H796" s="29"/>
      <c r="I796" s="29"/>
      <c r="J796" s="29"/>
      <c r="K796" s="29"/>
      <c r="L796" s="123"/>
      <c r="M796" s="29"/>
      <c r="N796" s="29"/>
      <c r="O796" s="29"/>
      <c r="P796" s="29"/>
      <c r="Q796" s="29"/>
      <c r="R796" s="29"/>
      <c r="S796" s="29"/>
      <c r="T796" s="29"/>
      <c r="U796" s="29"/>
      <c r="V796" s="29"/>
      <c r="W796" s="29"/>
      <c r="X796" s="29"/>
      <c r="Y796" s="93"/>
    </row>
    <row r="797" spans="1:25" ht="16.5" customHeight="1">
      <c r="A797" s="25"/>
      <c r="B797" s="9"/>
      <c r="C797" s="14"/>
      <c r="D797" s="29"/>
      <c r="E797" s="29"/>
      <c r="F797" s="29"/>
      <c r="G797" s="29"/>
      <c r="H797" s="29"/>
      <c r="I797" s="29"/>
      <c r="J797" s="29"/>
      <c r="K797" s="29"/>
      <c r="L797" s="123"/>
      <c r="M797" s="29"/>
      <c r="N797" s="29"/>
      <c r="O797" s="29"/>
      <c r="P797" s="29"/>
      <c r="Q797" s="29"/>
      <c r="R797" s="29"/>
      <c r="S797" s="29"/>
      <c r="T797" s="29"/>
      <c r="U797" s="29"/>
      <c r="V797" s="29"/>
      <c r="W797" s="29"/>
      <c r="X797" s="29"/>
      <c r="Y797" s="93"/>
    </row>
    <row r="798" spans="1:25" ht="16.5" customHeight="1">
      <c r="A798" s="25"/>
      <c r="B798" s="9"/>
      <c r="C798" s="14"/>
      <c r="D798" s="29"/>
      <c r="E798" s="29"/>
      <c r="F798" s="29"/>
      <c r="G798" s="29"/>
      <c r="H798" s="29"/>
      <c r="I798" s="29"/>
      <c r="J798" s="29"/>
      <c r="K798" s="29"/>
      <c r="L798" s="123"/>
      <c r="M798" s="29"/>
      <c r="N798" s="29"/>
      <c r="O798" s="29"/>
      <c r="P798" s="29"/>
      <c r="Q798" s="29"/>
      <c r="R798" s="29"/>
      <c r="S798" s="29"/>
      <c r="T798" s="29"/>
      <c r="U798" s="29"/>
      <c r="V798" s="29"/>
      <c r="W798" s="29"/>
      <c r="X798" s="29"/>
      <c r="Y798" s="93"/>
    </row>
    <row r="799" spans="1:25" ht="16.5" customHeight="1">
      <c r="A799" s="25"/>
      <c r="B799" s="9"/>
      <c r="C799" s="14"/>
      <c r="D799" s="29"/>
      <c r="E799" s="29"/>
      <c r="F799" s="29"/>
      <c r="G799" s="29"/>
      <c r="H799" s="29"/>
      <c r="I799" s="29"/>
      <c r="J799" s="29"/>
      <c r="K799" s="29"/>
      <c r="L799" s="123"/>
      <c r="M799" s="29"/>
      <c r="N799" s="29"/>
      <c r="O799" s="29"/>
      <c r="P799" s="29"/>
      <c r="Q799" s="29"/>
      <c r="R799" s="29"/>
      <c r="S799" s="29"/>
      <c r="T799" s="29"/>
      <c r="U799" s="29"/>
      <c r="V799" s="29"/>
      <c r="W799" s="29"/>
      <c r="X799" s="29"/>
      <c r="Y799" s="93"/>
    </row>
    <row r="800" spans="1:25" ht="16.5" customHeight="1">
      <c r="A800" s="25"/>
      <c r="B800" s="9"/>
      <c r="C800" s="14"/>
      <c r="D800" s="29"/>
      <c r="E800" s="29"/>
      <c r="F800" s="29"/>
      <c r="G800" s="29"/>
      <c r="H800" s="29"/>
      <c r="I800" s="29"/>
      <c r="J800" s="29"/>
      <c r="K800" s="29"/>
      <c r="L800" s="123"/>
      <c r="M800" s="29"/>
      <c r="N800" s="29"/>
      <c r="O800" s="29"/>
      <c r="P800" s="29"/>
      <c r="Q800" s="29"/>
      <c r="R800" s="29"/>
      <c r="S800" s="29"/>
      <c r="T800" s="29"/>
      <c r="U800" s="29"/>
      <c r="V800" s="29"/>
      <c r="W800" s="29"/>
      <c r="X800" s="29"/>
      <c r="Y800" s="93"/>
    </row>
    <row r="801" spans="1:25" ht="16.5" customHeight="1">
      <c r="A801" s="25"/>
      <c r="B801" s="9"/>
      <c r="C801" s="14"/>
      <c r="D801" s="29"/>
      <c r="E801" s="29"/>
      <c r="F801" s="29"/>
      <c r="G801" s="29"/>
      <c r="H801" s="29"/>
      <c r="I801" s="29"/>
      <c r="J801" s="29"/>
      <c r="K801" s="29"/>
      <c r="L801" s="123"/>
      <c r="M801" s="29"/>
      <c r="N801" s="29"/>
      <c r="O801" s="29"/>
      <c r="P801" s="29"/>
      <c r="Q801" s="29"/>
      <c r="R801" s="29"/>
      <c r="S801" s="29"/>
      <c r="T801" s="29"/>
      <c r="U801" s="29"/>
      <c r="V801" s="29"/>
      <c r="W801" s="29"/>
      <c r="X801" s="29"/>
      <c r="Y801" s="93"/>
    </row>
    <row r="802" spans="1:25" ht="16.5" customHeight="1">
      <c r="A802" s="25"/>
      <c r="B802" s="9"/>
      <c r="C802" s="14"/>
      <c r="D802" s="29"/>
      <c r="E802" s="29"/>
      <c r="F802" s="29"/>
      <c r="G802" s="29"/>
      <c r="H802" s="29"/>
      <c r="I802" s="29"/>
      <c r="J802" s="29"/>
      <c r="K802" s="29"/>
      <c r="L802" s="123"/>
      <c r="M802" s="29"/>
      <c r="N802" s="29"/>
      <c r="O802" s="29"/>
      <c r="P802" s="29"/>
      <c r="Q802" s="29"/>
      <c r="R802" s="29"/>
      <c r="S802" s="29"/>
      <c r="T802" s="29"/>
      <c r="U802" s="29"/>
      <c r="V802" s="29"/>
      <c r="W802" s="29"/>
      <c r="X802" s="29"/>
      <c r="Y802" s="93"/>
    </row>
    <row r="803" spans="1:25" ht="16.5" customHeight="1">
      <c r="A803" s="25"/>
      <c r="B803" s="9"/>
      <c r="C803" s="14"/>
      <c r="D803" s="29"/>
      <c r="E803" s="29"/>
      <c r="F803" s="29"/>
      <c r="G803" s="29"/>
      <c r="H803" s="29"/>
      <c r="I803" s="29"/>
      <c r="J803" s="29"/>
      <c r="K803" s="29"/>
      <c r="L803" s="123"/>
      <c r="M803" s="29"/>
      <c r="N803" s="29"/>
      <c r="O803" s="29"/>
      <c r="P803" s="29"/>
      <c r="Q803" s="29"/>
      <c r="R803" s="29"/>
      <c r="S803" s="29"/>
      <c r="T803" s="29"/>
      <c r="U803" s="29"/>
      <c r="V803" s="29"/>
      <c r="W803" s="29"/>
      <c r="X803" s="29"/>
      <c r="Y803" s="93"/>
    </row>
    <row r="804" spans="1:25" ht="16.5" customHeight="1">
      <c r="A804" s="25"/>
      <c r="B804" s="9"/>
      <c r="C804" s="14"/>
      <c r="D804" s="29"/>
      <c r="E804" s="29"/>
      <c r="F804" s="29"/>
      <c r="G804" s="29"/>
      <c r="H804" s="29"/>
      <c r="I804" s="29"/>
      <c r="J804" s="29"/>
      <c r="K804" s="29"/>
      <c r="L804" s="123"/>
      <c r="M804" s="29"/>
      <c r="N804" s="29"/>
      <c r="O804" s="29"/>
      <c r="P804" s="29"/>
      <c r="Q804" s="29"/>
      <c r="R804" s="29"/>
      <c r="S804" s="29"/>
      <c r="T804" s="29"/>
      <c r="U804" s="29"/>
      <c r="V804" s="29"/>
      <c r="W804" s="29"/>
      <c r="X804" s="29"/>
      <c r="Y804" s="93"/>
    </row>
    <row r="805" spans="1:25" ht="16.5" customHeight="1">
      <c r="A805" s="25"/>
      <c r="B805" s="9"/>
      <c r="C805" s="14"/>
      <c r="D805" s="29"/>
      <c r="E805" s="29"/>
      <c r="F805" s="29"/>
      <c r="G805" s="29"/>
      <c r="H805" s="29"/>
      <c r="I805" s="29"/>
      <c r="J805" s="29"/>
      <c r="K805" s="29"/>
      <c r="L805" s="123"/>
      <c r="M805" s="29"/>
      <c r="N805" s="29"/>
      <c r="O805" s="29"/>
      <c r="P805" s="29"/>
      <c r="Q805" s="29"/>
      <c r="R805" s="29"/>
      <c r="S805" s="29"/>
      <c r="T805" s="29"/>
      <c r="U805" s="29"/>
      <c r="V805" s="29"/>
      <c r="W805" s="29"/>
      <c r="X805" s="29"/>
      <c r="Y805" s="93"/>
    </row>
    <row r="806" spans="1:25" ht="16.5" customHeight="1">
      <c r="A806" s="25"/>
      <c r="B806" s="9"/>
      <c r="C806" s="14"/>
      <c r="D806" s="29"/>
      <c r="E806" s="29"/>
      <c r="F806" s="29"/>
      <c r="G806" s="29"/>
      <c r="H806" s="29"/>
      <c r="I806" s="29"/>
      <c r="J806" s="29"/>
      <c r="K806" s="29"/>
      <c r="L806" s="123"/>
      <c r="M806" s="29"/>
      <c r="N806" s="29"/>
      <c r="O806" s="29"/>
      <c r="P806" s="29"/>
      <c r="Q806" s="29"/>
      <c r="R806" s="29"/>
      <c r="S806" s="29"/>
      <c r="T806" s="29"/>
      <c r="U806" s="29"/>
      <c r="V806" s="29"/>
      <c r="W806" s="29"/>
      <c r="X806" s="29"/>
      <c r="Y806" s="93"/>
    </row>
    <row r="807" spans="1:25" ht="16.5" customHeight="1">
      <c r="A807" s="25"/>
      <c r="B807" s="9"/>
      <c r="C807" s="14"/>
      <c r="D807" s="29"/>
      <c r="E807" s="29"/>
      <c r="F807" s="29"/>
      <c r="G807" s="29"/>
      <c r="H807" s="29"/>
      <c r="I807" s="29"/>
      <c r="J807" s="29"/>
      <c r="K807" s="29"/>
      <c r="L807" s="123"/>
      <c r="M807" s="29"/>
      <c r="N807" s="29"/>
      <c r="O807" s="29"/>
      <c r="P807" s="29"/>
      <c r="Q807" s="29"/>
      <c r="R807" s="29"/>
      <c r="S807" s="29"/>
      <c r="T807" s="29"/>
      <c r="U807" s="29"/>
      <c r="V807" s="29"/>
      <c r="W807" s="29"/>
      <c r="X807" s="29"/>
      <c r="Y807" s="93"/>
    </row>
    <row r="808" spans="1:25" ht="16.5" customHeight="1">
      <c r="A808" s="25"/>
      <c r="B808" s="9"/>
      <c r="C808" s="14"/>
      <c r="D808" s="29"/>
      <c r="E808" s="29"/>
      <c r="F808" s="29"/>
      <c r="G808" s="29"/>
      <c r="H808" s="29"/>
      <c r="I808" s="29"/>
      <c r="J808" s="29"/>
      <c r="K808" s="29"/>
      <c r="L808" s="123"/>
      <c r="M808" s="29"/>
      <c r="N808" s="29"/>
      <c r="O808" s="29"/>
      <c r="P808" s="29"/>
      <c r="Q808" s="29"/>
      <c r="R808" s="29"/>
      <c r="S808" s="29"/>
      <c r="T808" s="29"/>
      <c r="U808" s="29"/>
      <c r="V808" s="29"/>
      <c r="W808" s="29"/>
      <c r="X808" s="29"/>
      <c r="Y808" s="93"/>
    </row>
    <row r="809" spans="1:25" ht="16.5" customHeight="1">
      <c r="A809" s="25"/>
      <c r="B809" s="9"/>
      <c r="C809" s="14"/>
      <c r="D809" s="29"/>
      <c r="E809" s="29"/>
      <c r="F809" s="29"/>
      <c r="G809" s="29"/>
      <c r="H809" s="29"/>
      <c r="I809" s="29"/>
      <c r="J809" s="29"/>
      <c r="K809" s="29"/>
      <c r="L809" s="123"/>
      <c r="M809" s="29"/>
      <c r="N809" s="29"/>
      <c r="O809" s="29"/>
      <c r="P809" s="29"/>
      <c r="Q809" s="29"/>
      <c r="R809" s="29"/>
      <c r="S809" s="29"/>
      <c r="T809" s="29"/>
      <c r="U809" s="29"/>
      <c r="V809" s="29"/>
      <c r="W809" s="29"/>
      <c r="X809" s="29"/>
      <c r="Y809" s="93"/>
    </row>
    <row r="810" spans="1:25" ht="16.5" customHeight="1">
      <c r="A810" s="25"/>
      <c r="B810" s="9"/>
      <c r="C810" s="14"/>
      <c r="D810" s="29"/>
      <c r="E810" s="29"/>
      <c r="F810" s="29"/>
      <c r="G810" s="29"/>
      <c r="H810" s="29"/>
      <c r="I810" s="29"/>
      <c r="J810" s="29"/>
      <c r="K810" s="29"/>
      <c r="L810" s="123"/>
      <c r="M810" s="29"/>
      <c r="N810" s="29"/>
      <c r="O810" s="29"/>
      <c r="P810" s="29"/>
      <c r="Q810" s="29"/>
      <c r="R810" s="29"/>
      <c r="S810" s="29"/>
      <c r="T810" s="29"/>
      <c r="U810" s="29"/>
      <c r="V810" s="29"/>
      <c r="W810" s="29"/>
      <c r="X810" s="29"/>
      <c r="Y810" s="93"/>
    </row>
    <row r="811" spans="1:25" ht="16.5" customHeight="1">
      <c r="A811" s="25"/>
      <c r="B811" s="9"/>
      <c r="C811" s="14"/>
      <c r="D811" s="29"/>
      <c r="E811" s="29"/>
      <c r="F811" s="29"/>
      <c r="G811" s="29"/>
      <c r="H811" s="29"/>
      <c r="I811" s="29"/>
      <c r="J811" s="29"/>
      <c r="K811" s="29"/>
      <c r="L811" s="123"/>
      <c r="M811" s="29"/>
      <c r="N811" s="29"/>
      <c r="O811" s="29"/>
      <c r="P811" s="29"/>
      <c r="Q811" s="29"/>
      <c r="R811" s="29"/>
      <c r="S811" s="29"/>
      <c r="T811" s="29"/>
      <c r="U811" s="29"/>
      <c r="V811" s="29"/>
      <c r="W811" s="29"/>
      <c r="X811" s="29"/>
      <c r="Y811" s="93"/>
    </row>
    <row r="812" spans="1:25" ht="16.5" customHeight="1">
      <c r="A812" s="25"/>
      <c r="B812" s="9"/>
      <c r="C812" s="14"/>
      <c r="D812" s="29"/>
      <c r="E812" s="29"/>
      <c r="F812" s="29"/>
      <c r="G812" s="29"/>
      <c r="H812" s="29"/>
      <c r="I812" s="29"/>
      <c r="J812" s="29"/>
      <c r="K812" s="29"/>
      <c r="L812" s="123"/>
      <c r="M812" s="29"/>
      <c r="N812" s="29"/>
      <c r="O812" s="29"/>
      <c r="P812" s="29"/>
      <c r="Q812" s="29"/>
      <c r="R812" s="29"/>
      <c r="S812" s="29"/>
      <c r="T812" s="29"/>
      <c r="U812" s="29"/>
      <c r="V812" s="29"/>
      <c r="W812" s="29"/>
      <c r="X812" s="29"/>
      <c r="Y812" s="93"/>
    </row>
    <row r="813" spans="1:25" ht="16.5" customHeight="1">
      <c r="A813" s="25"/>
      <c r="B813" s="9"/>
      <c r="C813" s="14"/>
      <c r="D813" s="29"/>
      <c r="E813" s="29"/>
      <c r="F813" s="29"/>
      <c r="G813" s="29"/>
      <c r="H813" s="29"/>
      <c r="I813" s="29"/>
      <c r="J813" s="29"/>
      <c r="K813" s="29"/>
      <c r="L813" s="123"/>
      <c r="M813" s="29"/>
      <c r="N813" s="29"/>
      <c r="O813" s="29"/>
      <c r="P813" s="29"/>
      <c r="Q813" s="29"/>
      <c r="R813" s="29"/>
      <c r="S813" s="29"/>
      <c r="T813" s="29"/>
      <c r="U813" s="29"/>
      <c r="V813" s="29"/>
      <c r="W813" s="29"/>
      <c r="X813" s="29"/>
      <c r="Y813" s="93"/>
    </row>
    <row r="814" spans="1:25" ht="16.5" customHeight="1">
      <c r="A814" s="25"/>
      <c r="B814" s="9"/>
      <c r="C814" s="14"/>
      <c r="D814" s="29"/>
      <c r="E814" s="29"/>
      <c r="F814" s="29"/>
      <c r="G814" s="29"/>
      <c r="H814" s="29"/>
      <c r="I814" s="29"/>
      <c r="J814" s="29"/>
      <c r="K814" s="29"/>
      <c r="L814" s="123"/>
      <c r="M814" s="29"/>
      <c r="N814" s="29"/>
      <c r="O814" s="29"/>
      <c r="P814" s="29"/>
      <c r="Q814" s="29"/>
      <c r="R814" s="29"/>
      <c r="S814" s="29"/>
      <c r="T814" s="29"/>
      <c r="U814" s="29"/>
      <c r="V814" s="29"/>
      <c r="W814" s="29"/>
      <c r="X814" s="29"/>
      <c r="Y814" s="93"/>
    </row>
    <row r="815" spans="1:25" ht="16.5" customHeight="1">
      <c r="A815" s="25"/>
      <c r="B815" s="9"/>
      <c r="C815" s="14"/>
      <c r="D815" s="29"/>
      <c r="E815" s="29"/>
      <c r="F815" s="29"/>
      <c r="G815" s="29"/>
      <c r="H815" s="29"/>
      <c r="I815" s="29"/>
      <c r="J815" s="29"/>
      <c r="K815" s="29"/>
      <c r="L815" s="123"/>
      <c r="M815" s="29"/>
      <c r="N815" s="29"/>
      <c r="O815" s="29"/>
      <c r="P815" s="29"/>
      <c r="Q815" s="29"/>
      <c r="R815" s="29"/>
      <c r="S815" s="29"/>
      <c r="T815" s="29"/>
      <c r="U815" s="29"/>
      <c r="V815" s="29"/>
      <c r="W815" s="29"/>
      <c r="X815" s="29"/>
      <c r="Y815" s="93"/>
    </row>
    <row r="816" spans="1:25" ht="16.5" customHeight="1">
      <c r="A816" s="25"/>
      <c r="B816" s="9"/>
      <c r="C816" s="14"/>
      <c r="D816" s="29"/>
      <c r="E816" s="29"/>
      <c r="F816" s="29"/>
      <c r="G816" s="29"/>
      <c r="H816" s="29"/>
      <c r="I816" s="29"/>
      <c r="J816" s="29"/>
      <c r="K816" s="29"/>
      <c r="L816" s="123"/>
      <c r="M816" s="29"/>
      <c r="N816" s="29"/>
      <c r="O816" s="29"/>
      <c r="P816" s="29"/>
      <c r="Q816" s="29"/>
      <c r="R816" s="29"/>
      <c r="S816" s="29"/>
      <c r="T816" s="29"/>
      <c r="U816" s="29"/>
      <c r="V816" s="29"/>
      <c r="W816" s="29"/>
      <c r="X816" s="29"/>
      <c r="Y816" s="93"/>
    </row>
    <row r="817" spans="1:25" ht="16.5" customHeight="1">
      <c r="A817" s="25"/>
      <c r="B817" s="9"/>
      <c r="C817" s="14"/>
      <c r="D817" s="29"/>
      <c r="E817" s="29"/>
      <c r="F817" s="29"/>
      <c r="G817" s="29"/>
      <c r="H817" s="29"/>
      <c r="I817" s="29"/>
      <c r="J817" s="29"/>
      <c r="K817" s="29"/>
      <c r="L817" s="123"/>
      <c r="M817" s="29"/>
      <c r="N817" s="29"/>
      <c r="O817" s="29"/>
      <c r="P817" s="29"/>
      <c r="Q817" s="29"/>
      <c r="R817" s="29"/>
      <c r="S817" s="29"/>
      <c r="T817" s="29"/>
      <c r="U817" s="29"/>
      <c r="V817" s="29"/>
      <c r="W817" s="29"/>
      <c r="X817" s="29"/>
      <c r="Y817" s="93"/>
    </row>
    <row r="818" spans="1:25" ht="16.5" customHeight="1">
      <c r="A818" s="25"/>
      <c r="B818" s="9"/>
      <c r="C818" s="14"/>
      <c r="D818" s="29"/>
      <c r="E818" s="29"/>
      <c r="F818" s="29"/>
      <c r="G818" s="29"/>
      <c r="H818" s="29"/>
      <c r="I818" s="29"/>
      <c r="J818" s="29"/>
      <c r="K818" s="29"/>
      <c r="L818" s="123"/>
      <c r="M818" s="29"/>
      <c r="N818" s="29"/>
      <c r="O818" s="29"/>
      <c r="P818" s="29"/>
      <c r="Q818" s="29"/>
      <c r="R818" s="29"/>
      <c r="S818" s="29"/>
      <c r="T818" s="29"/>
      <c r="U818" s="29"/>
      <c r="V818" s="29"/>
      <c r="W818" s="29"/>
      <c r="X818" s="29"/>
      <c r="Y818" s="93"/>
    </row>
    <row r="819" spans="1:25" ht="16.5" customHeight="1">
      <c r="A819" s="25"/>
      <c r="B819" s="9"/>
      <c r="C819" s="14"/>
      <c r="D819" s="29"/>
      <c r="E819" s="29"/>
      <c r="F819" s="29"/>
      <c r="G819" s="29"/>
      <c r="H819" s="29"/>
      <c r="I819" s="29"/>
      <c r="J819" s="29"/>
      <c r="K819" s="29"/>
      <c r="L819" s="123"/>
      <c r="M819" s="29"/>
      <c r="N819" s="29"/>
      <c r="O819" s="29"/>
      <c r="P819" s="29"/>
      <c r="Q819" s="29"/>
      <c r="R819" s="29"/>
      <c r="S819" s="29"/>
      <c r="T819" s="29"/>
      <c r="U819" s="29"/>
      <c r="V819" s="29"/>
      <c r="W819" s="29"/>
      <c r="X819" s="29"/>
      <c r="Y819" s="93"/>
    </row>
    <row r="820" spans="1:25" ht="16.5" customHeight="1">
      <c r="A820" s="25"/>
      <c r="B820" s="9"/>
      <c r="C820" s="14"/>
      <c r="D820" s="29"/>
      <c r="E820" s="29"/>
      <c r="F820" s="29"/>
      <c r="G820" s="29"/>
      <c r="H820" s="29"/>
      <c r="I820" s="29"/>
      <c r="J820" s="29"/>
      <c r="K820" s="29"/>
      <c r="L820" s="123"/>
      <c r="M820" s="29"/>
      <c r="N820" s="29"/>
      <c r="O820" s="29"/>
      <c r="P820" s="29"/>
      <c r="Q820" s="29"/>
      <c r="R820" s="29"/>
      <c r="S820" s="29"/>
      <c r="T820" s="29"/>
      <c r="U820" s="29"/>
      <c r="V820" s="29"/>
      <c r="W820" s="29"/>
      <c r="X820" s="29"/>
      <c r="Y820" s="93"/>
    </row>
    <row r="821" spans="1:25" ht="16.5" customHeight="1">
      <c r="A821" s="25"/>
      <c r="B821" s="9"/>
      <c r="C821" s="14"/>
      <c r="D821" s="29"/>
      <c r="E821" s="29"/>
      <c r="F821" s="29"/>
      <c r="G821" s="29"/>
      <c r="H821" s="29"/>
      <c r="I821" s="29"/>
      <c r="J821" s="29"/>
      <c r="K821" s="29"/>
      <c r="L821" s="123"/>
      <c r="M821" s="29"/>
      <c r="N821" s="29"/>
      <c r="O821" s="29"/>
      <c r="P821" s="29"/>
      <c r="Q821" s="29"/>
      <c r="R821" s="29"/>
      <c r="S821" s="29"/>
      <c r="T821" s="29"/>
      <c r="U821" s="29"/>
      <c r="V821" s="29"/>
      <c r="W821" s="29"/>
      <c r="X821" s="29"/>
      <c r="Y821" s="93"/>
    </row>
    <row r="822" spans="1:25" ht="16.5" customHeight="1">
      <c r="A822" s="25"/>
      <c r="B822" s="9"/>
      <c r="C822" s="14"/>
      <c r="D822" s="29"/>
      <c r="E822" s="29"/>
      <c r="F822" s="29"/>
      <c r="G822" s="29"/>
      <c r="H822" s="29"/>
      <c r="I822" s="29"/>
      <c r="J822" s="29"/>
      <c r="K822" s="29"/>
      <c r="L822" s="123"/>
      <c r="M822" s="29"/>
      <c r="N822" s="29"/>
      <c r="O822" s="29"/>
      <c r="P822" s="29"/>
      <c r="Q822" s="29"/>
      <c r="R822" s="29"/>
      <c r="S822" s="29"/>
      <c r="T822" s="29"/>
      <c r="U822" s="29"/>
      <c r="V822" s="29"/>
      <c r="W822" s="29"/>
      <c r="X822" s="29"/>
      <c r="Y822" s="93"/>
    </row>
    <row r="823" spans="1:25" ht="16.5" customHeight="1">
      <c r="A823" s="25"/>
      <c r="B823" s="9"/>
      <c r="C823" s="14"/>
      <c r="D823" s="29"/>
      <c r="E823" s="29"/>
      <c r="F823" s="29"/>
      <c r="G823" s="29"/>
      <c r="H823" s="29"/>
      <c r="I823" s="29"/>
      <c r="J823" s="29"/>
      <c r="K823" s="29"/>
      <c r="L823" s="123"/>
      <c r="M823" s="29"/>
      <c r="N823" s="29"/>
      <c r="O823" s="29"/>
      <c r="P823" s="29"/>
      <c r="Q823" s="29"/>
      <c r="R823" s="29"/>
      <c r="S823" s="29"/>
      <c r="T823" s="29"/>
      <c r="U823" s="29"/>
      <c r="V823" s="29"/>
      <c r="W823" s="29"/>
      <c r="X823" s="29"/>
      <c r="Y823" s="93"/>
    </row>
    <row r="824" spans="1:25" ht="16.5" customHeight="1">
      <c r="A824" s="25"/>
      <c r="B824" s="9"/>
      <c r="C824" s="14"/>
      <c r="D824" s="29"/>
      <c r="E824" s="29"/>
      <c r="F824" s="29"/>
      <c r="G824" s="29"/>
      <c r="H824" s="29"/>
      <c r="I824" s="29"/>
      <c r="J824" s="29"/>
      <c r="K824" s="29"/>
      <c r="L824" s="123"/>
      <c r="M824" s="29"/>
      <c r="N824" s="29"/>
      <c r="O824" s="29"/>
      <c r="P824" s="29"/>
      <c r="Q824" s="29"/>
      <c r="R824" s="29"/>
      <c r="S824" s="29"/>
      <c r="T824" s="29"/>
      <c r="U824" s="29"/>
      <c r="V824" s="29"/>
      <c r="W824" s="29"/>
      <c r="X824" s="29"/>
      <c r="Y824" s="93"/>
    </row>
    <row r="825" spans="1:25" ht="16.5" customHeight="1">
      <c r="A825" s="25"/>
      <c r="B825" s="9"/>
      <c r="C825" s="14"/>
      <c r="D825" s="29"/>
      <c r="E825" s="29"/>
      <c r="F825" s="29"/>
      <c r="G825" s="29"/>
      <c r="H825" s="29"/>
      <c r="I825" s="29"/>
      <c r="J825" s="29"/>
      <c r="K825" s="29"/>
      <c r="L825" s="123"/>
      <c r="M825" s="29"/>
      <c r="N825" s="29"/>
      <c r="O825" s="29"/>
      <c r="P825" s="29"/>
      <c r="Q825" s="29"/>
      <c r="R825" s="29"/>
      <c r="S825" s="29"/>
      <c r="T825" s="29"/>
      <c r="U825" s="29"/>
      <c r="V825" s="29"/>
      <c r="W825" s="29"/>
      <c r="X825" s="29"/>
      <c r="Y825" s="93"/>
    </row>
    <row r="826" spans="1:25" ht="16.5" customHeight="1">
      <c r="A826" s="25"/>
      <c r="B826" s="9"/>
      <c r="C826" s="14"/>
      <c r="D826" s="29"/>
      <c r="E826" s="29"/>
      <c r="F826" s="29"/>
      <c r="G826" s="29"/>
      <c r="H826" s="29"/>
      <c r="I826" s="29"/>
      <c r="J826" s="29"/>
      <c r="K826" s="29"/>
      <c r="L826" s="123"/>
      <c r="M826" s="29"/>
      <c r="N826" s="29"/>
      <c r="O826" s="29"/>
      <c r="P826" s="29"/>
      <c r="Q826" s="29"/>
      <c r="R826" s="29"/>
      <c r="S826" s="29"/>
      <c r="T826" s="29"/>
      <c r="U826" s="29"/>
      <c r="V826" s="29"/>
      <c r="W826" s="29"/>
      <c r="X826" s="29"/>
      <c r="Y826" s="93"/>
    </row>
    <row r="827" spans="1:25" ht="16.5" customHeight="1">
      <c r="A827" s="25"/>
      <c r="B827" s="9"/>
      <c r="C827" s="14"/>
      <c r="D827" s="29"/>
      <c r="E827" s="29"/>
      <c r="F827" s="29"/>
      <c r="G827" s="29"/>
      <c r="H827" s="29"/>
      <c r="I827" s="29"/>
      <c r="J827" s="29"/>
      <c r="K827" s="29"/>
      <c r="L827" s="123"/>
      <c r="M827" s="29"/>
      <c r="N827" s="29"/>
      <c r="O827" s="29"/>
      <c r="P827" s="29"/>
      <c r="Q827" s="29"/>
      <c r="R827" s="29"/>
      <c r="S827" s="29"/>
      <c r="T827" s="29"/>
      <c r="U827" s="29"/>
      <c r="V827" s="29"/>
      <c r="W827" s="29"/>
      <c r="X827" s="29"/>
      <c r="Y827" s="93"/>
    </row>
    <row r="828" spans="1:25" ht="16.5" customHeight="1">
      <c r="A828" s="25"/>
      <c r="B828" s="9"/>
      <c r="C828" s="14"/>
      <c r="D828" s="29"/>
      <c r="E828" s="29"/>
      <c r="F828" s="29"/>
      <c r="G828" s="29"/>
      <c r="H828" s="29"/>
      <c r="I828" s="29"/>
      <c r="J828" s="29"/>
      <c r="K828" s="29"/>
      <c r="L828" s="123"/>
      <c r="M828" s="29"/>
      <c r="N828" s="29"/>
      <c r="O828" s="29"/>
      <c r="P828" s="29"/>
      <c r="Q828" s="29"/>
      <c r="R828" s="29"/>
      <c r="S828" s="29"/>
      <c r="T828" s="29"/>
      <c r="U828" s="29"/>
      <c r="V828" s="29"/>
      <c r="W828" s="29"/>
      <c r="X828" s="29"/>
      <c r="Y828" s="93"/>
    </row>
    <row r="829" spans="1:25" ht="16.5" customHeight="1">
      <c r="A829" s="25"/>
      <c r="B829" s="9"/>
      <c r="C829" s="14"/>
      <c r="D829" s="29"/>
      <c r="E829" s="29"/>
      <c r="F829" s="29"/>
      <c r="G829" s="29"/>
      <c r="H829" s="29"/>
      <c r="I829" s="29"/>
      <c r="J829" s="29"/>
      <c r="K829" s="29"/>
      <c r="L829" s="123"/>
      <c r="M829" s="29"/>
      <c r="N829" s="29"/>
      <c r="O829" s="29"/>
      <c r="P829" s="29"/>
      <c r="Q829" s="29"/>
      <c r="R829" s="29"/>
      <c r="S829" s="29"/>
      <c r="T829" s="29"/>
      <c r="U829" s="29"/>
      <c r="V829" s="29"/>
      <c r="W829" s="29"/>
      <c r="X829" s="29"/>
      <c r="Y829" s="93"/>
    </row>
    <row r="830" spans="1:25" ht="16.5" customHeight="1">
      <c r="A830" s="25"/>
      <c r="B830" s="9"/>
      <c r="C830" s="14"/>
      <c r="D830" s="29"/>
      <c r="E830" s="29"/>
      <c r="F830" s="29"/>
      <c r="G830" s="29"/>
      <c r="H830" s="29"/>
      <c r="I830" s="29"/>
      <c r="J830" s="29"/>
      <c r="K830" s="29"/>
      <c r="L830" s="123"/>
      <c r="M830" s="29"/>
      <c r="N830" s="29"/>
      <c r="O830" s="29"/>
      <c r="P830" s="29"/>
      <c r="Q830" s="29"/>
      <c r="R830" s="29"/>
      <c r="S830" s="29"/>
      <c r="T830" s="29"/>
      <c r="U830" s="29"/>
      <c r="V830" s="29"/>
      <c r="W830" s="29"/>
      <c r="X830" s="29"/>
      <c r="Y830" s="93"/>
    </row>
    <row r="831" spans="1:25" ht="16.5" customHeight="1">
      <c r="A831" s="25"/>
      <c r="B831" s="9"/>
      <c r="C831" s="14"/>
      <c r="D831" s="29"/>
      <c r="E831" s="29"/>
      <c r="F831" s="29"/>
      <c r="G831" s="29"/>
      <c r="H831" s="29"/>
      <c r="I831" s="29"/>
      <c r="J831" s="29"/>
      <c r="K831" s="29"/>
      <c r="L831" s="123"/>
      <c r="M831" s="29"/>
      <c r="N831" s="29"/>
      <c r="O831" s="29"/>
      <c r="P831" s="29"/>
      <c r="Q831" s="29"/>
      <c r="R831" s="29"/>
      <c r="S831" s="29"/>
      <c r="T831" s="29"/>
      <c r="U831" s="29"/>
      <c r="V831" s="29"/>
      <c r="W831" s="29"/>
      <c r="X831" s="29"/>
      <c r="Y831" s="93"/>
    </row>
    <row r="832" spans="1:25" ht="16.5" customHeight="1">
      <c r="A832" s="25"/>
      <c r="B832" s="9"/>
      <c r="C832" s="14"/>
      <c r="D832" s="29"/>
      <c r="E832" s="29"/>
      <c r="F832" s="29"/>
      <c r="G832" s="29"/>
      <c r="H832" s="29"/>
      <c r="I832" s="29"/>
      <c r="J832" s="29"/>
      <c r="K832" s="29"/>
      <c r="L832" s="123"/>
      <c r="M832" s="29"/>
      <c r="N832" s="29"/>
      <c r="O832" s="29"/>
      <c r="P832" s="29"/>
      <c r="Q832" s="29"/>
      <c r="R832" s="29"/>
      <c r="S832" s="29"/>
      <c r="T832" s="29"/>
      <c r="U832" s="29"/>
      <c r="V832" s="29"/>
      <c r="W832" s="29"/>
      <c r="X832" s="29"/>
      <c r="Y832" s="93"/>
    </row>
    <row r="833" spans="1:25" ht="16.5" customHeight="1">
      <c r="A833" s="25"/>
      <c r="B833" s="9"/>
      <c r="C833" s="14"/>
      <c r="D833" s="29"/>
      <c r="E833" s="29"/>
      <c r="F833" s="29"/>
      <c r="G833" s="29"/>
      <c r="H833" s="29"/>
      <c r="I833" s="29"/>
      <c r="J833" s="29"/>
      <c r="K833" s="29"/>
      <c r="L833" s="123"/>
      <c r="M833" s="29"/>
      <c r="N833" s="29"/>
      <c r="O833" s="29"/>
      <c r="P833" s="29"/>
      <c r="Q833" s="29"/>
      <c r="R833" s="29"/>
      <c r="S833" s="29"/>
      <c r="T833" s="29"/>
      <c r="U833" s="29"/>
      <c r="V833" s="29"/>
      <c r="W833" s="29"/>
      <c r="X833" s="29"/>
      <c r="Y833" s="93"/>
    </row>
    <row r="834" spans="1:25" ht="16.5" customHeight="1">
      <c r="A834" s="25"/>
      <c r="B834" s="9"/>
      <c r="C834" s="14"/>
      <c r="D834" s="29"/>
      <c r="E834" s="29"/>
      <c r="F834" s="29"/>
      <c r="G834" s="29"/>
      <c r="H834" s="29"/>
      <c r="I834" s="29"/>
      <c r="J834" s="29"/>
      <c r="K834" s="29"/>
      <c r="L834" s="123"/>
      <c r="M834" s="29"/>
      <c r="N834" s="29"/>
      <c r="O834" s="29"/>
      <c r="P834" s="29"/>
      <c r="Q834" s="29"/>
      <c r="R834" s="29"/>
      <c r="S834" s="29"/>
      <c r="T834" s="29"/>
      <c r="U834" s="29"/>
      <c r="V834" s="29"/>
      <c r="W834" s="29"/>
      <c r="X834" s="29"/>
      <c r="Y834" s="93"/>
    </row>
    <row r="835" spans="1:25" ht="16.5" customHeight="1">
      <c r="A835" s="25"/>
      <c r="B835" s="9"/>
      <c r="C835" s="14"/>
      <c r="D835" s="29"/>
      <c r="E835" s="29"/>
      <c r="F835" s="29"/>
      <c r="G835" s="29"/>
      <c r="H835" s="29"/>
      <c r="I835" s="29"/>
      <c r="J835" s="29"/>
      <c r="K835" s="29"/>
      <c r="L835" s="123"/>
      <c r="M835" s="29"/>
      <c r="N835" s="29"/>
      <c r="O835" s="29"/>
      <c r="P835" s="29"/>
      <c r="Q835" s="29"/>
      <c r="R835" s="29"/>
      <c r="S835" s="29"/>
      <c r="T835" s="29"/>
      <c r="U835" s="29"/>
      <c r="V835" s="29"/>
      <c r="W835" s="29"/>
      <c r="X835" s="29"/>
      <c r="Y835" s="93"/>
    </row>
    <row r="836" spans="1:25" ht="16.5" customHeight="1">
      <c r="A836" s="25"/>
      <c r="B836" s="9"/>
      <c r="C836" s="14"/>
      <c r="D836" s="29"/>
      <c r="E836" s="29"/>
      <c r="F836" s="29"/>
      <c r="G836" s="29"/>
      <c r="H836" s="29"/>
      <c r="I836" s="29"/>
      <c r="J836" s="29"/>
      <c r="K836" s="29"/>
      <c r="L836" s="123"/>
      <c r="M836" s="29"/>
      <c r="N836" s="29"/>
      <c r="O836" s="29"/>
      <c r="P836" s="29"/>
      <c r="Q836" s="29"/>
      <c r="R836" s="29"/>
      <c r="S836" s="29"/>
      <c r="T836" s="29"/>
      <c r="U836" s="29"/>
      <c r="V836" s="29"/>
      <c r="W836" s="29"/>
      <c r="X836" s="29"/>
      <c r="Y836" s="93"/>
    </row>
    <row r="837" spans="1:25" ht="16.5" customHeight="1">
      <c r="A837" s="25"/>
      <c r="B837" s="9"/>
      <c r="C837" s="14"/>
      <c r="D837" s="29"/>
      <c r="E837" s="29"/>
      <c r="F837" s="29"/>
      <c r="G837" s="29"/>
      <c r="H837" s="29"/>
      <c r="I837" s="29"/>
      <c r="J837" s="29"/>
      <c r="K837" s="29"/>
      <c r="L837" s="123"/>
      <c r="M837" s="29"/>
      <c r="N837" s="29"/>
      <c r="O837" s="29"/>
      <c r="P837" s="29"/>
      <c r="Q837" s="29"/>
      <c r="R837" s="29"/>
      <c r="S837" s="29"/>
      <c r="T837" s="29"/>
      <c r="U837" s="29"/>
      <c r="V837" s="29"/>
      <c r="W837" s="29"/>
      <c r="X837" s="29"/>
      <c r="Y837" s="93"/>
    </row>
    <row r="838" spans="1:25" ht="16.5" customHeight="1">
      <c r="A838" s="25"/>
      <c r="B838" s="9"/>
      <c r="C838" s="14"/>
      <c r="D838" s="29"/>
      <c r="E838" s="29"/>
      <c r="F838" s="29"/>
      <c r="G838" s="29"/>
      <c r="H838" s="29"/>
      <c r="I838" s="29"/>
      <c r="J838" s="29"/>
      <c r="K838" s="29"/>
      <c r="L838" s="123"/>
      <c r="M838" s="29"/>
      <c r="N838" s="29"/>
      <c r="O838" s="29"/>
      <c r="P838" s="29"/>
      <c r="Q838" s="29"/>
      <c r="R838" s="29"/>
      <c r="S838" s="29"/>
      <c r="T838" s="29"/>
      <c r="U838" s="29"/>
      <c r="V838" s="29"/>
      <c r="W838" s="29"/>
      <c r="X838" s="29"/>
      <c r="Y838" s="93"/>
    </row>
    <row r="839" spans="1:25" ht="16.5" customHeight="1">
      <c r="A839" s="25"/>
      <c r="B839" s="9"/>
      <c r="C839" s="14"/>
      <c r="D839" s="29"/>
      <c r="E839" s="29"/>
      <c r="F839" s="29"/>
      <c r="G839" s="29"/>
      <c r="H839" s="29"/>
      <c r="I839" s="29"/>
      <c r="J839" s="29"/>
      <c r="K839" s="29"/>
      <c r="L839" s="123"/>
      <c r="M839" s="29"/>
      <c r="N839" s="29"/>
      <c r="O839" s="29"/>
      <c r="P839" s="29"/>
      <c r="Q839" s="29"/>
      <c r="R839" s="29"/>
      <c r="S839" s="29"/>
      <c r="T839" s="29"/>
      <c r="U839" s="29"/>
      <c r="V839" s="29"/>
      <c r="W839" s="29"/>
      <c r="X839" s="29"/>
      <c r="Y839" s="93"/>
    </row>
    <row r="840" spans="1:25" ht="16.5" customHeight="1">
      <c r="A840" s="25"/>
      <c r="B840" s="9"/>
      <c r="C840" s="14"/>
      <c r="D840" s="29"/>
      <c r="E840" s="29"/>
      <c r="F840" s="29"/>
      <c r="G840" s="29"/>
      <c r="H840" s="29"/>
      <c r="I840" s="29"/>
      <c r="J840" s="29"/>
      <c r="K840" s="29"/>
      <c r="L840" s="123"/>
      <c r="M840" s="29"/>
      <c r="N840" s="29"/>
      <c r="O840" s="29"/>
      <c r="P840" s="29"/>
      <c r="Q840" s="29"/>
      <c r="R840" s="29"/>
      <c r="S840" s="29"/>
      <c r="T840" s="29"/>
      <c r="U840" s="29"/>
      <c r="V840" s="29"/>
      <c r="W840" s="29"/>
      <c r="X840" s="29"/>
      <c r="Y840" s="93"/>
    </row>
    <row r="841" spans="1:25" ht="16.5" customHeight="1">
      <c r="A841" s="25"/>
      <c r="B841" s="9"/>
      <c r="C841" s="14"/>
      <c r="D841" s="29"/>
      <c r="E841" s="29"/>
      <c r="F841" s="29"/>
      <c r="G841" s="29"/>
      <c r="H841" s="29"/>
      <c r="I841" s="29"/>
      <c r="J841" s="29"/>
      <c r="K841" s="29"/>
      <c r="L841" s="123"/>
      <c r="M841" s="29"/>
      <c r="N841" s="29"/>
      <c r="O841" s="29"/>
      <c r="P841" s="29"/>
      <c r="Q841" s="29"/>
      <c r="R841" s="29"/>
      <c r="S841" s="29"/>
      <c r="T841" s="29"/>
      <c r="U841" s="29"/>
      <c r="V841" s="29"/>
      <c r="W841" s="29"/>
      <c r="X841" s="29"/>
      <c r="Y841" s="93"/>
    </row>
    <row r="842" spans="1:25" ht="16.5" customHeight="1">
      <c r="A842" s="25"/>
      <c r="B842" s="9"/>
      <c r="C842" s="14"/>
      <c r="D842" s="29"/>
      <c r="E842" s="29"/>
      <c r="F842" s="29"/>
      <c r="G842" s="29"/>
      <c r="H842" s="29"/>
      <c r="I842" s="29"/>
      <c r="J842" s="29"/>
      <c r="K842" s="29"/>
      <c r="L842" s="123"/>
      <c r="M842" s="29"/>
      <c r="N842" s="29"/>
      <c r="O842" s="29"/>
      <c r="P842" s="29"/>
      <c r="Q842" s="29"/>
      <c r="R842" s="29"/>
      <c r="S842" s="29"/>
      <c r="T842" s="29"/>
      <c r="U842" s="29"/>
      <c r="V842" s="29"/>
      <c r="W842" s="29"/>
      <c r="X842" s="29"/>
      <c r="Y842" s="93"/>
    </row>
    <row r="843" spans="1:25" ht="16.5" customHeight="1">
      <c r="A843" s="25"/>
      <c r="B843" s="9"/>
      <c r="C843" s="14"/>
      <c r="D843" s="29"/>
      <c r="E843" s="29"/>
      <c r="F843" s="29"/>
      <c r="G843" s="29"/>
      <c r="H843" s="29"/>
      <c r="I843" s="29"/>
      <c r="J843" s="29"/>
      <c r="K843" s="29"/>
      <c r="L843" s="123"/>
      <c r="M843" s="29"/>
      <c r="N843" s="29"/>
      <c r="O843" s="29"/>
      <c r="P843" s="29"/>
      <c r="Q843" s="29"/>
      <c r="R843" s="29"/>
      <c r="S843" s="29"/>
      <c r="T843" s="29"/>
      <c r="U843" s="29"/>
      <c r="V843" s="29"/>
      <c r="W843" s="29"/>
      <c r="X843" s="29"/>
      <c r="Y843" s="93"/>
    </row>
    <row r="844" spans="1:25" ht="16.5" customHeight="1">
      <c r="A844" s="25"/>
      <c r="B844" s="9"/>
      <c r="C844" s="14"/>
      <c r="D844" s="29"/>
      <c r="E844" s="29"/>
      <c r="F844" s="29"/>
      <c r="G844" s="29"/>
      <c r="H844" s="29"/>
      <c r="I844" s="29"/>
      <c r="J844" s="29"/>
      <c r="K844" s="29"/>
      <c r="L844" s="123"/>
      <c r="M844" s="29"/>
      <c r="N844" s="29"/>
      <c r="O844" s="29"/>
      <c r="P844" s="29"/>
      <c r="Q844" s="29"/>
      <c r="R844" s="29"/>
      <c r="S844" s="29"/>
      <c r="T844" s="29"/>
      <c r="U844" s="29"/>
      <c r="V844" s="29"/>
      <c r="W844" s="29"/>
      <c r="X844" s="29"/>
      <c r="Y844" s="93"/>
    </row>
    <row r="845" spans="1:25" ht="16.5" customHeight="1">
      <c r="A845" s="25"/>
      <c r="B845" s="9"/>
      <c r="C845" s="14"/>
      <c r="D845" s="29"/>
      <c r="E845" s="29"/>
      <c r="F845" s="29"/>
      <c r="G845" s="29"/>
      <c r="H845" s="29"/>
      <c r="I845" s="29"/>
      <c r="J845" s="29"/>
      <c r="K845" s="29"/>
      <c r="L845" s="123"/>
      <c r="M845" s="29"/>
      <c r="N845" s="29"/>
      <c r="O845" s="29"/>
      <c r="P845" s="29"/>
      <c r="Q845" s="29"/>
      <c r="R845" s="29"/>
      <c r="S845" s="29"/>
      <c r="T845" s="29"/>
      <c r="U845" s="29"/>
      <c r="V845" s="29"/>
      <c r="W845" s="29"/>
      <c r="X845" s="29"/>
      <c r="Y845" s="93"/>
    </row>
    <row r="846" spans="1:25" ht="16.5" customHeight="1">
      <c r="A846" s="25"/>
      <c r="B846" s="9"/>
      <c r="C846" s="14"/>
      <c r="D846" s="29"/>
      <c r="E846" s="29"/>
      <c r="F846" s="29"/>
      <c r="G846" s="29"/>
      <c r="H846" s="29"/>
      <c r="I846" s="29"/>
      <c r="J846" s="29"/>
      <c r="K846" s="29"/>
      <c r="L846" s="123"/>
      <c r="M846" s="29"/>
      <c r="N846" s="29"/>
      <c r="O846" s="29"/>
      <c r="P846" s="29"/>
      <c r="Q846" s="29"/>
      <c r="R846" s="29"/>
      <c r="S846" s="29"/>
      <c r="T846" s="29"/>
      <c r="U846" s="29"/>
      <c r="V846" s="29"/>
      <c r="W846" s="29"/>
      <c r="X846" s="29"/>
      <c r="Y846" s="93"/>
    </row>
    <row r="847" spans="1:25" ht="16.5" customHeight="1">
      <c r="A847" s="25"/>
      <c r="B847" s="9"/>
      <c r="C847" s="14"/>
      <c r="D847" s="29"/>
      <c r="E847" s="29"/>
      <c r="F847" s="29"/>
      <c r="G847" s="29"/>
      <c r="H847" s="29"/>
      <c r="I847" s="29"/>
      <c r="J847" s="29"/>
      <c r="K847" s="29"/>
      <c r="L847" s="123"/>
      <c r="M847" s="29"/>
      <c r="N847" s="29"/>
      <c r="O847" s="29"/>
      <c r="P847" s="29"/>
      <c r="Q847" s="29"/>
      <c r="R847" s="29"/>
      <c r="S847" s="29"/>
      <c r="T847" s="29"/>
      <c r="U847" s="29"/>
      <c r="V847" s="29"/>
      <c r="W847" s="29"/>
      <c r="X847" s="29"/>
      <c r="Y847" s="93"/>
    </row>
    <row r="848" spans="1:25" ht="16.5" customHeight="1">
      <c r="A848" s="25"/>
      <c r="B848" s="9"/>
      <c r="C848" s="14"/>
      <c r="D848" s="29"/>
      <c r="E848" s="29"/>
      <c r="F848" s="29"/>
      <c r="G848" s="29"/>
      <c r="H848" s="29"/>
      <c r="I848" s="29"/>
      <c r="J848" s="29"/>
      <c r="K848" s="29"/>
      <c r="L848" s="123"/>
      <c r="M848" s="29"/>
      <c r="N848" s="29"/>
      <c r="O848" s="29"/>
      <c r="P848" s="29"/>
      <c r="Q848" s="29"/>
      <c r="R848" s="29"/>
      <c r="S848" s="29"/>
      <c r="T848" s="29"/>
      <c r="U848" s="29"/>
      <c r="V848" s="29"/>
      <c r="W848" s="29"/>
      <c r="X848" s="29"/>
      <c r="Y848" s="93"/>
    </row>
    <row r="849" spans="1:25" ht="16.5" customHeight="1">
      <c r="A849" s="25"/>
      <c r="B849" s="9"/>
      <c r="C849" s="14"/>
      <c r="D849" s="29"/>
      <c r="E849" s="29"/>
      <c r="F849" s="29"/>
      <c r="G849" s="29"/>
      <c r="H849" s="29"/>
      <c r="I849" s="29"/>
      <c r="J849" s="29"/>
      <c r="K849" s="29"/>
      <c r="L849" s="123"/>
      <c r="M849" s="29"/>
      <c r="N849" s="29"/>
      <c r="O849" s="29"/>
      <c r="P849" s="29"/>
      <c r="Q849" s="29"/>
      <c r="R849" s="29"/>
      <c r="S849" s="29"/>
      <c r="T849" s="29"/>
      <c r="U849" s="29"/>
      <c r="V849" s="29"/>
      <c r="W849" s="29"/>
      <c r="X849" s="29"/>
      <c r="Y849" s="93"/>
    </row>
    <row r="850" spans="1:25" ht="16.5" customHeight="1">
      <c r="A850" s="25"/>
      <c r="B850" s="9"/>
      <c r="C850" s="14"/>
      <c r="D850" s="29"/>
      <c r="E850" s="29"/>
      <c r="F850" s="29"/>
      <c r="G850" s="29"/>
      <c r="H850" s="29"/>
      <c r="I850" s="29"/>
      <c r="J850" s="29"/>
      <c r="K850" s="29"/>
      <c r="L850" s="123"/>
      <c r="M850" s="29"/>
      <c r="N850" s="29"/>
      <c r="O850" s="29"/>
      <c r="P850" s="29"/>
      <c r="Q850" s="29"/>
      <c r="R850" s="29"/>
      <c r="S850" s="29"/>
      <c r="T850" s="29"/>
      <c r="U850" s="29"/>
      <c r="V850" s="29"/>
      <c r="W850" s="29"/>
      <c r="X850" s="29"/>
      <c r="Y850" s="93"/>
    </row>
    <row r="851" spans="1:25" ht="16.5" customHeight="1">
      <c r="A851" s="25"/>
      <c r="B851" s="9"/>
      <c r="C851" s="14"/>
      <c r="D851" s="29"/>
      <c r="E851" s="29"/>
      <c r="F851" s="29"/>
      <c r="G851" s="29"/>
      <c r="H851" s="29"/>
      <c r="I851" s="29"/>
      <c r="J851" s="29"/>
      <c r="K851" s="29"/>
      <c r="L851" s="123"/>
      <c r="M851" s="29"/>
      <c r="N851" s="29"/>
      <c r="O851" s="29"/>
      <c r="P851" s="29"/>
      <c r="Q851" s="29"/>
      <c r="R851" s="29"/>
      <c r="S851" s="29"/>
      <c r="T851" s="29"/>
      <c r="U851" s="29"/>
      <c r="V851" s="29"/>
      <c r="W851" s="29"/>
      <c r="X851" s="29"/>
      <c r="Y851" s="93"/>
    </row>
    <row r="852" spans="1:25" ht="16.5" customHeight="1">
      <c r="A852" s="25"/>
      <c r="B852" s="9"/>
      <c r="C852" s="14"/>
      <c r="D852" s="29"/>
      <c r="E852" s="29"/>
      <c r="F852" s="29"/>
      <c r="G852" s="29"/>
      <c r="H852" s="29"/>
      <c r="I852" s="29"/>
      <c r="J852" s="29"/>
      <c r="K852" s="29"/>
      <c r="L852" s="123"/>
      <c r="M852" s="29"/>
      <c r="N852" s="29"/>
      <c r="O852" s="29"/>
      <c r="P852" s="29"/>
      <c r="Q852" s="29"/>
      <c r="R852" s="29"/>
      <c r="S852" s="29"/>
      <c r="T852" s="29"/>
      <c r="U852" s="29"/>
      <c r="V852" s="29"/>
      <c r="W852" s="29"/>
      <c r="X852" s="29"/>
      <c r="Y852" s="93"/>
    </row>
    <row r="853" spans="1:25" ht="16.5" customHeight="1">
      <c r="A853" s="25"/>
      <c r="B853" s="9"/>
      <c r="C853" s="14"/>
      <c r="D853" s="29"/>
      <c r="E853" s="29"/>
      <c r="F853" s="29"/>
      <c r="G853" s="29"/>
      <c r="H853" s="29"/>
      <c r="I853" s="29"/>
      <c r="J853" s="29"/>
      <c r="K853" s="29"/>
      <c r="L853" s="123"/>
      <c r="M853" s="29"/>
      <c r="N853" s="29"/>
      <c r="O853" s="29"/>
      <c r="P853" s="29"/>
      <c r="Q853" s="29"/>
      <c r="R853" s="29"/>
      <c r="S853" s="29"/>
      <c r="T853" s="29"/>
      <c r="U853" s="29"/>
      <c r="V853" s="29"/>
      <c r="W853" s="29"/>
      <c r="X853" s="29"/>
      <c r="Y853" s="93"/>
    </row>
    <row r="854" spans="1:25" ht="16.5" customHeight="1">
      <c r="A854" s="25"/>
      <c r="B854" s="9"/>
      <c r="C854" s="14"/>
      <c r="D854" s="29"/>
      <c r="E854" s="29"/>
      <c r="F854" s="29"/>
      <c r="G854" s="29"/>
      <c r="H854" s="29"/>
      <c r="I854" s="29"/>
      <c r="J854" s="29"/>
      <c r="K854" s="29"/>
      <c r="L854" s="123"/>
      <c r="M854" s="29"/>
      <c r="N854" s="29"/>
      <c r="O854" s="29"/>
      <c r="P854" s="29"/>
      <c r="Q854" s="29"/>
      <c r="R854" s="29"/>
      <c r="S854" s="29"/>
      <c r="T854" s="29"/>
      <c r="U854" s="29"/>
      <c r="V854" s="29"/>
      <c r="W854" s="29"/>
      <c r="X854" s="29"/>
      <c r="Y854" s="93"/>
    </row>
    <row r="855" spans="1:25" ht="16.5" customHeight="1">
      <c r="A855" s="25"/>
      <c r="B855" s="9"/>
      <c r="C855" s="14"/>
      <c r="D855" s="29"/>
      <c r="E855" s="29"/>
      <c r="F855" s="29"/>
      <c r="G855" s="29"/>
      <c r="H855" s="29"/>
      <c r="I855" s="29"/>
      <c r="J855" s="29"/>
      <c r="K855" s="29"/>
      <c r="L855" s="123"/>
      <c r="M855" s="29"/>
      <c r="N855" s="29"/>
      <c r="O855" s="29"/>
      <c r="P855" s="29"/>
      <c r="Q855" s="29"/>
      <c r="R855" s="29"/>
      <c r="S855" s="29"/>
      <c r="T855" s="29"/>
      <c r="U855" s="29"/>
      <c r="V855" s="29"/>
      <c r="W855" s="29"/>
      <c r="X855" s="29"/>
      <c r="Y855" s="93"/>
    </row>
    <row r="856" spans="1:25" ht="16.5" customHeight="1">
      <c r="A856" s="25"/>
      <c r="B856" s="9"/>
      <c r="C856" s="14"/>
      <c r="D856" s="29"/>
      <c r="E856" s="29"/>
      <c r="F856" s="29"/>
      <c r="G856" s="29"/>
      <c r="H856" s="29"/>
      <c r="I856" s="29"/>
      <c r="J856" s="29"/>
      <c r="K856" s="29"/>
      <c r="L856" s="123"/>
      <c r="M856" s="29"/>
      <c r="N856" s="29"/>
      <c r="O856" s="29"/>
      <c r="P856" s="29"/>
      <c r="Q856" s="29"/>
      <c r="R856" s="29"/>
      <c r="S856" s="29"/>
      <c r="T856" s="29"/>
      <c r="U856" s="29"/>
      <c r="V856" s="29"/>
      <c r="W856" s="29"/>
      <c r="X856" s="29"/>
      <c r="Y856" s="93"/>
    </row>
    <row r="857" spans="1:25" ht="16.5" customHeight="1">
      <c r="A857" s="25"/>
      <c r="B857" s="9"/>
      <c r="C857" s="14"/>
      <c r="D857" s="29"/>
      <c r="E857" s="29"/>
      <c r="F857" s="29"/>
      <c r="G857" s="29"/>
      <c r="H857" s="29"/>
      <c r="I857" s="29"/>
      <c r="J857" s="29"/>
      <c r="K857" s="29"/>
      <c r="L857" s="123"/>
      <c r="M857" s="29"/>
      <c r="N857" s="29"/>
      <c r="O857" s="29"/>
      <c r="P857" s="29"/>
      <c r="Q857" s="29"/>
      <c r="R857" s="29"/>
      <c r="S857" s="29"/>
      <c r="T857" s="29"/>
      <c r="U857" s="29"/>
      <c r="V857" s="29"/>
      <c r="W857" s="29"/>
      <c r="X857" s="29"/>
      <c r="Y857" s="93"/>
    </row>
    <row r="858" spans="1:25" ht="16.5" customHeight="1">
      <c r="A858" s="25"/>
      <c r="B858" s="9"/>
      <c r="C858" s="14"/>
      <c r="D858" s="29"/>
      <c r="E858" s="29"/>
      <c r="F858" s="29"/>
      <c r="G858" s="29"/>
      <c r="H858" s="29"/>
      <c r="I858" s="29"/>
      <c r="J858" s="29"/>
      <c r="K858" s="29"/>
      <c r="L858" s="123"/>
      <c r="M858" s="29"/>
      <c r="N858" s="29"/>
      <c r="O858" s="29"/>
      <c r="P858" s="29"/>
      <c r="Q858" s="29"/>
      <c r="R858" s="29"/>
      <c r="S858" s="29"/>
      <c r="T858" s="29"/>
      <c r="U858" s="29"/>
      <c r="V858" s="29"/>
      <c r="W858" s="29"/>
      <c r="X858" s="29"/>
      <c r="Y858" s="93"/>
    </row>
    <row r="859" spans="1:25" ht="16.5" customHeight="1">
      <c r="A859" s="25"/>
      <c r="B859" s="9"/>
      <c r="C859" s="14"/>
      <c r="D859" s="29"/>
      <c r="E859" s="29"/>
      <c r="F859" s="29"/>
      <c r="G859" s="29"/>
      <c r="H859" s="29"/>
      <c r="I859" s="29"/>
      <c r="J859" s="29"/>
      <c r="K859" s="29"/>
      <c r="L859" s="123"/>
      <c r="M859" s="29"/>
      <c r="N859" s="29"/>
      <c r="O859" s="29"/>
      <c r="P859" s="29"/>
      <c r="Q859" s="29"/>
      <c r="R859" s="29"/>
      <c r="S859" s="29"/>
      <c r="T859" s="29"/>
      <c r="U859" s="29"/>
      <c r="V859" s="29"/>
      <c r="W859" s="29"/>
      <c r="X859" s="29"/>
      <c r="Y859" s="93"/>
    </row>
    <row r="860" spans="1:25" ht="16.5" customHeight="1">
      <c r="A860" s="25"/>
      <c r="B860" s="9"/>
      <c r="C860" s="14"/>
      <c r="D860" s="29"/>
      <c r="E860" s="29"/>
      <c r="F860" s="29"/>
      <c r="G860" s="29"/>
      <c r="H860" s="29"/>
      <c r="I860" s="29"/>
      <c r="J860" s="29"/>
      <c r="K860" s="29"/>
      <c r="L860" s="123"/>
      <c r="M860" s="29"/>
      <c r="N860" s="29"/>
      <c r="O860" s="29"/>
      <c r="P860" s="29"/>
      <c r="Q860" s="29"/>
      <c r="R860" s="29"/>
      <c r="S860" s="29"/>
      <c r="T860" s="29"/>
      <c r="U860" s="29"/>
      <c r="V860" s="29"/>
      <c r="W860" s="29"/>
      <c r="X860" s="29"/>
      <c r="Y860" s="93"/>
    </row>
    <row r="861" spans="1:25" ht="16.5" customHeight="1">
      <c r="A861" s="25"/>
      <c r="B861" s="9"/>
      <c r="C861" s="14"/>
      <c r="D861" s="29"/>
      <c r="E861" s="29"/>
      <c r="F861" s="29"/>
      <c r="G861" s="29"/>
      <c r="H861" s="29"/>
      <c r="I861" s="29"/>
      <c r="J861" s="29"/>
      <c r="K861" s="29"/>
      <c r="L861" s="123"/>
      <c r="M861" s="29"/>
      <c r="N861" s="29"/>
      <c r="O861" s="29"/>
      <c r="P861" s="29"/>
      <c r="Q861" s="29"/>
      <c r="R861" s="29"/>
      <c r="S861" s="29"/>
      <c r="T861" s="29"/>
      <c r="U861" s="29"/>
      <c r="V861" s="29"/>
      <c r="W861" s="29"/>
      <c r="X861" s="29"/>
      <c r="Y861" s="93"/>
    </row>
    <row r="862" spans="1:25" ht="16.5" customHeight="1">
      <c r="A862" s="25"/>
      <c r="B862" s="9"/>
      <c r="C862" s="14"/>
      <c r="D862" s="29"/>
      <c r="E862" s="29"/>
      <c r="F862" s="29"/>
      <c r="G862" s="29"/>
      <c r="H862" s="29"/>
      <c r="I862" s="29"/>
      <c r="J862" s="29"/>
      <c r="K862" s="29"/>
      <c r="L862" s="123"/>
      <c r="M862" s="29"/>
      <c r="N862" s="29"/>
      <c r="O862" s="29"/>
      <c r="P862" s="29"/>
      <c r="Q862" s="29"/>
      <c r="R862" s="29"/>
      <c r="S862" s="29"/>
      <c r="T862" s="29"/>
      <c r="U862" s="29"/>
      <c r="V862" s="29"/>
      <c r="W862" s="29"/>
      <c r="X862" s="29"/>
      <c r="Y862" s="93"/>
    </row>
    <row r="863" spans="1:25" ht="16.5" customHeight="1">
      <c r="A863" s="25"/>
      <c r="B863" s="9"/>
      <c r="C863" s="14"/>
      <c r="D863" s="29"/>
      <c r="E863" s="29"/>
      <c r="F863" s="29"/>
      <c r="G863" s="29"/>
      <c r="H863" s="29"/>
      <c r="I863" s="29"/>
      <c r="J863" s="29"/>
      <c r="K863" s="29"/>
      <c r="L863" s="123"/>
      <c r="M863" s="29"/>
      <c r="N863" s="29"/>
      <c r="O863" s="29"/>
      <c r="P863" s="29"/>
      <c r="Q863" s="29"/>
      <c r="R863" s="29"/>
      <c r="S863" s="29"/>
      <c r="T863" s="29"/>
      <c r="U863" s="29"/>
      <c r="V863" s="29"/>
      <c r="W863" s="29"/>
      <c r="X863" s="29"/>
      <c r="Y863" s="93"/>
    </row>
    <row r="864" spans="1:25" ht="16.5" customHeight="1">
      <c r="A864" s="25"/>
      <c r="B864" s="9"/>
      <c r="C864" s="14"/>
      <c r="D864" s="29"/>
      <c r="E864" s="29"/>
      <c r="F864" s="29"/>
      <c r="G864" s="29"/>
      <c r="H864" s="29"/>
      <c r="I864" s="29"/>
      <c r="J864" s="29"/>
      <c r="K864" s="29"/>
      <c r="L864" s="123"/>
      <c r="M864" s="29"/>
      <c r="N864" s="29"/>
      <c r="O864" s="29"/>
      <c r="P864" s="29"/>
      <c r="Q864" s="29"/>
      <c r="R864" s="29"/>
      <c r="S864" s="29"/>
      <c r="T864" s="29"/>
      <c r="U864" s="29"/>
      <c r="V864" s="29"/>
      <c r="W864" s="29"/>
      <c r="X864" s="29"/>
      <c r="Y864" s="93"/>
    </row>
    <row r="865" spans="1:25" ht="16.5" customHeight="1">
      <c r="A865" s="25"/>
      <c r="B865" s="9"/>
      <c r="C865" s="14"/>
      <c r="D865" s="29"/>
      <c r="E865" s="29"/>
      <c r="F865" s="29"/>
      <c r="G865" s="29"/>
      <c r="H865" s="29"/>
      <c r="I865" s="29"/>
      <c r="J865" s="29"/>
      <c r="K865" s="29"/>
      <c r="L865" s="123"/>
      <c r="M865" s="29"/>
      <c r="N865" s="29"/>
      <c r="O865" s="29"/>
      <c r="P865" s="29"/>
      <c r="Q865" s="29"/>
      <c r="R865" s="29"/>
      <c r="S865" s="29"/>
      <c r="T865" s="29"/>
      <c r="U865" s="29"/>
      <c r="V865" s="29"/>
      <c r="W865" s="29"/>
      <c r="X865" s="29"/>
      <c r="Y865" s="93"/>
    </row>
    <row r="866" spans="1:25" ht="16.5" customHeight="1">
      <c r="A866" s="25"/>
      <c r="B866" s="9"/>
      <c r="C866" s="14"/>
      <c r="D866" s="29"/>
      <c r="E866" s="29"/>
      <c r="F866" s="29"/>
      <c r="G866" s="29"/>
      <c r="H866" s="29"/>
      <c r="I866" s="29"/>
      <c r="J866" s="29"/>
      <c r="K866" s="29"/>
      <c r="L866" s="123"/>
      <c r="M866" s="29"/>
      <c r="N866" s="29"/>
      <c r="O866" s="29"/>
      <c r="P866" s="29"/>
      <c r="Q866" s="29"/>
      <c r="R866" s="29"/>
      <c r="S866" s="29"/>
      <c r="T866" s="29"/>
      <c r="U866" s="29"/>
      <c r="V866" s="29"/>
      <c r="W866" s="29"/>
      <c r="X866" s="29"/>
      <c r="Y866" s="93"/>
    </row>
    <row r="867" spans="1:25" ht="16.5" customHeight="1">
      <c r="A867" s="25"/>
      <c r="B867" s="9"/>
      <c r="C867" s="14"/>
      <c r="D867" s="29"/>
      <c r="E867" s="29"/>
      <c r="F867" s="29"/>
      <c r="G867" s="29"/>
      <c r="H867" s="29"/>
      <c r="I867" s="29"/>
      <c r="J867" s="29"/>
      <c r="K867" s="29"/>
      <c r="L867" s="123"/>
      <c r="M867" s="29"/>
      <c r="N867" s="29"/>
      <c r="O867" s="29"/>
      <c r="P867" s="29"/>
      <c r="Q867" s="29"/>
      <c r="R867" s="29"/>
      <c r="S867" s="29"/>
      <c r="T867" s="29"/>
      <c r="U867" s="29"/>
      <c r="V867" s="29"/>
      <c r="W867" s="29"/>
      <c r="X867" s="29"/>
      <c r="Y867" s="93"/>
    </row>
    <row r="868" spans="1:25" ht="16.5" customHeight="1">
      <c r="A868" s="25"/>
      <c r="B868" s="9"/>
      <c r="C868" s="14"/>
      <c r="D868" s="29"/>
      <c r="E868" s="29"/>
      <c r="F868" s="29"/>
      <c r="G868" s="29"/>
      <c r="H868" s="29"/>
      <c r="I868" s="29"/>
      <c r="J868" s="29"/>
      <c r="K868" s="29"/>
      <c r="L868" s="123"/>
      <c r="M868" s="29"/>
      <c r="N868" s="29"/>
      <c r="O868" s="29"/>
      <c r="P868" s="29"/>
      <c r="Q868" s="29"/>
      <c r="R868" s="29"/>
      <c r="S868" s="29"/>
      <c r="T868" s="29"/>
      <c r="U868" s="29"/>
      <c r="V868" s="29"/>
      <c r="W868" s="29"/>
      <c r="X868" s="29"/>
      <c r="Y868" s="93"/>
    </row>
    <row r="869" spans="1:25" ht="16.5" customHeight="1">
      <c r="A869" s="25"/>
      <c r="B869" s="9"/>
      <c r="C869" s="14"/>
      <c r="D869" s="29"/>
      <c r="E869" s="29"/>
      <c r="F869" s="29"/>
      <c r="G869" s="29"/>
      <c r="H869" s="29"/>
      <c r="I869" s="29"/>
      <c r="J869" s="29"/>
      <c r="K869" s="29"/>
      <c r="L869" s="123"/>
      <c r="M869" s="29"/>
      <c r="N869" s="29"/>
      <c r="O869" s="29"/>
      <c r="P869" s="29"/>
      <c r="Q869" s="29"/>
      <c r="R869" s="29"/>
      <c r="S869" s="29"/>
      <c r="T869" s="29"/>
      <c r="U869" s="29"/>
      <c r="V869" s="29"/>
      <c r="W869" s="29"/>
      <c r="X869" s="29"/>
      <c r="Y869" s="93"/>
    </row>
    <row r="870" spans="1:25" ht="16.5" customHeight="1">
      <c r="A870" s="25"/>
      <c r="B870" s="9"/>
      <c r="C870" s="14"/>
      <c r="D870" s="29"/>
      <c r="E870" s="29"/>
      <c r="F870" s="29"/>
      <c r="G870" s="29"/>
      <c r="H870" s="29"/>
      <c r="I870" s="29"/>
      <c r="J870" s="29"/>
      <c r="K870" s="29"/>
      <c r="L870" s="123"/>
      <c r="M870" s="29"/>
      <c r="N870" s="29"/>
      <c r="O870" s="29"/>
      <c r="P870" s="29"/>
      <c r="Q870" s="29"/>
      <c r="R870" s="29"/>
      <c r="S870" s="29"/>
      <c r="T870" s="29"/>
      <c r="U870" s="29"/>
      <c r="V870" s="29"/>
      <c r="W870" s="29"/>
      <c r="X870" s="29"/>
      <c r="Y870" s="93"/>
    </row>
    <row r="871" spans="1:25" ht="16.5" customHeight="1">
      <c r="A871" s="25"/>
      <c r="B871" s="9"/>
      <c r="C871" s="14"/>
      <c r="D871" s="29"/>
      <c r="E871" s="29"/>
      <c r="F871" s="29"/>
      <c r="G871" s="29"/>
      <c r="H871" s="29"/>
      <c r="I871" s="29"/>
      <c r="J871" s="29"/>
      <c r="K871" s="29"/>
      <c r="L871" s="123"/>
      <c r="M871" s="29"/>
      <c r="N871" s="29"/>
      <c r="O871" s="29"/>
      <c r="P871" s="29"/>
      <c r="Q871" s="29"/>
      <c r="R871" s="29"/>
      <c r="S871" s="29"/>
      <c r="T871" s="29"/>
      <c r="U871" s="29"/>
      <c r="V871" s="29"/>
      <c r="W871" s="29"/>
      <c r="X871" s="29"/>
      <c r="Y871" s="93"/>
    </row>
    <row r="872" spans="1:25" ht="16.5" customHeight="1">
      <c r="A872" s="25"/>
      <c r="B872" s="9"/>
      <c r="C872" s="14"/>
      <c r="D872" s="29"/>
      <c r="E872" s="29"/>
      <c r="F872" s="29"/>
      <c r="G872" s="29"/>
      <c r="H872" s="29"/>
      <c r="I872" s="29"/>
      <c r="J872" s="29"/>
      <c r="K872" s="29"/>
      <c r="L872" s="123"/>
      <c r="M872" s="29"/>
      <c r="N872" s="29"/>
      <c r="O872" s="29"/>
      <c r="P872" s="29"/>
      <c r="Q872" s="29"/>
      <c r="R872" s="29"/>
      <c r="S872" s="29"/>
      <c r="T872" s="29"/>
      <c r="U872" s="29"/>
      <c r="V872" s="29"/>
      <c r="W872" s="29"/>
      <c r="X872" s="29"/>
      <c r="Y872" s="93"/>
    </row>
    <row r="873" spans="1:25" ht="16.5" customHeight="1">
      <c r="A873" s="25"/>
      <c r="B873" s="9"/>
      <c r="C873" s="14"/>
      <c r="D873" s="29"/>
      <c r="E873" s="29"/>
      <c r="F873" s="29"/>
      <c r="G873" s="29"/>
      <c r="H873" s="29"/>
      <c r="I873" s="29"/>
      <c r="J873" s="29"/>
      <c r="K873" s="29"/>
      <c r="L873" s="123"/>
      <c r="M873" s="29"/>
      <c r="N873" s="29"/>
      <c r="O873" s="29"/>
      <c r="P873" s="29"/>
      <c r="Q873" s="29"/>
      <c r="R873" s="29"/>
      <c r="S873" s="29"/>
      <c r="T873" s="29"/>
      <c r="U873" s="29"/>
      <c r="V873" s="29"/>
      <c r="W873" s="29"/>
      <c r="X873" s="29"/>
      <c r="Y873" s="93"/>
    </row>
    <row r="874" spans="1:25" ht="16.5" customHeight="1">
      <c r="A874" s="25"/>
      <c r="B874" s="9"/>
      <c r="C874" s="14"/>
      <c r="D874" s="29"/>
      <c r="E874" s="29"/>
      <c r="F874" s="29"/>
      <c r="G874" s="29"/>
      <c r="H874" s="29"/>
      <c r="I874" s="29"/>
      <c r="J874" s="29"/>
      <c r="K874" s="29"/>
      <c r="L874" s="123"/>
      <c r="M874" s="29"/>
      <c r="N874" s="29"/>
      <c r="O874" s="29"/>
      <c r="P874" s="29"/>
      <c r="Q874" s="29"/>
      <c r="R874" s="29"/>
      <c r="S874" s="29"/>
      <c r="T874" s="29"/>
      <c r="U874" s="29"/>
      <c r="V874" s="29"/>
      <c r="W874" s="29"/>
      <c r="X874" s="29"/>
      <c r="Y874" s="93"/>
    </row>
    <row r="875" spans="1:25" ht="16.5" customHeight="1">
      <c r="A875" s="25"/>
      <c r="B875" s="9"/>
      <c r="C875" s="14"/>
      <c r="D875" s="29"/>
      <c r="E875" s="29"/>
      <c r="F875" s="29"/>
      <c r="G875" s="29"/>
      <c r="H875" s="29"/>
      <c r="I875" s="29"/>
      <c r="J875" s="29"/>
      <c r="K875" s="29"/>
      <c r="L875" s="123"/>
      <c r="M875" s="29"/>
      <c r="N875" s="29"/>
      <c r="O875" s="29"/>
      <c r="P875" s="29"/>
      <c r="Q875" s="29"/>
      <c r="R875" s="29"/>
      <c r="S875" s="29"/>
      <c r="T875" s="29"/>
      <c r="U875" s="29"/>
      <c r="V875" s="29"/>
      <c r="W875" s="29"/>
      <c r="X875" s="29"/>
      <c r="Y875" s="93"/>
    </row>
    <row r="876" spans="1:25" ht="16.5" customHeight="1">
      <c r="A876" s="25"/>
      <c r="B876" s="9"/>
      <c r="C876" s="14"/>
      <c r="D876" s="29"/>
      <c r="E876" s="29"/>
      <c r="F876" s="29"/>
      <c r="G876" s="29"/>
      <c r="H876" s="29"/>
      <c r="I876" s="29"/>
      <c r="J876" s="29"/>
      <c r="K876" s="29"/>
      <c r="L876" s="123"/>
      <c r="M876" s="29"/>
      <c r="N876" s="29"/>
      <c r="O876" s="29"/>
      <c r="P876" s="29"/>
      <c r="Q876" s="29"/>
      <c r="R876" s="29"/>
      <c r="S876" s="29"/>
      <c r="T876" s="29"/>
      <c r="U876" s="29"/>
      <c r="V876" s="29"/>
      <c r="W876" s="29"/>
      <c r="X876" s="29"/>
      <c r="Y876" s="93"/>
    </row>
    <row r="877" spans="1:25" ht="16.5" customHeight="1">
      <c r="A877" s="25"/>
      <c r="B877" s="9"/>
      <c r="C877" s="14"/>
      <c r="D877" s="29"/>
      <c r="E877" s="29"/>
      <c r="F877" s="29"/>
      <c r="G877" s="29"/>
      <c r="H877" s="29"/>
      <c r="I877" s="29"/>
      <c r="J877" s="29"/>
      <c r="K877" s="29"/>
      <c r="L877" s="123"/>
      <c r="M877" s="29"/>
      <c r="N877" s="29"/>
      <c r="O877" s="29"/>
      <c r="P877" s="29"/>
      <c r="Q877" s="29"/>
      <c r="R877" s="29"/>
      <c r="S877" s="29"/>
      <c r="T877" s="29"/>
      <c r="U877" s="29"/>
      <c r="V877" s="29"/>
      <c r="W877" s="29"/>
      <c r="X877" s="29"/>
      <c r="Y877" s="93"/>
    </row>
    <row r="878" spans="1:25" ht="16.5" customHeight="1">
      <c r="A878" s="25"/>
      <c r="B878" s="9"/>
      <c r="C878" s="14"/>
      <c r="D878" s="29"/>
      <c r="E878" s="29"/>
      <c r="F878" s="29"/>
      <c r="G878" s="29"/>
      <c r="H878" s="29"/>
      <c r="I878" s="29"/>
      <c r="J878" s="29"/>
      <c r="K878" s="29"/>
      <c r="L878" s="123"/>
      <c r="M878" s="29"/>
      <c r="N878" s="29"/>
      <c r="O878" s="29"/>
      <c r="P878" s="29"/>
      <c r="Q878" s="29"/>
      <c r="R878" s="29"/>
      <c r="S878" s="29"/>
      <c r="T878" s="29"/>
      <c r="U878" s="29"/>
      <c r="V878" s="29"/>
      <c r="W878" s="29"/>
      <c r="X878" s="29"/>
      <c r="Y878" s="93"/>
    </row>
    <row r="879" spans="1:25" ht="16.5" customHeight="1">
      <c r="A879" s="25"/>
      <c r="B879" s="9"/>
      <c r="C879" s="14"/>
      <c r="D879" s="29"/>
      <c r="E879" s="29"/>
      <c r="F879" s="29"/>
      <c r="G879" s="29"/>
      <c r="H879" s="29"/>
      <c r="I879" s="29"/>
      <c r="J879" s="29"/>
      <c r="K879" s="29"/>
      <c r="L879" s="123"/>
      <c r="M879" s="29"/>
      <c r="N879" s="29"/>
      <c r="O879" s="29"/>
      <c r="P879" s="29"/>
      <c r="Q879" s="29"/>
      <c r="R879" s="29"/>
      <c r="S879" s="29"/>
      <c r="T879" s="29"/>
      <c r="U879" s="29"/>
      <c r="V879" s="29"/>
      <c r="W879" s="29"/>
      <c r="X879" s="29"/>
      <c r="Y879" s="93"/>
    </row>
    <row r="880" spans="1:25" ht="16.5" customHeight="1">
      <c r="A880" s="25"/>
      <c r="B880" s="9"/>
      <c r="C880" s="14"/>
      <c r="D880" s="29"/>
      <c r="E880" s="29"/>
      <c r="F880" s="29"/>
      <c r="G880" s="29"/>
      <c r="H880" s="29"/>
      <c r="I880" s="29"/>
      <c r="J880" s="29"/>
      <c r="K880" s="29"/>
      <c r="L880" s="123"/>
      <c r="M880" s="29"/>
      <c r="N880" s="29"/>
      <c r="O880" s="29"/>
      <c r="P880" s="29"/>
      <c r="Q880" s="29"/>
      <c r="R880" s="29"/>
      <c r="S880" s="29"/>
      <c r="T880" s="29"/>
      <c r="U880" s="29"/>
      <c r="V880" s="29"/>
      <c r="W880" s="29"/>
      <c r="X880" s="29"/>
      <c r="Y880" s="93"/>
    </row>
    <row r="881" spans="1:25" ht="16.5" customHeight="1">
      <c r="A881" s="25"/>
      <c r="B881" s="9"/>
      <c r="C881" s="14"/>
      <c r="D881" s="29"/>
      <c r="E881" s="29"/>
      <c r="F881" s="29"/>
      <c r="G881" s="29"/>
      <c r="H881" s="29"/>
      <c r="I881" s="29"/>
      <c r="J881" s="29"/>
      <c r="K881" s="29"/>
      <c r="L881" s="123"/>
      <c r="M881" s="29"/>
      <c r="N881" s="29"/>
      <c r="O881" s="29"/>
      <c r="P881" s="29"/>
      <c r="Q881" s="29"/>
      <c r="R881" s="29"/>
      <c r="S881" s="29"/>
      <c r="T881" s="29"/>
      <c r="U881" s="29"/>
      <c r="V881" s="29"/>
      <c r="W881" s="29"/>
      <c r="X881" s="29"/>
      <c r="Y881" s="93"/>
    </row>
    <row r="882" spans="1:25" ht="16.5" customHeight="1">
      <c r="A882" s="25"/>
      <c r="B882" s="9"/>
      <c r="C882" s="14"/>
      <c r="D882" s="29"/>
      <c r="E882" s="29"/>
      <c r="F882" s="29"/>
      <c r="G882" s="29"/>
      <c r="H882" s="29"/>
      <c r="I882" s="29"/>
      <c r="J882" s="29"/>
      <c r="K882" s="29"/>
      <c r="L882" s="123"/>
      <c r="M882" s="29"/>
      <c r="N882" s="29"/>
      <c r="O882" s="29"/>
      <c r="P882" s="29"/>
      <c r="Q882" s="29"/>
      <c r="R882" s="29"/>
      <c r="S882" s="29"/>
      <c r="T882" s="29"/>
      <c r="U882" s="29"/>
      <c r="V882" s="29"/>
      <c r="W882" s="29"/>
      <c r="X882" s="29"/>
      <c r="Y882" s="93"/>
    </row>
    <row r="883" spans="1:25" ht="16.5" customHeight="1">
      <c r="A883" s="25"/>
      <c r="B883" s="9"/>
      <c r="C883" s="14"/>
      <c r="D883" s="29"/>
      <c r="E883" s="29"/>
      <c r="F883" s="29"/>
      <c r="G883" s="29"/>
      <c r="H883" s="29"/>
      <c r="I883" s="29"/>
      <c r="J883" s="29"/>
      <c r="K883" s="29"/>
      <c r="L883" s="123"/>
      <c r="M883" s="29"/>
      <c r="N883" s="29"/>
      <c r="O883" s="29"/>
      <c r="P883" s="29"/>
      <c r="Q883" s="29"/>
      <c r="R883" s="29"/>
      <c r="S883" s="29"/>
      <c r="T883" s="29"/>
      <c r="U883" s="29"/>
      <c r="V883" s="29"/>
      <c r="W883" s="29"/>
      <c r="X883" s="29"/>
      <c r="Y883" s="93"/>
    </row>
    <row r="884" spans="1:25" ht="16.5" customHeight="1">
      <c r="A884" s="25"/>
      <c r="B884" s="9"/>
      <c r="C884" s="14"/>
      <c r="D884" s="29"/>
      <c r="E884" s="29"/>
      <c r="F884" s="29"/>
      <c r="G884" s="29"/>
      <c r="H884" s="29"/>
      <c r="I884" s="29"/>
      <c r="J884" s="29"/>
      <c r="K884" s="29"/>
      <c r="L884" s="123"/>
      <c r="M884" s="29"/>
      <c r="N884" s="29"/>
      <c r="O884" s="29"/>
      <c r="P884" s="29"/>
      <c r="Q884" s="29"/>
      <c r="R884" s="29"/>
      <c r="S884" s="29"/>
      <c r="T884" s="29"/>
      <c r="U884" s="29"/>
      <c r="V884" s="29"/>
      <c r="W884" s="29"/>
      <c r="X884" s="29"/>
      <c r="Y884" s="93"/>
    </row>
    <row r="885" spans="1:25" ht="16.5" customHeight="1">
      <c r="A885" s="25"/>
      <c r="B885" s="9"/>
      <c r="C885" s="14"/>
      <c r="D885" s="29"/>
      <c r="E885" s="29"/>
      <c r="F885" s="29"/>
      <c r="G885" s="29"/>
      <c r="H885" s="29"/>
      <c r="I885" s="29"/>
      <c r="J885" s="29"/>
      <c r="K885" s="29"/>
      <c r="L885" s="123"/>
      <c r="M885" s="29"/>
      <c r="N885" s="29"/>
      <c r="O885" s="29"/>
      <c r="P885" s="29"/>
      <c r="Q885" s="29"/>
      <c r="R885" s="29"/>
      <c r="S885" s="29"/>
      <c r="T885" s="29"/>
      <c r="U885" s="29"/>
      <c r="V885" s="29"/>
      <c r="W885" s="29"/>
      <c r="X885" s="29"/>
      <c r="Y885" s="93"/>
    </row>
    <row r="886" spans="1:25" ht="16.5" customHeight="1">
      <c r="A886" s="25"/>
      <c r="B886" s="9"/>
      <c r="C886" s="14"/>
      <c r="D886" s="29"/>
      <c r="E886" s="29"/>
      <c r="F886" s="29"/>
      <c r="G886" s="29"/>
      <c r="H886" s="29"/>
      <c r="I886" s="29"/>
      <c r="J886" s="29"/>
      <c r="K886" s="29"/>
      <c r="L886" s="123"/>
      <c r="M886" s="29"/>
      <c r="N886" s="29"/>
      <c r="O886" s="29"/>
      <c r="P886" s="29"/>
      <c r="Q886" s="29"/>
      <c r="R886" s="29"/>
      <c r="S886" s="29"/>
      <c r="T886" s="29"/>
      <c r="U886" s="29"/>
      <c r="V886" s="29"/>
      <c r="W886" s="29"/>
      <c r="X886" s="29"/>
      <c r="Y886" s="93"/>
    </row>
    <row r="887" spans="1:25" ht="16.5" customHeight="1">
      <c r="A887" s="25"/>
      <c r="B887" s="9"/>
      <c r="C887" s="14"/>
      <c r="D887" s="29"/>
      <c r="E887" s="29"/>
      <c r="F887" s="29"/>
      <c r="G887" s="29"/>
      <c r="H887" s="29"/>
      <c r="I887" s="29"/>
      <c r="J887" s="29"/>
      <c r="K887" s="29"/>
      <c r="L887" s="123"/>
      <c r="M887" s="29"/>
      <c r="N887" s="29"/>
      <c r="O887" s="29"/>
      <c r="P887" s="29"/>
      <c r="Q887" s="29"/>
      <c r="R887" s="29"/>
      <c r="S887" s="29"/>
      <c r="T887" s="29"/>
      <c r="U887" s="29"/>
      <c r="V887" s="29"/>
      <c r="W887" s="29"/>
      <c r="X887" s="29"/>
      <c r="Y887" s="93"/>
    </row>
    <row r="888" spans="1:25" ht="16.5" customHeight="1">
      <c r="A888" s="25"/>
      <c r="B888" s="9"/>
      <c r="C888" s="14"/>
      <c r="D888" s="29"/>
      <c r="E888" s="29"/>
      <c r="F888" s="29"/>
      <c r="G888" s="29"/>
      <c r="H888" s="29"/>
      <c r="I888" s="29"/>
      <c r="J888" s="29"/>
      <c r="K888" s="29"/>
      <c r="L888" s="123"/>
      <c r="M888" s="29"/>
      <c r="N888" s="29"/>
      <c r="O888" s="29"/>
      <c r="P888" s="29"/>
      <c r="Q888" s="29"/>
      <c r="R888" s="29"/>
      <c r="S888" s="29"/>
      <c r="T888" s="29"/>
      <c r="U888" s="29"/>
      <c r="V888" s="29"/>
      <c r="W888" s="29"/>
      <c r="X888" s="29"/>
      <c r="Y888" s="93"/>
    </row>
    <row r="889" spans="1:25" ht="16.5" customHeight="1">
      <c r="A889" s="25"/>
      <c r="B889" s="9"/>
      <c r="C889" s="14"/>
      <c r="D889" s="29"/>
      <c r="E889" s="29"/>
      <c r="F889" s="29"/>
      <c r="G889" s="29"/>
      <c r="H889" s="29"/>
      <c r="I889" s="29"/>
      <c r="J889" s="29"/>
      <c r="K889" s="29"/>
      <c r="L889" s="123"/>
      <c r="M889" s="29"/>
      <c r="N889" s="29"/>
      <c r="O889" s="29"/>
      <c r="P889" s="29"/>
      <c r="Q889" s="29"/>
      <c r="R889" s="29"/>
      <c r="S889" s="29"/>
      <c r="T889" s="29"/>
      <c r="U889" s="29"/>
      <c r="V889" s="29"/>
      <c r="W889" s="29"/>
      <c r="X889" s="29"/>
      <c r="Y889" s="93"/>
    </row>
    <row r="890" spans="1:25" ht="16.5" customHeight="1">
      <c r="A890" s="25"/>
      <c r="B890" s="9"/>
      <c r="C890" s="14"/>
      <c r="D890" s="29"/>
      <c r="E890" s="29"/>
      <c r="F890" s="29"/>
      <c r="G890" s="29"/>
      <c r="H890" s="29"/>
      <c r="I890" s="29"/>
      <c r="J890" s="29"/>
      <c r="K890" s="29"/>
      <c r="L890" s="123"/>
      <c r="M890" s="29"/>
      <c r="N890" s="29"/>
      <c r="O890" s="29"/>
      <c r="P890" s="29"/>
      <c r="Q890" s="29"/>
      <c r="R890" s="29"/>
      <c r="S890" s="29"/>
      <c r="T890" s="29"/>
      <c r="U890" s="29"/>
      <c r="V890" s="29"/>
      <c r="W890" s="29"/>
      <c r="X890" s="29"/>
      <c r="Y890" s="93"/>
    </row>
    <row r="891" spans="1:25" ht="16.5" customHeight="1">
      <c r="A891" s="25"/>
      <c r="B891" s="9"/>
      <c r="C891" s="14"/>
      <c r="D891" s="29"/>
      <c r="E891" s="29"/>
      <c r="F891" s="29"/>
      <c r="G891" s="29"/>
      <c r="H891" s="29"/>
      <c r="I891" s="29"/>
      <c r="J891" s="29"/>
      <c r="K891" s="29"/>
      <c r="L891" s="123"/>
      <c r="M891" s="29"/>
      <c r="N891" s="29"/>
      <c r="O891" s="29"/>
      <c r="P891" s="29"/>
      <c r="Q891" s="29"/>
      <c r="R891" s="29"/>
      <c r="S891" s="29"/>
      <c r="T891" s="29"/>
      <c r="U891" s="29"/>
      <c r="V891" s="29"/>
      <c r="W891" s="29"/>
      <c r="X891" s="29"/>
      <c r="Y891" s="93"/>
    </row>
    <row r="892" spans="1:25" ht="16.5" customHeight="1">
      <c r="A892" s="25"/>
      <c r="B892" s="9"/>
      <c r="C892" s="14"/>
      <c r="D892" s="29"/>
      <c r="E892" s="29"/>
      <c r="F892" s="29"/>
      <c r="G892" s="29"/>
      <c r="H892" s="29"/>
      <c r="I892" s="29"/>
      <c r="J892" s="29"/>
      <c r="K892" s="29"/>
      <c r="L892" s="123"/>
      <c r="M892" s="29"/>
      <c r="N892" s="29"/>
      <c r="O892" s="29"/>
      <c r="P892" s="29"/>
      <c r="Q892" s="29"/>
      <c r="R892" s="29"/>
      <c r="S892" s="29"/>
      <c r="T892" s="29"/>
      <c r="U892" s="29"/>
      <c r="V892" s="29"/>
      <c r="W892" s="29"/>
      <c r="X892" s="29"/>
      <c r="Y892" s="93"/>
    </row>
    <row r="893" spans="1:25" ht="16.5" customHeight="1">
      <c r="A893" s="25"/>
      <c r="B893" s="9"/>
      <c r="C893" s="14"/>
      <c r="D893" s="29"/>
      <c r="E893" s="29"/>
      <c r="F893" s="29"/>
      <c r="G893" s="29"/>
      <c r="H893" s="29"/>
      <c r="I893" s="29"/>
      <c r="J893" s="29"/>
      <c r="K893" s="29"/>
      <c r="L893" s="123"/>
      <c r="M893" s="29"/>
      <c r="N893" s="29"/>
      <c r="O893" s="29"/>
      <c r="P893" s="29"/>
      <c r="Q893" s="29"/>
      <c r="R893" s="29"/>
      <c r="S893" s="29"/>
      <c r="T893" s="29"/>
      <c r="U893" s="29"/>
      <c r="V893" s="29"/>
      <c r="W893" s="29"/>
      <c r="X893" s="29"/>
      <c r="Y893" s="93"/>
    </row>
    <row r="894" spans="1:25" ht="16.5" customHeight="1">
      <c r="A894" s="25"/>
      <c r="B894" s="9"/>
      <c r="C894" s="14"/>
      <c r="D894" s="29"/>
      <c r="E894" s="29"/>
      <c r="F894" s="29"/>
      <c r="G894" s="29"/>
      <c r="H894" s="29"/>
      <c r="I894" s="29"/>
      <c r="J894" s="29"/>
      <c r="K894" s="29"/>
      <c r="L894" s="123"/>
      <c r="M894" s="29"/>
      <c r="N894" s="29"/>
      <c r="O894" s="29"/>
      <c r="P894" s="29"/>
      <c r="Q894" s="29"/>
      <c r="R894" s="29"/>
      <c r="S894" s="29"/>
      <c r="T894" s="29"/>
      <c r="U894" s="29"/>
      <c r="V894" s="29"/>
      <c r="W894" s="29"/>
      <c r="X894" s="29"/>
      <c r="Y894" s="93"/>
    </row>
    <row r="895" spans="1:25" ht="16.5" customHeight="1">
      <c r="A895" s="25"/>
      <c r="B895" s="9"/>
      <c r="C895" s="14"/>
      <c r="D895" s="29"/>
      <c r="E895" s="29"/>
      <c r="F895" s="29"/>
      <c r="G895" s="29"/>
      <c r="H895" s="29"/>
      <c r="I895" s="29"/>
      <c r="J895" s="29"/>
      <c r="K895" s="29"/>
      <c r="L895" s="123"/>
      <c r="M895" s="29"/>
      <c r="N895" s="29"/>
      <c r="O895" s="29"/>
      <c r="P895" s="29"/>
      <c r="Q895" s="29"/>
      <c r="R895" s="29"/>
      <c r="S895" s="29"/>
      <c r="T895" s="29"/>
      <c r="U895" s="29"/>
      <c r="V895" s="29"/>
      <c r="W895" s="29"/>
      <c r="X895" s="29"/>
      <c r="Y895" s="93"/>
    </row>
    <row r="896" spans="1:25" ht="16.5" customHeight="1">
      <c r="A896" s="25"/>
      <c r="B896" s="9"/>
      <c r="C896" s="14"/>
      <c r="D896" s="29"/>
      <c r="E896" s="29"/>
      <c r="F896" s="29"/>
      <c r="G896" s="29"/>
      <c r="H896" s="29"/>
      <c r="I896" s="29"/>
      <c r="J896" s="29"/>
      <c r="K896" s="29"/>
      <c r="L896" s="123"/>
      <c r="M896" s="29"/>
      <c r="N896" s="29"/>
      <c r="O896" s="29"/>
      <c r="P896" s="29"/>
      <c r="Q896" s="29"/>
      <c r="R896" s="29"/>
      <c r="S896" s="29"/>
      <c r="T896" s="29"/>
      <c r="U896" s="29"/>
      <c r="V896" s="29"/>
      <c r="W896" s="29"/>
      <c r="X896" s="29"/>
      <c r="Y896" s="93"/>
    </row>
    <row r="897" spans="1:25" ht="16.5" customHeight="1">
      <c r="A897" s="25"/>
      <c r="B897" s="9"/>
      <c r="C897" s="14"/>
      <c r="D897" s="29"/>
      <c r="E897" s="29"/>
      <c r="F897" s="29"/>
      <c r="G897" s="29"/>
      <c r="H897" s="29"/>
      <c r="I897" s="29"/>
      <c r="J897" s="29"/>
      <c r="K897" s="29"/>
      <c r="L897" s="123"/>
      <c r="M897" s="29"/>
      <c r="N897" s="29"/>
      <c r="O897" s="29"/>
      <c r="P897" s="29"/>
      <c r="Q897" s="29"/>
      <c r="R897" s="29"/>
      <c r="S897" s="29"/>
      <c r="T897" s="29"/>
      <c r="U897" s="29"/>
      <c r="V897" s="29"/>
      <c r="W897" s="29"/>
      <c r="X897" s="29"/>
      <c r="Y897" s="93"/>
    </row>
    <row r="898" spans="1:25" ht="16.5" customHeight="1">
      <c r="A898" s="25"/>
      <c r="B898" s="9"/>
      <c r="C898" s="14"/>
      <c r="D898" s="29"/>
      <c r="E898" s="29"/>
      <c r="F898" s="29"/>
      <c r="G898" s="29"/>
      <c r="H898" s="29"/>
      <c r="I898" s="29"/>
      <c r="J898" s="29"/>
      <c r="K898" s="29"/>
      <c r="L898" s="123"/>
      <c r="M898" s="29"/>
      <c r="N898" s="29"/>
      <c r="O898" s="29"/>
      <c r="P898" s="29"/>
      <c r="Q898" s="29"/>
      <c r="R898" s="29"/>
      <c r="S898" s="29"/>
      <c r="T898" s="29"/>
      <c r="U898" s="29"/>
      <c r="V898" s="29"/>
      <c r="W898" s="29"/>
      <c r="X898" s="29"/>
      <c r="Y898" s="93"/>
    </row>
    <row r="899" spans="1:25" ht="16.5" customHeight="1">
      <c r="A899" s="25"/>
      <c r="B899" s="9"/>
      <c r="C899" s="14"/>
      <c r="D899" s="29"/>
      <c r="E899" s="29"/>
      <c r="F899" s="29"/>
      <c r="G899" s="29"/>
      <c r="H899" s="29"/>
      <c r="I899" s="29"/>
      <c r="J899" s="29"/>
      <c r="K899" s="29"/>
      <c r="L899" s="123"/>
      <c r="M899" s="29"/>
      <c r="N899" s="29"/>
      <c r="O899" s="29"/>
      <c r="P899" s="29"/>
      <c r="Q899" s="29"/>
      <c r="R899" s="29"/>
      <c r="S899" s="29"/>
      <c r="T899" s="29"/>
      <c r="U899" s="29"/>
      <c r="V899" s="29"/>
      <c r="W899" s="29"/>
      <c r="X899" s="29"/>
      <c r="Y899" s="93"/>
    </row>
    <row r="900" spans="1:25" ht="16.5" customHeight="1">
      <c r="A900" s="25"/>
      <c r="B900" s="9"/>
      <c r="C900" s="14"/>
      <c r="D900" s="29"/>
      <c r="E900" s="29"/>
      <c r="F900" s="29"/>
      <c r="G900" s="29"/>
      <c r="H900" s="29"/>
      <c r="I900" s="29"/>
      <c r="J900" s="29"/>
      <c r="K900" s="29"/>
      <c r="L900" s="123"/>
      <c r="M900" s="29"/>
      <c r="N900" s="29"/>
      <c r="O900" s="29"/>
      <c r="P900" s="29"/>
      <c r="Q900" s="29"/>
      <c r="R900" s="29"/>
      <c r="S900" s="29"/>
      <c r="T900" s="29"/>
      <c r="U900" s="29"/>
      <c r="V900" s="29"/>
      <c r="W900" s="29"/>
      <c r="X900" s="29"/>
      <c r="Y900" s="93"/>
    </row>
    <row r="901" spans="1:25" ht="16.5" customHeight="1">
      <c r="A901" s="25"/>
      <c r="B901" s="9"/>
      <c r="C901" s="14"/>
      <c r="D901" s="29"/>
      <c r="E901" s="29"/>
      <c r="F901" s="29"/>
      <c r="G901" s="29"/>
      <c r="H901" s="29"/>
      <c r="I901" s="29"/>
      <c r="J901" s="29"/>
      <c r="K901" s="29"/>
      <c r="L901" s="123"/>
      <c r="M901" s="29"/>
      <c r="N901" s="29"/>
      <c r="O901" s="29"/>
      <c r="P901" s="29"/>
      <c r="Q901" s="29"/>
      <c r="R901" s="29"/>
      <c r="S901" s="29"/>
      <c r="T901" s="29"/>
      <c r="U901" s="29"/>
      <c r="V901" s="29"/>
      <c r="W901" s="29"/>
      <c r="X901" s="29"/>
      <c r="Y901" s="93"/>
    </row>
    <row r="902" spans="1:25" ht="16.5" customHeight="1">
      <c r="A902" s="25"/>
      <c r="B902" s="9"/>
      <c r="C902" s="14"/>
      <c r="D902" s="29"/>
      <c r="E902" s="29"/>
      <c r="F902" s="29"/>
      <c r="G902" s="29"/>
      <c r="H902" s="29"/>
      <c r="I902" s="29"/>
      <c r="J902" s="29"/>
      <c r="K902" s="29"/>
      <c r="L902" s="123"/>
      <c r="M902" s="29"/>
      <c r="N902" s="29"/>
      <c r="O902" s="29"/>
      <c r="P902" s="29"/>
      <c r="Q902" s="29"/>
      <c r="R902" s="29"/>
      <c r="S902" s="29"/>
      <c r="T902" s="29"/>
      <c r="U902" s="29"/>
      <c r="V902" s="29"/>
      <c r="W902" s="29"/>
      <c r="X902" s="29"/>
      <c r="Y902" s="93"/>
    </row>
    <row r="903" spans="1:25" ht="16.5" customHeight="1">
      <c r="A903" s="25"/>
      <c r="B903" s="9"/>
      <c r="C903" s="14"/>
      <c r="D903" s="29"/>
      <c r="E903" s="29"/>
      <c r="F903" s="29"/>
      <c r="G903" s="29"/>
      <c r="H903" s="29"/>
      <c r="I903" s="29"/>
      <c r="J903" s="29"/>
      <c r="K903" s="29"/>
      <c r="L903" s="123"/>
      <c r="M903" s="29"/>
      <c r="N903" s="29"/>
      <c r="O903" s="29"/>
      <c r="P903" s="29"/>
      <c r="Q903" s="29"/>
      <c r="R903" s="29"/>
      <c r="S903" s="29"/>
      <c r="T903" s="29"/>
      <c r="U903" s="29"/>
      <c r="V903" s="29"/>
      <c r="W903" s="29"/>
      <c r="X903" s="29"/>
      <c r="Y903" s="93"/>
    </row>
    <row r="904" spans="1:25" ht="16.5" customHeight="1">
      <c r="A904" s="25"/>
      <c r="B904" s="9"/>
      <c r="C904" s="14"/>
      <c r="D904" s="29"/>
      <c r="E904" s="29"/>
      <c r="F904" s="29"/>
      <c r="G904" s="29"/>
      <c r="H904" s="29"/>
      <c r="I904" s="29"/>
      <c r="J904" s="29"/>
      <c r="K904" s="29"/>
      <c r="L904" s="123"/>
      <c r="M904" s="29"/>
      <c r="N904" s="29"/>
      <c r="O904" s="29"/>
      <c r="P904" s="29"/>
      <c r="Q904" s="29"/>
      <c r="R904" s="29"/>
      <c r="S904" s="29"/>
      <c r="T904" s="29"/>
      <c r="U904" s="29"/>
      <c r="V904" s="29"/>
      <c r="W904" s="29"/>
      <c r="X904" s="29"/>
      <c r="Y904" s="93"/>
    </row>
    <row r="905" spans="1:25" ht="16.5" customHeight="1">
      <c r="A905" s="25"/>
      <c r="B905" s="9"/>
      <c r="C905" s="14"/>
      <c r="D905" s="29"/>
      <c r="E905" s="29"/>
      <c r="F905" s="29"/>
      <c r="G905" s="29"/>
      <c r="H905" s="29"/>
      <c r="I905" s="29"/>
      <c r="J905" s="29"/>
      <c r="K905" s="29"/>
      <c r="L905" s="123"/>
      <c r="M905" s="29"/>
      <c r="N905" s="29"/>
      <c r="O905" s="29"/>
      <c r="P905" s="29"/>
      <c r="Q905" s="29"/>
      <c r="R905" s="29"/>
      <c r="S905" s="29"/>
      <c r="T905" s="29"/>
      <c r="U905" s="29"/>
      <c r="V905" s="29"/>
      <c r="W905" s="29"/>
      <c r="X905" s="29"/>
      <c r="Y905" s="93"/>
    </row>
    <row r="906" spans="1:25" ht="16.5" customHeight="1">
      <c r="A906" s="25"/>
      <c r="B906" s="9"/>
      <c r="C906" s="14"/>
      <c r="D906" s="29"/>
      <c r="E906" s="29"/>
      <c r="F906" s="29"/>
      <c r="G906" s="29"/>
      <c r="H906" s="29"/>
      <c r="I906" s="29"/>
      <c r="J906" s="29"/>
      <c r="K906" s="29"/>
      <c r="L906" s="123"/>
      <c r="M906" s="29"/>
      <c r="N906" s="29"/>
      <c r="O906" s="29"/>
      <c r="P906" s="29"/>
      <c r="Q906" s="29"/>
      <c r="R906" s="29"/>
      <c r="S906" s="29"/>
      <c r="T906" s="29"/>
      <c r="U906" s="29"/>
      <c r="V906" s="29"/>
      <c r="W906" s="29"/>
      <c r="X906" s="29"/>
      <c r="Y906" s="93"/>
    </row>
    <row r="907" spans="1:25" ht="16.5" customHeight="1">
      <c r="A907" s="25"/>
      <c r="B907" s="9"/>
      <c r="C907" s="14"/>
      <c r="D907" s="29"/>
      <c r="E907" s="29"/>
      <c r="F907" s="29"/>
      <c r="G907" s="29"/>
      <c r="H907" s="29"/>
      <c r="I907" s="29"/>
      <c r="J907" s="29"/>
      <c r="K907" s="29"/>
      <c r="L907" s="123"/>
      <c r="M907" s="29"/>
      <c r="N907" s="29"/>
      <c r="O907" s="29"/>
      <c r="P907" s="29"/>
      <c r="Q907" s="29"/>
      <c r="R907" s="29"/>
      <c r="S907" s="29"/>
      <c r="T907" s="29"/>
      <c r="U907" s="29"/>
      <c r="V907" s="29"/>
      <c r="W907" s="29"/>
      <c r="X907" s="29"/>
      <c r="Y907" s="93"/>
    </row>
    <row r="908" spans="1:25" ht="16.5" customHeight="1">
      <c r="A908" s="25"/>
      <c r="B908" s="9"/>
      <c r="C908" s="14"/>
      <c r="D908" s="29"/>
      <c r="E908" s="29"/>
      <c r="F908" s="29"/>
      <c r="G908" s="29"/>
      <c r="H908" s="29"/>
      <c r="I908" s="29"/>
      <c r="J908" s="29"/>
      <c r="K908" s="29"/>
      <c r="L908" s="123"/>
      <c r="M908" s="29"/>
      <c r="N908" s="29"/>
      <c r="O908" s="29"/>
      <c r="P908" s="29"/>
      <c r="Q908" s="29"/>
      <c r="R908" s="29"/>
      <c r="S908" s="29"/>
      <c r="T908" s="29"/>
      <c r="U908" s="29"/>
      <c r="V908" s="29"/>
      <c r="W908" s="29"/>
      <c r="X908" s="29"/>
      <c r="Y908" s="93"/>
    </row>
    <row r="909" spans="1:25" ht="16.5" customHeight="1">
      <c r="A909" s="25"/>
      <c r="B909" s="9"/>
      <c r="C909" s="14"/>
      <c r="D909" s="29"/>
      <c r="E909" s="29"/>
      <c r="F909" s="29"/>
      <c r="G909" s="29"/>
      <c r="H909" s="29"/>
      <c r="I909" s="29"/>
      <c r="J909" s="29"/>
      <c r="K909" s="29"/>
      <c r="L909" s="123"/>
      <c r="M909" s="29"/>
      <c r="N909" s="29"/>
      <c r="O909" s="29"/>
      <c r="P909" s="29"/>
      <c r="Q909" s="29"/>
      <c r="R909" s="29"/>
      <c r="S909" s="29"/>
      <c r="T909" s="29"/>
      <c r="U909" s="29"/>
      <c r="V909" s="29"/>
      <c r="W909" s="29"/>
      <c r="X909" s="29"/>
      <c r="Y909" s="93"/>
    </row>
    <row r="910" spans="1:25" ht="16.5" customHeight="1">
      <c r="A910" s="25"/>
      <c r="B910" s="9"/>
      <c r="C910" s="14"/>
      <c r="D910" s="29"/>
      <c r="E910" s="29"/>
      <c r="F910" s="29"/>
      <c r="G910" s="29"/>
      <c r="H910" s="29"/>
      <c r="I910" s="29"/>
      <c r="J910" s="29"/>
      <c r="K910" s="29"/>
      <c r="L910" s="123"/>
      <c r="M910" s="29"/>
      <c r="N910" s="29"/>
      <c r="O910" s="29"/>
      <c r="P910" s="29"/>
      <c r="Q910" s="29"/>
      <c r="R910" s="29"/>
      <c r="S910" s="29"/>
      <c r="T910" s="29"/>
      <c r="U910" s="29"/>
      <c r="V910" s="29"/>
      <c r="W910" s="29"/>
      <c r="X910" s="29"/>
      <c r="Y910" s="93"/>
    </row>
    <row r="911" spans="1:25" ht="16.5" customHeight="1">
      <c r="A911" s="25"/>
      <c r="B911" s="9"/>
      <c r="C911" s="14"/>
      <c r="D911" s="29"/>
      <c r="E911" s="29"/>
      <c r="F911" s="29"/>
      <c r="G911" s="29"/>
      <c r="H911" s="29"/>
      <c r="I911" s="29"/>
      <c r="J911" s="29"/>
      <c r="K911" s="29"/>
      <c r="L911" s="123"/>
      <c r="M911" s="29"/>
      <c r="N911" s="29"/>
      <c r="O911" s="29"/>
      <c r="P911" s="29"/>
      <c r="Q911" s="29"/>
      <c r="R911" s="29"/>
      <c r="S911" s="29"/>
      <c r="T911" s="29"/>
      <c r="U911" s="29"/>
      <c r="V911" s="29"/>
      <c r="W911" s="29"/>
      <c r="X911" s="29"/>
      <c r="Y911" s="93"/>
    </row>
    <row r="912" spans="1:25" ht="16.5" customHeight="1">
      <c r="A912" s="25"/>
      <c r="B912" s="9"/>
      <c r="C912" s="14"/>
      <c r="D912" s="29"/>
      <c r="E912" s="29"/>
      <c r="F912" s="29"/>
      <c r="G912" s="29"/>
      <c r="H912" s="29"/>
      <c r="I912" s="29"/>
      <c r="J912" s="29"/>
      <c r="K912" s="29"/>
      <c r="L912" s="123"/>
      <c r="M912" s="29"/>
      <c r="N912" s="29"/>
      <c r="O912" s="29"/>
      <c r="P912" s="29"/>
      <c r="Q912" s="29"/>
      <c r="R912" s="29"/>
      <c r="S912" s="29"/>
      <c r="T912" s="29"/>
      <c r="U912" s="29"/>
      <c r="V912" s="29"/>
      <c r="W912" s="29"/>
      <c r="X912" s="29"/>
      <c r="Y912" s="93"/>
    </row>
    <row r="913" spans="1:25" ht="16.5" customHeight="1">
      <c r="A913" s="25"/>
      <c r="B913" s="9"/>
      <c r="C913" s="14"/>
      <c r="D913" s="29"/>
      <c r="E913" s="29"/>
      <c r="F913" s="29"/>
      <c r="G913" s="29"/>
      <c r="H913" s="29"/>
      <c r="I913" s="29"/>
      <c r="J913" s="29"/>
      <c r="K913" s="29"/>
      <c r="L913" s="123"/>
      <c r="M913" s="29"/>
      <c r="N913" s="29"/>
      <c r="O913" s="29"/>
      <c r="P913" s="29"/>
      <c r="Q913" s="29"/>
      <c r="R913" s="29"/>
      <c r="S913" s="29"/>
      <c r="T913" s="29"/>
      <c r="U913" s="29"/>
      <c r="V913" s="29"/>
      <c r="W913" s="29"/>
      <c r="X913" s="29"/>
      <c r="Y913" s="93"/>
    </row>
    <row r="914" spans="1:25" ht="16.5" customHeight="1">
      <c r="A914" s="25"/>
      <c r="B914" s="9"/>
      <c r="C914" s="14"/>
      <c r="D914" s="29"/>
      <c r="E914" s="29"/>
      <c r="F914" s="29"/>
      <c r="G914" s="29"/>
      <c r="H914" s="29"/>
      <c r="I914" s="29"/>
      <c r="J914" s="29"/>
      <c r="K914" s="29"/>
      <c r="L914" s="123"/>
      <c r="M914" s="29"/>
      <c r="N914" s="29"/>
      <c r="O914" s="29"/>
      <c r="P914" s="29"/>
      <c r="Q914" s="29"/>
      <c r="R914" s="29"/>
      <c r="S914" s="29"/>
      <c r="T914" s="29"/>
      <c r="U914" s="29"/>
      <c r="V914" s="29"/>
      <c r="W914" s="29"/>
      <c r="X914" s="29"/>
      <c r="Y914" s="93"/>
    </row>
    <row r="915" spans="1:25" ht="16.5" customHeight="1">
      <c r="A915" s="25"/>
      <c r="B915" s="9"/>
      <c r="C915" s="14"/>
      <c r="D915" s="29"/>
      <c r="E915" s="29"/>
      <c r="F915" s="29"/>
      <c r="G915" s="29"/>
      <c r="H915" s="29"/>
      <c r="I915" s="29"/>
      <c r="J915" s="29"/>
      <c r="K915" s="29"/>
      <c r="L915" s="123"/>
      <c r="M915" s="29"/>
      <c r="N915" s="29"/>
      <c r="O915" s="29"/>
      <c r="P915" s="29"/>
      <c r="Q915" s="29"/>
      <c r="R915" s="29"/>
      <c r="S915" s="29"/>
      <c r="T915" s="29"/>
      <c r="U915" s="29"/>
      <c r="V915" s="29"/>
      <c r="W915" s="29"/>
      <c r="X915" s="29"/>
      <c r="Y915" s="93"/>
    </row>
    <row r="916" spans="1:25" ht="16.5" customHeight="1">
      <c r="A916" s="25"/>
      <c r="B916" s="9"/>
      <c r="C916" s="14"/>
      <c r="D916" s="29"/>
      <c r="E916" s="29"/>
      <c r="F916" s="29"/>
      <c r="G916" s="29"/>
      <c r="H916" s="29"/>
      <c r="I916" s="29"/>
      <c r="J916" s="29"/>
      <c r="K916" s="29"/>
      <c r="L916" s="123"/>
      <c r="M916" s="29"/>
      <c r="N916" s="29"/>
      <c r="O916" s="29"/>
      <c r="P916" s="29"/>
      <c r="Q916" s="29"/>
      <c r="R916" s="29"/>
      <c r="S916" s="29"/>
      <c r="T916" s="29"/>
      <c r="U916" s="29"/>
      <c r="V916" s="29"/>
      <c r="W916" s="29"/>
      <c r="X916" s="29"/>
      <c r="Y916" s="93"/>
    </row>
    <row r="917" spans="1:25" ht="16.5" customHeight="1">
      <c r="A917" s="25"/>
      <c r="B917" s="9"/>
      <c r="C917" s="14"/>
      <c r="D917" s="29"/>
      <c r="E917" s="29"/>
      <c r="F917" s="29"/>
      <c r="G917" s="29"/>
      <c r="H917" s="29"/>
      <c r="I917" s="29"/>
      <c r="J917" s="29"/>
      <c r="K917" s="29"/>
      <c r="L917" s="123"/>
      <c r="M917" s="29"/>
      <c r="N917" s="29"/>
      <c r="O917" s="29"/>
      <c r="P917" s="29"/>
      <c r="Q917" s="29"/>
      <c r="R917" s="29"/>
      <c r="S917" s="29"/>
      <c r="T917" s="29"/>
      <c r="U917" s="29"/>
      <c r="V917" s="29"/>
      <c r="W917" s="29"/>
      <c r="X917" s="29"/>
      <c r="Y917" s="93"/>
    </row>
    <row r="918" spans="1:25" ht="16.5" customHeight="1">
      <c r="A918" s="25"/>
      <c r="B918" s="9"/>
      <c r="C918" s="14"/>
      <c r="D918" s="29"/>
      <c r="E918" s="29"/>
      <c r="F918" s="29"/>
      <c r="G918" s="29"/>
      <c r="H918" s="29"/>
      <c r="I918" s="29"/>
      <c r="J918" s="29"/>
      <c r="K918" s="29"/>
      <c r="L918" s="123"/>
      <c r="M918" s="29"/>
      <c r="N918" s="29"/>
      <c r="O918" s="29"/>
      <c r="P918" s="29"/>
      <c r="Q918" s="29"/>
      <c r="R918" s="29"/>
      <c r="S918" s="29"/>
      <c r="T918" s="29"/>
      <c r="U918" s="29"/>
      <c r="V918" s="29"/>
      <c r="W918" s="29"/>
      <c r="X918" s="29"/>
      <c r="Y918" s="93"/>
    </row>
    <row r="919" spans="1:25" ht="16.5" customHeight="1">
      <c r="A919" s="25"/>
      <c r="B919" s="9"/>
      <c r="C919" s="14"/>
      <c r="D919" s="29"/>
      <c r="E919" s="29"/>
      <c r="F919" s="29"/>
      <c r="G919" s="29"/>
      <c r="H919" s="29"/>
      <c r="I919" s="29"/>
      <c r="J919" s="29"/>
      <c r="K919" s="29"/>
      <c r="L919" s="123"/>
      <c r="M919" s="29"/>
      <c r="N919" s="29"/>
      <c r="O919" s="29"/>
      <c r="P919" s="29"/>
      <c r="Q919" s="29"/>
      <c r="R919" s="29"/>
      <c r="S919" s="29"/>
      <c r="T919" s="29"/>
      <c r="U919" s="29"/>
      <c r="V919" s="29"/>
      <c r="W919" s="29"/>
      <c r="X919" s="29"/>
      <c r="Y919" s="93"/>
    </row>
    <row r="920" spans="1:25" ht="16.5" customHeight="1">
      <c r="A920" s="25"/>
      <c r="B920" s="9"/>
      <c r="C920" s="14"/>
      <c r="D920" s="29"/>
      <c r="E920" s="29"/>
      <c r="F920" s="29"/>
      <c r="G920" s="29"/>
      <c r="H920" s="29"/>
      <c r="I920" s="29"/>
      <c r="J920" s="29"/>
      <c r="K920" s="29"/>
      <c r="L920" s="123"/>
      <c r="M920" s="29"/>
      <c r="N920" s="29"/>
      <c r="O920" s="29"/>
      <c r="P920" s="29"/>
      <c r="Q920" s="29"/>
      <c r="R920" s="29"/>
      <c r="S920" s="29"/>
      <c r="T920" s="29"/>
      <c r="U920" s="29"/>
      <c r="V920" s="29"/>
      <c r="W920" s="29"/>
      <c r="X920" s="29"/>
      <c r="Y920" s="93"/>
    </row>
    <row r="921" spans="1:25" ht="16.5" customHeight="1">
      <c r="A921" s="25"/>
      <c r="B921" s="9"/>
      <c r="C921" s="14"/>
      <c r="D921" s="29"/>
      <c r="E921" s="29"/>
      <c r="F921" s="29"/>
      <c r="G921" s="29"/>
      <c r="H921" s="29"/>
      <c r="I921" s="29"/>
      <c r="J921" s="29"/>
      <c r="K921" s="29"/>
      <c r="L921" s="123"/>
      <c r="M921" s="29"/>
      <c r="N921" s="29"/>
      <c r="O921" s="29"/>
      <c r="P921" s="29"/>
      <c r="Q921" s="29"/>
      <c r="R921" s="29"/>
      <c r="S921" s="29"/>
      <c r="T921" s="29"/>
      <c r="U921" s="29"/>
      <c r="V921" s="29"/>
      <c r="W921" s="29"/>
      <c r="X921" s="29"/>
      <c r="Y921" s="93"/>
    </row>
    <row r="922" spans="1:25" ht="16.5" customHeight="1">
      <c r="A922" s="25"/>
      <c r="B922" s="9"/>
      <c r="C922" s="14"/>
      <c r="D922" s="29"/>
      <c r="E922" s="29"/>
      <c r="F922" s="29"/>
      <c r="G922" s="29"/>
      <c r="H922" s="29"/>
      <c r="I922" s="29"/>
      <c r="J922" s="29"/>
      <c r="K922" s="29"/>
      <c r="L922" s="123"/>
      <c r="M922" s="29"/>
      <c r="N922" s="29"/>
      <c r="O922" s="29"/>
      <c r="P922" s="29"/>
      <c r="Q922" s="29"/>
      <c r="R922" s="29"/>
      <c r="S922" s="29"/>
      <c r="T922" s="29"/>
      <c r="U922" s="29"/>
      <c r="V922" s="29"/>
      <c r="W922" s="29"/>
      <c r="X922" s="29"/>
      <c r="Y922" s="93"/>
    </row>
    <row r="923" spans="1:25" ht="16.5" customHeight="1">
      <c r="A923" s="25"/>
      <c r="B923" s="9"/>
      <c r="C923" s="14"/>
      <c r="D923" s="29"/>
      <c r="E923" s="29"/>
      <c r="F923" s="29"/>
      <c r="G923" s="29"/>
      <c r="H923" s="29"/>
      <c r="I923" s="29"/>
      <c r="J923" s="29"/>
      <c r="K923" s="29"/>
      <c r="L923" s="123"/>
      <c r="M923" s="29"/>
      <c r="N923" s="29"/>
      <c r="O923" s="29"/>
      <c r="P923" s="29"/>
      <c r="Q923" s="29"/>
      <c r="R923" s="29"/>
      <c r="S923" s="29"/>
      <c r="T923" s="29"/>
      <c r="U923" s="29"/>
      <c r="V923" s="29"/>
      <c r="W923" s="29"/>
      <c r="X923" s="29"/>
      <c r="Y923" s="93"/>
    </row>
    <row r="924" spans="1:25" ht="16.5" customHeight="1">
      <c r="A924" s="25"/>
      <c r="B924" s="9"/>
      <c r="C924" s="14"/>
      <c r="D924" s="29"/>
      <c r="E924" s="29"/>
      <c r="F924" s="29"/>
      <c r="G924" s="29"/>
      <c r="H924" s="29"/>
      <c r="I924" s="29"/>
      <c r="J924" s="29"/>
      <c r="K924" s="29"/>
      <c r="L924" s="123"/>
      <c r="M924" s="29"/>
      <c r="N924" s="29"/>
      <c r="O924" s="29"/>
      <c r="P924" s="29"/>
      <c r="Q924" s="29"/>
      <c r="R924" s="29"/>
      <c r="S924" s="29"/>
      <c r="T924" s="29"/>
      <c r="U924" s="29"/>
      <c r="V924" s="29"/>
      <c r="W924" s="29"/>
      <c r="X924" s="29"/>
      <c r="Y924" s="93"/>
    </row>
    <row r="925" spans="1:25" ht="16.5" customHeight="1">
      <c r="A925" s="25"/>
      <c r="B925" s="9"/>
      <c r="C925" s="14"/>
      <c r="D925" s="29"/>
      <c r="E925" s="29"/>
      <c r="F925" s="29"/>
      <c r="G925" s="29"/>
      <c r="H925" s="29"/>
      <c r="I925" s="29"/>
      <c r="J925" s="29"/>
      <c r="K925" s="29"/>
      <c r="L925" s="123"/>
      <c r="M925" s="29"/>
      <c r="N925" s="29"/>
      <c r="O925" s="29"/>
      <c r="P925" s="29"/>
      <c r="Q925" s="29"/>
      <c r="R925" s="29"/>
      <c r="S925" s="29"/>
      <c r="T925" s="29"/>
      <c r="U925" s="29"/>
      <c r="V925" s="29"/>
      <c r="W925" s="29"/>
      <c r="X925" s="29"/>
      <c r="Y925" s="93"/>
    </row>
    <row r="926" spans="1:25" ht="16.5" customHeight="1">
      <c r="A926" s="25"/>
      <c r="B926" s="9"/>
      <c r="C926" s="14"/>
      <c r="D926" s="29"/>
      <c r="E926" s="29"/>
      <c r="F926" s="29"/>
      <c r="G926" s="29"/>
      <c r="H926" s="29"/>
      <c r="I926" s="29"/>
      <c r="J926" s="29"/>
      <c r="K926" s="29"/>
      <c r="L926" s="123"/>
      <c r="M926" s="29"/>
      <c r="N926" s="29"/>
      <c r="O926" s="29"/>
      <c r="P926" s="29"/>
      <c r="Q926" s="29"/>
      <c r="R926" s="29"/>
      <c r="S926" s="29"/>
      <c r="T926" s="29"/>
      <c r="U926" s="29"/>
      <c r="V926" s="29"/>
      <c r="W926" s="29"/>
      <c r="X926" s="29"/>
      <c r="Y926" s="93"/>
    </row>
    <row r="927" spans="1:25" ht="16.5" customHeight="1">
      <c r="A927" s="25"/>
      <c r="B927" s="9"/>
      <c r="C927" s="14"/>
      <c r="D927" s="29"/>
      <c r="E927" s="29"/>
      <c r="F927" s="29"/>
      <c r="G927" s="29"/>
      <c r="H927" s="29"/>
      <c r="I927" s="29"/>
      <c r="J927" s="29"/>
      <c r="K927" s="29"/>
      <c r="L927" s="123"/>
      <c r="M927" s="29"/>
      <c r="N927" s="29"/>
      <c r="O927" s="29"/>
      <c r="P927" s="29"/>
      <c r="Q927" s="29"/>
      <c r="R927" s="29"/>
      <c r="S927" s="29"/>
      <c r="T927" s="29"/>
      <c r="U927" s="29"/>
      <c r="V927" s="29"/>
      <c r="W927" s="29"/>
      <c r="X927" s="29"/>
      <c r="Y927" s="93"/>
    </row>
    <row r="928" spans="1:25" ht="16.5" customHeight="1">
      <c r="A928" s="25"/>
      <c r="B928" s="9"/>
      <c r="C928" s="14"/>
      <c r="D928" s="29"/>
      <c r="E928" s="29"/>
      <c r="F928" s="29"/>
      <c r="G928" s="29"/>
      <c r="H928" s="29"/>
      <c r="I928" s="29"/>
      <c r="J928" s="29"/>
      <c r="K928" s="29"/>
      <c r="L928" s="123"/>
      <c r="M928" s="29"/>
      <c r="N928" s="29"/>
      <c r="O928" s="29"/>
      <c r="P928" s="29"/>
      <c r="Q928" s="29"/>
      <c r="R928" s="29"/>
      <c r="S928" s="29"/>
      <c r="T928" s="29"/>
      <c r="U928" s="29"/>
      <c r="V928" s="29"/>
      <c r="W928" s="29"/>
      <c r="X928" s="29"/>
      <c r="Y928" s="93"/>
    </row>
    <row r="929" spans="1:25" ht="16.5" customHeight="1">
      <c r="A929" s="25"/>
      <c r="B929" s="9"/>
      <c r="C929" s="14"/>
      <c r="D929" s="29"/>
      <c r="E929" s="29"/>
      <c r="F929" s="29"/>
      <c r="G929" s="29"/>
      <c r="H929" s="29"/>
      <c r="I929" s="29"/>
      <c r="J929" s="29"/>
      <c r="K929" s="29"/>
      <c r="L929" s="123"/>
      <c r="M929" s="29"/>
      <c r="N929" s="29"/>
      <c r="O929" s="29"/>
      <c r="P929" s="29"/>
      <c r="Q929" s="29"/>
      <c r="R929" s="29"/>
      <c r="S929" s="29"/>
      <c r="T929" s="29"/>
      <c r="U929" s="29"/>
      <c r="V929" s="29"/>
      <c r="W929" s="29"/>
      <c r="X929" s="29"/>
      <c r="Y929" s="93"/>
    </row>
    <row r="930" spans="1:25" ht="16.5" customHeight="1">
      <c r="A930" s="25"/>
      <c r="B930" s="9"/>
      <c r="C930" s="14"/>
      <c r="D930" s="29"/>
      <c r="E930" s="29"/>
      <c r="F930" s="29"/>
      <c r="G930" s="29"/>
      <c r="H930" s="29"/>
      <c r="I930" s="29"/>
      <c r="J930" s="29"/>
      <c r="K930" s="29"/>
      <c r="L930" s="123"/>
      <c r="M930" s="29"/>
      <c r="N930" s="29"/>
      <c r="O930" s="29"/>
      <c r="P930" s="29"/>
      <c r="Q930" s="29"/>
      <c r="R930" s="29"/>
      <c r="S930" s="29"/>
      <c r="T930" s="29"/>
      <c r="U930" s="29"/>
      <c r="V930" s="29"/>
      <c r="W930" s="29"/>
      <c r="X930" s="29"/>
      <c r="Y930" s="93"/>
    </row>
    <row r="931" spans="1:25" ht="16.5" customHeight="1">
      <c r="A931" s="25"/>
      <c r="B931" s="9"/>
      <c r="C931" s="14"/>
      <c r="D931" s="29"/>
      <c r="E931" s="29"/>
      <c r="F931" s="29"/>
      <c r="G931" s="29"/>
      <c r="H931" s="29"/>
      <c r="I931" s="29"/>
      <c r="J931" s="29"/>
      <c r="K931" s="29"/>
      <c r="L931" s="123"/>
      <c r="M931" s="29"/>
      <c r="N931" s="29"/>
      <c r="O931" s="29"/>
      <c r="P931" s="29"/>
      <c r="Q931" s="29"/>
      <c r="R931" s="29"/>
      <c r="S931" s="29"/>
      <c r="T931" s="29"/>
      <c r="U931" s="29"/>
      <c r="V931" s="29"/>
      <c r="W931" s="29"/>
      <c r="X931" s="29"/>
      <c r="Y931" s="93"/>
    </row>
    <row r="932" spans="1:25" ht="16.5" customHeight="1">
      <c r="A932" s="25"/>
      <c r="B932" s="9"/>
      <c r="C932" s="14"/>
      <c r="D932" s="29"/>
      <c r="E932" s="29"/>
      <c r="F932" s="29"/>
      <c r="G932" s="29"/>
      <c r="H932" s="29"/>
      <c r="I932" s="29"/>
      <c r="J932" s="29"/>
      <c r="K932" s="29"/>
      <c r="L932" s="123"/>
      <c r="M932" s="29"/>
      <c r="N932" s="29"/>
      <c r="O932" s="29"/>
      <c r="P932" s="29"/>
      <c r="Q932" s="29"/>
      <c r="R932" s="29"/>
      <c r="S932" s="29"/>
      <c r="T932" s="29"/>
      <c r="U932" s="29"/>
      <c r="V932" s="29"/>
      <c r="W932" s="29"/>
      <c r="X932" s="29"/>
      <c r="Y932" s="93"/>
    </row>
    <row r="933" spans="1:25" ht="16.5" customHeight="1">
      <c r="A933" s="25"/>
      <c r="B933" s="9"/>
      <c r="C933" s="14"/>
      <c r="D933" s="29"/>
      <c r="E933" s="29"/>
      <c r="F933" s="29"/>
      <c r="G933" s="29"/>
      <c r="H933" s="29"/>
      <c r="I933" s="29"/>
      <c r="J933" s="29"/>
      <c r="K933" s="29"/>
      <c r="L933" s="123"/>
      <c r="M933" s="29"/>
      <c r="N933" s="29"/>
      <c r="O933" s="29"/>
      <c r="P933" s="29"/>
      <c r="Q933" s="29"/>
      <c r="R933" s="29"/>
      <c r="S933" s="29"/>
      <c r="T933" s="29"/>
      <c r="U933" s="29"/>
      <c r="V933" s="29"/>
      <c r="W933" s="29"/>
      <c r="X933" s="29"/>
      <c r="Y933" s="93"/>
    </row>
    <row r="934" spans="1:25" ht="16.5" customHeight="1">
      <c r="A934" s="25"/>
      <c r="B934" s="9"/>
      <c r="C934" s="14"/>
      <c r="D934" s="29"/>
      <c r="E934" s="29"/>
      <c r="F934" s="29"/>
      <c r="G934" s="29"/>
      <c r="H934" s="29"/>
      <c r="I934" s="29"/>
      <c r="J934" s="29"/>
      <c r="K934" s="29"/>
      <c r="L934" s="123"/>
      <c r="M934" s="29"/>
      <c r="N934" s="29"/>
      <c r="O934" s="29"/>
      <c r="P934" s="29"/>
      <c r="Q934" s="29"/>
      <c r="R934" s="29"/>
      <c r="S934" s="29"/>
      <c r="T934" s="29"/>
      <c r="U934" s="29"/>
      <c r="V934" s="29"/>
      <c r="W934" s="29"/>
      <c r="X934" s="29"/>
      <c r="Y934" s="93"/>
    </row>
    <row r="935" spans="1:25" ht="16.5" customHeight="1">
      <c r="A935" s="25"/>
      <c r="B935" s="9"/>
      <c r="C935" s="14"/>
      <c r="D935" s="29"/>
      <c r="E935" s="29"/>
      <c r="F935" s="29"/>
      <c r="G935" s="29"/>
      <c r="H935" s="29"/>
      <c r="I935" s="29"/>
      <c r="J935" s="29"/>
      <c r="K935" s="29"/>
      <c r="L935" s="123"/>
      <c r="M935" s="29"/>
      <c r="N935" s="29"/>
      <c r="O935" s="29"/>
      <c r="P935" s="29"/>
      <c r="Q935" s="29"/>
      <c r="R935" s="29"/>
      <c r="S935" s="29"/>
      <c r="T935" s="29"/>
      <c r="U935" s="29"/>
      <c r="V935" s="29"/>
      <c r="W935" s="29"/>
      <c r="X935" s="29"/>
      <c r="Y935" s="93"/>
    </row>
    <row r="936" spans="1:25" ht="16.5" customHeight="1">
      <c r="A936" s="25"/>
      <c r="B936" s="9"/>
      <c r="C936" s="14"/>
      <c r="D936" s="29"/>
      <c r="E936" s="29"/>
      <c r="F936" s="29"/>
      <c r="G936" s="29"/>
      <c r="H936" s="29"/>
      <c r="I936" s="29"/>
      <c r="J936" s="29"/>
      <c r="K936" s="29"/>
      <c r="L936" s="123"/>
      <c r="M936" s="29"/>
      <c r="N936" s="29"/>
      <c r="O936" s="29"/>
      <c r="P936" s="29"/>
      <c r="Q936" s="29"/>
      <c r="R936" s="29"/>
      <c r="S936" s="29"/>
      <c r="T936" s="29"/>
      <c r="U936" s="29"/>
      <c r="V936" s="29"/>
      <c r="W936" s="29"/>
      <c r="X936" s="29"/>
      <c r="Y936" s="93"/>
    </row>
    <row r="937" spans="1:25" ht="16.5" customHeight="1">
      <c r="A937" s="25"/>
      <c r="B937" s="9"/>
      <c r="C937" s="14"/>
      <c r="D937" s="29"/>
      <c r="E937" s="29"/>
      <c r="F937" s="29"/>
      <c r="G937" s="29"/>
      <c r="H937" s="29"/>
      <c r="I937" s="29"/>
      <c r="J937" s="29"/>
      <c r="K937" s="29"/>
      <c r="L937" s="123"/>
      <c r="M937" s="29"/>
      <c r="N937" s="29"/>
      <c r="O937" s="29"/>
      <c r="P937" s="29"/>
      <c r="Q937" s="29"/>
      <c r="R937" s="29"/>
      <c r="S937" s="29"/>
      <c r="T937" s="29"/>
      <c r="U937" s="29"/>
      <c r="V937" s="29"/>
      <c r="W937" s="29"/>
      <c r="X937" s="29"/>
      <c r="Y937" s="93"/>
    </row>
    <row r="938" spans="1:25" ht="16.5" customHeight="1">
      <c r="A938" s="25"/>
      <c r="B938" s="9"/>
      <c r="C938" s="14"/>
      <c r="D938" s="29"/>
      <c r="E938" s="29"/>
      <c r="F938" s="29"/>
      <c r="G938" s="29"/>
      <c r="H938" s="29"/>
      <c r="I938" s="29"/>
      <c r="J938" s="29"/>
      <c r="K938" s="29"/>
      <c r="L938" s="123"/>
      <c r="M938" s="29"/>
      <c r="N938" s="29"/>
      <c r="O938" s="29"/>
      <c r="P938" s="29"/>
      <c r="Q938" s="29"/>
      <c r="R938" s="29"/>
      <c r="S938" s="29"/>
      <c r="T938" s="29"/>
      <c r="U938" s="29"/>
      <c r="V938" s="29"/>
      <c r="W938" s="29"/>
      <c r="X938" s="29"/>
      <c r="Y938" s="93"/>
    </row>
    <row r="939" spans="1:25" ht="16.5" customHeight="1">
      <c r="A939" s="25"/>
      <c r="B939" s="9"/>
      <c r="C939" s="14"/>
      <c r="D939" s="29"/>
      <c r="E939" s="29"/>
      <c r="F939" s="29"/>
      <c r="G939" s="29"/>
      <c r="H939" s="29"/>
      <c r="I939" s="29"/>
      <c r="J939" s="29"/>
      <c r="K939" s="29"/>
      <c r="L939" s="123"/>
      <c r="M939" s="29"/>
      <c r="N939" s="29"/>
      <c r="O939" s="29"/>
      <c r="P939" s="29"/>
      <c r="Q939" s="29"/>
      <c r="R939" s="29"/>
      <c r="S939" s="29"/>
      <c r="T939" s="29"/>
      <c r="U939" s="29"/>
      <c r="V939" s="29"/>
      <c r="W939" s="29"/>
      <c r="X939" s="29"/>
      <c r="Y939" s="93"/>
    </row>
    <row r="940" spans="1:25" ht="16.5" customHeight="1">
      <c r="A940" s="25"/>
      <c r="B940" s="9"/>
      <c r="C940" s="14"/>
      <c r="D940" s="29"/>
      <c r="E940" s="29"/>
      <c r="F940" s="29"/>
      <c r="G940" s="29"/>
      <c r="H940" s="29"/>
      <c r="I940" s="29"/>
      <c r="J940" s="29"/>
      <c r="K940" s="29"/>
      <c r="L940" s="123"/>
      <c r="M940" s="29"/>
      <c r="N940" s="29"/>
      <c r="O940" s="29"/>
      <c r="P940" s="29"/>
      <c r="Q940" s="29"/>
      <c r="R940" s="29"/>
      <c r="S940" s="29"/>
      <c r="T940" s="29"/>
      <c r="U940" s="29"/>
      <c r="V940" s="29"/>
      <c r="W940" s="29"/>
      <c r="X940" s="29"/>
      <c r="Y940" s="93"/>
    </row>
    <row r="941" spans="1:25" ht="16.5" customHeight="1">
      <c r="A941" s="25"/>
      <c r="B941" s="9"/>
      <c r="C941" s="14"/>
      <c r="D941" s="29"/>
      <c r="E941" s="29"/>
      <c r="F941" s="29"/>
      <c r="G941" s="29"/>
      <c r="H941" s="29"/>
      <c r="I941" s="29"/>
      <c r="J941" s="29"/>
      <c r="K941" s="29"/>
      <c r="L941" s="123"/>
      <c r="M941" s="29"/>
      <c r="N941" s="29"/>
      <c r="O941" s="29"/>
      <c r="P941" s="29"/>
      <c r="Q941" s="29"/>
      <c r="R941" s="29"/>
      <c r="S941" s="29"/>
      <c r="T941" s="29"/>
      <c r="U941" s="29"/>
      <c r="V941" s="29"/>
      <c r="W941" s="29"/>
      <c r="X941" s="29"/>
      <c r="Y941" s="93"/>
    </row>
    <row r="942" spans="1:25" ht="16.5" customHeight="1">
      <c r="A942" s="25"/>
      <c r="B942" s="9"/>
      <c r="C942" s="14"/>
      <c r="D942" s="29"/>
      <c r="E942" s="29"/>
      <c r="F942" s="29"/>
      <c r="G942" s="29"/>
      <c r="H942" s="29"/>
      <c r="I942" s="29"/>
      <c r="J942" s="29"/>
      <c r="K942" s="29"/>
      <c r="L942" s="123"/>
      <c r="M942" s="29"/>
      <c r="N942" s="29"/>
      <c r="O942" s="29"/>
      <c r="P942" s="29"/>
      <c r="Q942" s="29"/>
      <c r="R942" s="29"/>
      <c r="S942" s="29"/>
      <c r="T942" s="29"/>
      <c r="U942" s="29"/>
      <c r="V942" s="29"/>
      <c r="W942" s="29"/>
      <c r="X942" s="29"/>
      <c r="Y942" s="93"/>
    </row>
    <row r="943" spans="1:25" ht="16.5" customHeight="1">
      <c r="A943" s="25"/>
      <c r="B943" s="9"/>
      <c r="C943" s="14"/>
      <c r="D943" s="29"/>
      <c r="E943" s="29"/>
      <c r="F943" s="29"/>
      <c r="G943" s="29"/>
      <c r="H943" s="29"/>
      <c r="I943" s="29"/>
      <c r="J943" s="29"/>
      <c r="K943" s="29"/>
      <c r="L943" s="123"/>
      <c r="M943" s="29"/>
      <c r="N943" s="29"/>
      <c r="O943" s="29"/>
      <c r="P943" s="29"/>
      <c r="Q943" s="29"/>
      <c r="R943" s="29"/>
      <c r="S943" s="29"/>
      <c r="T943" s="29"/>
      <c r="U943" s="29"/>
      <c r="V943" s="29"/>
      <c r="W943" s="29"/>
      <c r="X943" s="29"/>
      <c r="Y943" s="93"/>
    </row>
    <row r="944" spans="1:25" ht="16.5" customHeight="1">
      <c r="A944" s="25"/>
      <c r="B944" s="9"/>
      <c r="C944" s="14"/>
      <c r="D944" s="29"/>
      <c r="E944" s="29"/>
      <c r="F944" s="29"/>
      <c r="G944" s="29"/>
      <c r="H944" s="29"/>
      <c r="I944" s="29"/>
      <c r="J944" s="29"/>
      <c r="K944" s="29"/>
      <c r="L944" s="123"/>
      <c r="M944" s="29"/>
      <c r="N944" s="29"/>
      <c r="O944" s="29"/>
      <c r="P944" s="29"/>
      <c r="Q944" s="29"/>
      <c r="R944" s="29"/>
      <c r="S944" s="29"/>
      <c r="T944" s="29"/>
      <c r="U944" s="29"/>
      <c r="V944" s="29"/>
      <c r="W944" s="29"/>
      <c r="X944" s="29"/>
      <c r="Y944" s="93"/>
    </row>
    <row r="945" spans="1:25" ht="16.5" customHeight="1">
      <c r="A945" s="25"/>
      <c r="B945" s="9"/>
      <c r="C945" s="14"/>
      <c r="D945" s="29"/>
      <c r="E945" s="29"/>
      <c r="F945" s="29"/>
      <c r="G945" s="29"/>
      <c r="H945" s="29"/>
      <c r="I945" s="29"/>
      <c r="J945" s="29"/>
      <c r="K945" s="29"/>
      <c r="L945" s="123"/>
      <c r="M945" s="29"/>
      <c r="N945" s="29"/>
      <c r="O945" s="29"/>
      <c r="P945" s="29"/>
      <c r="Q945" s="29"/>
      <c r="R945" s="29"/>
      <c r="S945" s="29"/>
      <c r="T945" s="29"/>
      <c r="U945" s="29"/>
      <c r="V945" s="29"/>
      <c r="W945" s="29"/>
      <c r="X945" s="29"/>
      <c r="Y945" s="93"/>
    </row>
    <row r="946" spans="1:25" ht="16.5" customHeight="1">
      <c r="A946" s="25"/>
      <c r="B946" s="9"/>
      <c r="C946" s="14"/>
      <c r="D946" s="29"/>
      <c r="E946" s="29"/>
      <c r="F946" s="29"/>
      <c r="G946" s="29"/>
      <c r="H946" s="29"/>
      <c r="I946" s="29"/>
      <c r="J946" s="29"/>
      <c r="K946" s="29"/>
      <c r="L946" s="123"/>
      <c r="M946" s="29"/>
      <c r="N946" s="29"/>
      <c r="O946" s="29"/>
      <c r="P946" s="29"/>
      <c r="Q946" s="29"/>
      <c r="R946" s="29"/>
      <c r="S946" s="29"/>
      <c r="T946" s="29"/>
      <c r="U946" s="29"/>
      <c r="V946" s="29"/>
      <c r="W946" s="29"/>
      <c r="X946" s="29"/>
      <c r="Y946" s="93"/>
    </row>
    <row r="947" spans="1:25" ht="16.5" customHeight="1">
      <c r="A947" s="25"/>
      <c r="B947" s="9"/>
      <c r="C947" s="14"/>
      <c r="D947" s="29"/>
      <c r="E947" s="29"/>
      <c r="F947" s="29"/>
      <c r="G947" s="29"/>
      <c r="H947" s="29"/>
      <c r="I947" s="29"/>
      <c r="J947" s="29"/>
      <c r="K947" s="29"/>
      <c r="L947" s="123"/>
      <c r="M947" s="29"/>
      <c r="N947" s="29"/>
      <c r="O947" s="29"/>
      <c r="P947" s="29"/>
      <c r="Q947" s="29"/>
      <c r="R947" s="29"/>
      <c r="S947" s="29"/>
      <c r="T947" s="29"/>
      <c r="U947" s="29"/>
      <c r="V947" s="29"/>
      <c r="W947" s="29"/>
      <c r="X947" s="29"/>
      <c r="Y947" s="93"/>
    </row>
    <row r="948" spans="1:25" ht="16.5" customHeight="1">
      <c r="A948" s="25"/>
      <c r="B948" s="9"/>
      <c r="C948" s="14"/>
      <c r="D948" s="29"/>
      <c r="E948" s="29"/>
      <c r="F948" s="29"/>
      <c r="G948" s="29"/>
      <c r="H948" s="29"/>
      <c r="I948" s="29"/>
      <c r="J948" s="29"/>
      <c r="K948" s="29"/>
      <c r="L948" s="123"/>
      <c r="M948" s="29"/>
      <c r="N948" s="29"/>
      <c r="O948" s="29"/>
      <c r="P948" s="29"/>
      <c r="Q948" s="29"/>
      <c r="R948" s="29"/>
      <c r="S948" s="29"/>
      <c r="T948" s="29"/>
      <c r="U948" s="29"/>
      <c r="V948" s="29"/>
      <c r="W948" s="29"/>
      <c r="X948" s="29"/>
      <c r="Y948" s="93"/>
    </row>
    <row r="949" spans="1:25" ht="16.5" customHeight="1">
      <c r="A949" s="25"/>
      <c r="B949" s="9"/>
      <c r="C949" s="14"/>
      <c r="D949" s="29"/>
      <c r="E949" s="29"/>
      <c r="F949" s="29"/>
      <c r="G949" s="29"/>
      <c r="H949" s="29"/>
      <c r="I949" s="29"/>
      <c r="J949" s="29"/>
      <c r="K949" s="29"/>
      <c r="L949" s="123"/>
      <c r="M949" s="29"/>
      <c r="N949" s="29"/>
      <c r="O949" s="29"/>
      <c r="P949" s="29"/>
      <c r="Q949" s="29"/>
      <c r="R949" s="29"/>
      <c r="S949" s="29"/>
      <c r="T949" s="29"/>
      <c r="U949" s="29"/>
      <c r="V949" s="29"/>
      <c r="W949" s="29"/>
      <c r="X949" s="29"/>
      <c r="Y949" s="93"/>
    </row>
    <row r="950" spans="1:25" ht="16.5" customHeight="1">
      <c r="A950" s="25"/>
      <c r="B950" s="9"/>
      <c r="C950" s="14"/>
      <c r="D950" s="29"/>
      <c r="E950" s="29"/>
      <c r="F950" s="29"/>
      <c r="G950" s="29"/>
      <c r="H950" s="29"/>
      <c r="I950" s="29"/>
      <c r="J950" s="29"/>
      <c r="K950" s="29"/>
      <c r="L950" s="123"/>
      <c r="M950" s="29"/>
      <c r="N950" s="29"/>
      <c r="O950" s="29"/>
      <c r="P950" s="29"/>
      <c r="Q950" s="29"/>
      <c r="R950" s="29"/>
      <c r="S950" s="29"/>
      <c r="T950" s="29"/>
      <c r="U950" s="29"/>
      <c r="V950" s="29"/>
      <c r="W950" s="29"/>
      <c r="X950" s="29"/>
      <c r="Y950" s="93"/>
    </row>
    <row r="951" spans="1:25" ht="16.5" customHeight="1">
      <c r="A951" s="25"/>
      <c r="B951" s="9"/>
      <c r="C951" s="14"/>
      <c r="D951" s="29"/>
      <c r="E951" s="29"/>
      <c r="F951" s="29"/>
      <c r="G951" s="29"/>
      <c r="H951" s="29"/>
      <c r="I951" s="29"/>
      <c r="J951" s="29"/>
      <c r="K951" s="29"/>
      <c r="L951" s="123"/>
      <c r="M951" s="29"/>
      <c r="N951" s="29"/>
      <c r="O951" s="29"/>
      <c r="P951" s="29"/>
      <c r="Q951" s="29"/>
      <c r="R951" s="29"/>
      <c r="S951" s="29"/>
      <c r="T951" s="29"/>
      <c r="U951" s="29"/>
      <c r="V951" s="29"/>
      <c r="W951" s="29"/>
      <c r="X951" s="29"/>
      <c r="Y951" s="93"/>
    </row>
    <row r="952" spans="1:25" ht="16.5" customHeight="1">
      <c r="A952" s="25"/>
      <c r="B952" s="9"/>
      <c r="C952" s="14"/>
      <c r="D952" s="29"/>
      <c r="E952" s="29"/>
      <c r="F952" s="29"/>
      <c r="G952" s="29"/>
      <c r="H952" s="29"/>
      <c r="I952" s="29"/>
      <c r="J952" s="29"/>
      <c r="K952" s="29"/>
      <c r="L952" s="123"/>
      <c r="M952" s="29"/>
      <c r="N952" s="29"/>
      <c r="O952" s="29"/>
      <c r="P952" s="29"/>
      <c r="Q952" s="29"/>
      <c r="R952" s="29"/>
      <c r="S952" s="29"/>
      <c r="T952" s="29"/>
      <c r="U952" s="29"/>
      <c r="V952" s="29"/>
      <c r="W952" s="29"/>
      <c r="X952" s="29"/>
      <c r="Y952" s="93"/>
    </row>
    <row r="953" spans="1:25" ht="16.5" customHeight="1">
      <c r="A953" s="25"/>
      <c r="B953" s="9"/>
      <c r="C953" s="14"/>
      <c r="D953" s="29"/>
      <c r="E953" s="29"/>
      <c r="F953" s="29"/>
      <c r="G953" s="29"/>
      <c r="H953" s="29"/>
      <c r="I953" s="29"/>
      <c r="J953" s="29"/>
      <c r="K953" s="29"/>
      <c r="L953" s="123"/>
      <c r="M953" s="29"/>
      <c r="N953" s="29"/>
      <c r="O953" s="29"/>
      <c r="P953" s="29"/>
      <c r="Q953" s="29"/>
      <c r="R953" s="29"/>
      <c r="S953" s="29"/>
      <c r="T953" s="29"/>
      <c r="U953" s="29"/>
      <c r="V953" s="29"/>
      <c r="W953" s="29"/>
      <c r="X953" s="29"/>
      <c r="Y953" s="93"/>
    </row>
    <row r="954" spans="1:25" ht="16.5" customHeight="1">
      <c r="A954" s="25"/>
      <c r="B954" s="9"/>
      <c r="C954" s="14"/>
      <c r="D954" s="29"/>
      <c r="E954" s="29"/>
      <c r="F954" s="29"/>
      <c r="G954" s="29"/>
      <c r="H954" s="29"/>
      <c r="I954" s="29"/>
      <c r="J954" s="29"/>
      <c r="K954" s="29"/>
      <c r="L954" s="123"/>
      <c r="M954" s="29"/>
      <c r="N954" s="29"/>
      <c r="O954" s="29"/>
      <c r="P954" s="29"/>
      <c r="Q954" s="29"/>
      <c r="R954" s="29"/>
      <c r="S954" s="29"/>
      <c r="T954" s="29"/>
      <c r="U954" s="29"/>
      <c r="V954" s="29"/>
      <c r="W954" s="29"/>
      <c r="X954" s="29"/>
      <c r="Y954" s="93"/>
    </row>
    <row r="955" spans="1:25" ht="16.5" customHeight="1">
      <c r="A955" s="25"/>
      <c r="B955" s="9"/>
      <c r="C955" s="14"/>
      <c r="D955" s="29"/>
      <c r="E955" s="29"/>
      <c r="F955" s="29"/>
      <c r="G955" s="29"/>
      <c r="H955" s="29"/>
      <c r="I955" s="29"/>
      <c r="J955" s="29"/>
      <c r="K955" s="29"/>
      <c r="L955" s="123"/>
      <c r="M955" s="29"/>
      <c r="N955" s="29"/>
      <c r="O955" s="29"/>
      <c r="P955" s="29"/>
      <c r="Q955" s="29"/>
      <c r="R955" s="29"/>
      <c r="S955" s="29"/>
      <c r="T955" s="29"/>
      <c r="U955" s="29"/>
      <c r="V955" s="29"/>
      <c r="W955" s="29"/>
      <c r="X955" s="29"/>
      <c r="Y955" s="93"/>
    </row>
    <row r="956" spans="1:25" ht="16.5" customHeight="1">
      <c r="A956" s="25"/>
      <c r="B956" s="9"/>
      <c r="C956" s="14"/>
      <c r="D956" s="29"/>
      <c r="E956" s="29"/>
      <c r="F956" s="29"/>
      <c r="G956" s="29"/>
      <c r="H956" s="29"/>
      <c r="I956" s="29"/>
      <c r="J956" s="29"/>
      <c r="K956" s="29"/>
      <c r="L956" s="123"/>
      <c r="M956" s="29"/>
      <c r="N956" s="29"/>
      <c r="O956" s="29"/>
      <c r="P956" s="29"/>
      <c r="Q956" s="29"/>
      <c r="R956" s="29"/>
      <c r="S956" s="29"/>
      <c r="T956" s="29"/>
      <c r="U956" s="29"/>
      <c r="V956" s="29"/>
      <c r="W956" s="29"/>
      <c r="X956" s="29"/>
      <c r="Y956" s="93"/>
    </row>
    <row r="957" spans="1:25" ht="16.5" customHeight="1">
      <c r="A957" s="25"/>
      <c r="B957" s="9"/>
      <c r="C957" s="14"/>
      <c r="D957" s="29"/>
      <c r="E957" s="29"/>
      <c r="F957" s="29"/>
      <c r="G957" s="29"/>
      <c r="H957" s="29"/>
      <c r="I957" s="29"/>
      <c r="J957" s="29"/>
      <c r="K957" s="29"/>
      <c r="L957" s="123"/>
      <c r="M957" s="29"/>
      <c r="N957" s="29"/>
      <c r="O957" s="29"/>
      <c r="P957" s="29"/>
      <c r="Q957" s="29"/>
      <c r="R957" s="29"/>
      <c r="S957" s="29"/>
      <c r="T957" s="29"/>
      <c r="U957" s="29"/>
      <c r="V957" s="29"/>
      <c r="W957" s="29"/>
      <c r="X957" s="29"/>
      <c r="Y957" s="93"/>
    </row>
    <row r="958" spans="1:25" ht="16.5" customHeight="1">
      <c r="A958" s="25"/>
      <c r="B958" s="9"/>
      <c r="C958" s="14"/>
      <c r="D958" s="29"/>
      <c r="E958" s="29"/>
      <c r="F958" s="29"/>
      <c r="G958" s="29"/>
      <c r="H958" s="29"/>
      <c r="I958" s="29"/>
      <c r="J958" s="29"/>
      <c r="K958" s="29"/>
      <c r="L958" s="123"/>
      <c r="M958" s="29"/>
      <c r="N958" s="29"/>
      <c r="O958" s="29"/>
      <c r="P958" s="29"/>
      <c r="Q958" s="29"/>
      <c r="R958" s="29"/>
      <c r="S958" s="29"/>
      <c r="T958" s="29"/>
      <c r="U958" s="29"/>
      <c r="V958" s="29"/>
      <c r="W958" s="29"/>
      <c r="X958" s="29"/>
      <c r="Y958" s="93"/>
    </row>
    <row r="959" spans="1:25" ht="16.5" customHeight="1">
      <c r="A959" s="25"/>
      <c r="B959" s="9"/>
      <c r="C959" s="14"/>
      <c r="D959" s="29"/>
      <c r="E959" s="29"/>
      <c r="F959" s="29"/>
      <c r="G959" s="29"/>
      <c r="H959" s="29"/>
      <c r="I959" s="29"/>
      <c r="J959" s="29"/>
      <c r="K959" s="29"/>
      <c r="L959" s="123"/>
      <c r="M959" s="29"/>
      <c r="N959" s="29"/>
      <c r="O959" s="29"/>
      <c r="P959" s="29"/>
      <c r="Q959" s="29"/>
      <c r="R959" s="29"/>
      <c r="S959" s="29"/>
      <c r="T959" s="29"/>
      <c r="U959" s="29"/>
      <c r="V959" s="29"/>
      <c r="W959" s="29"/>
      <c r="X959" s="29"/>
      <c r="Y959" s="93"/>
    </row>
    <row r="960" spans="1:25" ht="16.5" customHeight="1">
      <c r="A960" s="25"/>
      <c r="B960" s="9"/>
      <c r="C960" s="14"/>
      <c r="D960" s="29"/>
      <c r="E960" s="29"/>
      <c r="F960" s="29"/>
      <c r="G960" s="29"/>
      <c r="H960" s="29"/>
      <c r="I960" s="29"/>
      <c r="J960" s="29"/>
      <c r="K960" s="29"/>
      <c r="L960" s="123"/>
      <c r="M960" s="29"/>
      <c r="N960" s="29"/>
      <c r="O960" s="29"/>
      <c r="P960" s="29"/>
      <c r="Q960" s="29"/>
      <c r="R960" s="29"/>
      <c r="S960" s="29"/>
      <c r="T960" s="29"/>
      <c r="U960" s="29"/>
      <c r="V960" s="29"/>
      <c r="W960" s="29"/>
      <c r="X960" s="29"/>
      <c r="Y960" s="93"/>
    </row>
    <row r="961" spans="1:25" ht="16.5" customHeight="1">
      <c r="A961" s="25"/>
      <c r="B961" s="9"/>
      <c r="C961" s="14"/>
      <c r="D961" s="29"/>
      <c r="E961" s="29"/>
      <c r="F961" s="29"/>
      <c r="G961" s="29"/>
      <c r="H961" s="29"/>
      <c r="I961" s="29"/>
      <c r="J961" s="29"/>
      <c r="K961" s="29"/>
      <c r="L961" s="123"/>
      <c r="M961" s="29"/>
      <c r="N961" s="29"/>
      <c r="O961" s="29"/>
      <c r="P961" s="29"/>
      <c r="Q961" s="29"/>
      <c r="R961" s="29"/>
      <c r="S961" s="29"/>
      <c r="T961" s="29"/>
      <c r="U961" s="29"/>
      <c r="V961" s="29"/>
      <c r="W961" s="29"/>
      <c r="X961" s="29"/>
      <c r="Y961" s="93"/>
    </row>
    <row r="962" spans="1:25" ht="16.5" customHeight="1">
      <c r="A962" s="25"/>
      <c r="B962" s="9"/>
      <c r="C962" s="14"/>
      <c r="D962" s="29"/>
      <c r="E962" s="29"/>
      <c r="F962" s="29"/>
      <c r="G962" s="29"/>
      <c r="H962" s="29"/>
      <c r="I962" s="29"/>
      <c r="J962" s="29"/>
      <c r="K962" s="29"/>
      <c r="L962" s="123"/>
      <c r="M962" s="29"/>
      <c r="N962" s="29"/>
      <c r="O962" s="29"/>
      <c r="P962" s="29"/>
      <c r="Q962" s="29"/>
      <c r="R962" s="29"/>
      <c r="S962" s="29"/>
      <c r="T962" s="29"/>
      <c r="U962" s="29"/>
      <c r="V962" s="29"/>
      <c r="W962" s="29"/>
      <c r="X962" s="29"/>
      <c r="Y962" s="93"/>
    </row>
    <row r="963" spans="1:25" ht="16.5" customHeight="1">
      <c r="A963" s="25"/>
      <c r="B963" s="9"/>
      <c r="C963" s="14"/>
      <c r="D963" s="29"/>
      <c r="E963" s="29"/>
      <c r="F963" s="29"/>
      <c r="G963" s="29"/>
      <c r="H963" s="29"/>
      <c r="I963" s="29"/>
      <c r="J963" s="29"/>
      <c r="K963" s="29"/>
      <c r="L963" s="123"/>
      <c r="M963" s="29"/>
      <c r="N963" s="29"/>
      <c r="O963" s="29"/>
      <c r="P963" s="29"/>
      <c r="Q963" s="29"/>
      <c r="R963" s="29"/>
      <c r="S963" s="29"/>
      <c r="T963" s="29"/>
      <c r="U963" s="29"/>
      <c r="V963" s="29"/>
      <c r="W963" s="29"/>
      <c r="X963" s="29"/>
      <c r="Y963" s="93"/>
    </row>
    <row r="964" spans="1:25" ht="16.5" customHeight="1">
      <c r="A964" s="25"/>
      <c r="B964" s="9"/>
      <c r="C964" s="14"/>
      <c r="D964" s="29"/>
      <c r="E964" s="29"/>
      <c r="F964" s="29"/>
      <c r="G964" s="29"/>
      <c r="H964" s="29"/>
      <c r="I964" s="29"/>
      <c r="J964" s="29"/>
      <c r="K964" s="29"/>
      <c r="L964" s="123"/>
      <c r="M964" s="29"/>
      <c r="N964" s="29"/>
      <c r="O964" s="29"/>
      <c r="P964" s="29"/>
      <c r="Q964" s="29"/>
      <c r="R964" s="29"/>
      <c r="S964" s="29"/>
      <c r="T964" s="29"/>
      <c r="U964" s="29"/>
      <c r="V964" s="29"/>
      <c r="W964" s="29"/>
      <c r="X964" s="29"/>
      <c r="Y964" s="93"/>
    </row>
    <row r="965" spans="1:25" ht="16.5" customHeight="1">
      <c r="A965" s="25"/>
      <c r="B965" s="9"/>
      <c r="C965" s="14"/>
      <c r="D965" s="29"/>
      <c r="E965" s="29"/>
      <c r="F965" s="29"/>
      <c r="G965" s="29"/>
      <c r="H965" s="29"/>
      <c r="I965" s="29"/>
      <c r="J965" s="29"/>
      <c r="K965" s="29"/>
      <c r="L965" s="123"/>
      <c r="M965" s="29"/>
      <c r="N965" s="29"/>
      <c r="O965" s="29"/>
      <c r="P965" s="29"/>
      <c r="Q965" s="29"/>
      <c r="R965" s="29"/>
      <c r="S965" s="29"/>
      <c r="T965" s="29"/>
      <c r="U965" s="29"/>
      <c r="V965" s="29"/>
      <c r="W965" s="29"/>
      <c r="X965" s="29"/>
      <c r="Y965" s="93"/>
    </row>
    <row r="966" spans="1:25" ht="16.5" customHeight="1">
      <c r="A966" s="25"/>
      <c r="B966" s="9"/>
      <c r="C966" s="14"/>
      <c r="D966" s="29"/>
      <c r="E966" s="29"/>
      <c r="F966" s="29"/>
      <c r="G966" s="29"/>
      <c r="H966" s="29"/>
      <c r="I966" s="29"/>
      <c r="J966" s="29"/>
      <c r="K966" s="29"/>
      <c r="L966" s="123"/>
      <c r="M966" s="29"/>
      <c r="N966" s="29"/>
      <c r="O966" s="29"/>
      <c r="P966" s="29"/>
      <c r="Q966" s="29"/>
      <c r="R966" s="29"/>
      <c r="S966" s="29"/>
      <c r="T966" s="29"/>
      <c r="U966" s="29"/>
      <c r="V966" s="29"/>
      <c r="W966" s="29"/>
      <c r="X966" s="29"/>
      <c r="Y966" s="93"/>
    </row>
    <row r="967" spans="1:25" ht="16.5" customHeight="1">
      <c r="A967" s="25"/>
      <c r="B967" s="9"/>
      <c r="C967" s="14"/>
      <c r="D967" s="29"/>
      <c r="E967" s="29"/>
      <c r="F967" s="29"/>
      <c r="G967" s="29"/>
      <c r="H967" s="29"/>
      <c r="I967" s="29"/>
      <c r="J967" s="29"/>
      <c r="K967" s="29"/>
      <c r="L967" s="123"/>
      <c r="M967" s="29"/>
      <c r="N967" s="29"/>
      <c r="O967" s="29"/>
      <c r="P967" s="29"/>
      <c r="Q967" s="29"/>
      <c r="R967" s="29"/>
      <c r="S967" s="29"/>
      <c r="T967" s="29"/>
      <c r="U967" s="29"/>
      <c r="V967" s="29"/>
      <c r="W967" s="29"/>
      <c r="X967" s="29"/>
      <c r="Y967" s="93"/>
    </row>
    <row r="968" spans="1:25" ht="16.5" customHeight="1">
      <c r="A968" s="25"/>
      <c r="B968" s="9"/>
      <c r="C968" s="14"/>
      <c r="D968" s="29"/>
      <c r="E968" s="29"/>
      <c r="F968" s="29"/>
      <c r="G968" s="29"/>
      <c r="H968" s="29"/>
      <c r="I968" s="29"/>
      <c r="J968" s="29"/>
      <c r="K968" s="29"/>
      <c r="L968" s="123"/>
      <c r="M968" s="29"/>
      <c r="N968" s="29"/>
      <c r="O968" s="29"/>
      <c r="P968" s="29"/>
      <c r="Q968" s="29"/>
      <c r="R968" s="29"/>
      <c r="S968" s="29"/>
      <c r="T968" s="29"/>
      <c r="U968" s="29"/>
      <c r="V968" s="29"/>
      <c r="W968" s="29"/>
      <c r="X968" s="29"/>
      <c r="Y968" s="93"/>
    </row>
    <row r="969" spans="1:25" ht="16.5" customHeight="1">
      <c r="A969" s="25"/>
      <c r="B969" s="9"/>
      <c r="C969" s="14"/>
      <c r="D969" s="29"/>
      <c r="E969" s="29"/>
      <c r="F969" s="29"/>
      <c r="G969" s="29"/>
      <c r="H969" s="29"/>
      <c r="I969" s="29"/>
      <c r="J969" s="29"/>
      <c r="K969" s="29"/>
      <c r="L969" s="123"/>
      <c r="M969" s="29"/>
      <c r="N969" s="29"/>
      <c r="O969" s="29"/>
      <c r="P969" s="29"/>
      <c r="Q969" s="29"/>
      <c r="R969" s="29"/>
      <c r="S969" s="29"/>
      <c r="T969" s="29"/>
      <c r="U969" s="29"/>
      <c r="V969" s="29"/>
      <c r="W969" s="29"/>
      <c r="X969" s="29"/>
      <c r="Y969" s="93"/>
    </row>
    <row r="970" spans="1:25" ht="16.5" customHeight="1">
      <c r="A970" s="25"/>
      <c r="B970" s="9"/>
      <c r="C970" s="14"/>
      <c r="D970" s="29"/>
      <c r="E970" s="29"/>
      <c r="F970" s="29"/>
      <c r="G970" s="29"/>
      <c r="H970" s="29"/>
      <c r="I970" s="29"/>
      <c r="J970" s="29"/>
      <c r="K970" s="29"/>
      <c r="L970" s="123"/>
      <c r="M970" s="29"/>
      <c r="N970" s="29"/>
      <c r="O970" s="29"/>
      <c r="P970" s="29"/>
      <c r="Q970" s="29"/>
      <c r="R970" s="29"/>
      <c r="S970" s="29"/>
      <c r="T970" s="29"/>
      <c r="U970" s="29"/>
      <c r="V970" s="29"/>
      <c r="W970" s="29"/>
      <c r="X970" s="29"/>
      <c r="Y970" s="93"/>
    </row>
    <row r="971" spans="1:25" ht="16.5" customHeight="1">
      <c r="A971" s="25"/>
      <c r="B971" s="9"/>
      <c r="C971" s="14"/>
      <c r="D971" s="29"/>
      <c r="E971" s="29"/>
      <c r="F971" s="29"/>
      <c r="G971" s="29"/>
      <c r="H971" s="29"/>
      <c r="I971" s="29"/>
      <c r="J971" s="29"/>
      <c r="K971" s="29"/>
      <c r="L971" s="123"/>
      <c r="M971" s="29"/>
      <c r="N971" s="29"/>
      <c r="O971" s="29"/>
      <c r="P971" s="29"/>
      <c r="Q971" s="29"/>
      <c r="R971" s="29"/>
      <c r="S971" s="29"/>
      <c r="T971" s="29"/>
      <c r="U971" s="29"/>
      <c r="V971" s="29"/>
      <c r="W971" s="29"/>
      <c r="X971" s="29"/>
      <c r="Y971" s="93"/>
    </row>
    <row r="972" spans="1:25" ht="16.5" customHeight="1">
      <c r="A972" s="25"/>
      <c r="B972" s="9"/>
      <c r="C972" s="14"/>
      <c r="D972" s="29"/>
      <c r="E972" s="29"/>
      <c r="F972" s="29"/>
      <c r="G972" s="29"/>
      <c r="H972" s="29"/>
      <c r="I972" s="29"/>
      <c r="J972" s="29"/>
      <c r="K972" s="29"/>
      <c r="L972" s="123"/>
      <c r="M972" s="29"/>
      <c r="N972" s="29"/>
      <c r="O972" s="29"/>
      <c r="P972" s="29"/>
      <c r="Q972" s="29"/>
      <c r="R972" s="29"/>
      <c r="S972" s="29"/>
      <c r="T972" s="29"/>
      <c r="U972" s="29"/>
      <c r="V972" s="29"/>
      <c r="W972" s="29"/>
      <c r="X972" s="29"/>
      <c r="Y972" s="93"/>
    </row>
    <row r="973" spans="1:25" ht="16.5" customHeight="1">
      <c r="A973" s="25"/>
      <c r="B973" s="9"/>
      <c r="C973" s="14"/>
      <c r="D973" s="29"/>
      <c r="E973" s="29"/>
      <c r="F973" s="29"/>
      <c r="G973" s="29"/>
      <c r="H973" s="29"/>
      <c r="I973" s="29"/>
      <c r="J973" s="29"/>
      <c r="K973" s="29"/>
      <c r="L973" s="123"/>
      <c r="M973" s="29"/>
      <c r="N973" s="29"/>
      <c r="O973" s="29"/>
      <c r="P973" s="29"/>
      <c r="Q973" s="29"/>
      <c r="R973" s="29"/>
      <c r="S973" s="29"/>
      <c r="T973" s="29"/>
      <c r="U973" s="29"/>
      <c r="V973" s="29"/>
      <c r="W973" s="29"/>
      <c r="X973" s="29"/>
      <c r="Y973" s="93"/>
    </row>
    <row r="974" spans="1:25" ht="16.5" customHeight="1">
      <c r="A974" s="25"/>
      <c r="B974" s="9"/>
      <c r="C974" s="14"/>
      <c r="D974" s="29"/>
      <c r="E974" s="29"/>
      <c r="F974" s="29"/>
      <c r="G974" s="29"/>
      <c r="H974" s="29"/>
      <c r="I974" s="29"/>
      <c r="J974" s="29"/>
      <c r="K974" s="29"/>
      <c r="L974" s="123"/>
      <c r="M974" s="29"/>
      <c r="N974" s="29"/>
      <c r="O974" s="29"/>
      <c r="P974" s="29"/>
      <c r="Q974" s="29"/>
      <c r="R974" s="29"/>
      <c r="S974" s="29"/>
      <c r="T974" s="29"/>
      <c r="U974" s="29"/>
      <c r="V974" s="29"/>
      <c r="W974" s="29"/>
      <c r="X974" s="29"/>
      <c r="Y974" s="93"/>
    </row>
    <row r="975" spans="1:25" ht="16.5" customHeight="1">
      <c r="A975" s="25"/>
      <c r="B975" s="9"/>
      <c r="C975" s="14"/>
      <c r="D975" s="29"/>
      <c r="E975" s="29"/>
      <c r="F975" s="29"/>
      <c r="G975" s="29"/>
      <c r="H975" s="29"/>
      <c r="I975" s="29"/>
      <c r="J975" s="29"/>
      <c r="K975" s="29"/>
      <c r="L975" s="123"/>
      <c r="M975" s="29"/>
      <c r="N975" s="29"/>
      <c r="O975" s="29"/>
      <c r="P975" s="29"/>
      <c r="Q975" s="29"/>
      <c r="R975" s="29"/>
      <c r="S975" s="29"/>
      <c r="T975" s="29"/>
      <c r="U975" s="29"/>
      <c r="V975" s="29"/>
      <c r="W975" s="29"/>
      <c r="X975" s="29"/>
      <c r="Y975" s="93"/>
    </row>
    <row r="976" spans="1:25" ht="16.5" customHeight="1">
      <c r="A976" s="25"/>
      <c r="B976" s="9"/>
      <c r="C976" s="14"/>
      <c r="D976" s="29"/>
      <c r="E976" s="29"/>
      <c r="F976" s="29"/>
      <c r="G976" s="29"/>
      <c r="H976" s="29"/>
      <c r="I976" s="29"/>
      <c r="J976" s="29"/>
      <c r="K976" s="29"/>
      <c r="L976" s="123"/>
      <c r="M976" s="29"/>
      <c r="N976" s="29"/>
      <c r="O976" s="29"/>
      <c r="P976" s="29"/>
      <c r="Q976" s="29"/>
      <c r="R976" s="29"/>
      <c r="S976" s="29"/>
      <c r="T976" s="29"/>
      <c r="U976" s="29"/>
      <c r="V976" s="29"/>
      <c r="W976" s="29"/>
      <c r="X976" s="29"/>
      <c r="Y976" s="93"/>
    </row>
    <row r="977" spans="1:25" ht="16.5" customHeight="1">
      <c r="A977" s="25"/>
      <c r="B977" s="9"/>
      <c r="C977" s="14"/>
      <c r="D977" s="29"/>
      <c r="E977" s="29"/>
      <c r="F977" s="29"/>
      <c r="G977" s="29"/>
      <c r="H977" s="29"/>
      <c r="I977" s="29"/>
      <c r="J977" s="29"/>
      <c r="K977" s="29"/>
      <c r="L977" s="123"/>
      <c r="M977" s="29"/>
      <c r="N977" s="29"/>
      <c r="O977" s="29"/>
      <c r="P977" s="29"/>
      <c r="Q977" s="29"/>
      <c r="R977" s="29"/>
      <c r="S977" s="29"/>
      <c r="T977" s="29"/>
      <c r="U977" s="29"/>
      <c r="V977" s="29"/>
      <c r="W977" s="29"/>
      <c r="X977" s="29"/>
      <c r="Y977" s="93"/>
    </row>
    <row r="978" spans="1:25" ht="16.5" customHeight="1">
      <c r="A978" s="25"/>
      <c r="B978" s="9"/>
      <c r="C978" s="14"/>
      <c r="D978" s="29"/>
      <c r="E978" s="29"/>
      <c r="F978" s="29"/>
      <c r="G978" s="29"/>
      <c r="H978" s="29"/>
      <c r="I978" s="29"/>
      <c r="J978" s="29"/>
      <c r="K978" s="29"/>
      <c r="L978" s="123"/>
      <c r="M978" s="29"/>
      <c r="N978" s="29"/>
      <c r="O978" s="29"/>
      <c r="P978" s="29"/>
      <c r="Q978" s="29"/>
      <c r="R978" s="29"/>
      <c r="S978" s="29"/>
      <c r="T978" s="29"/>
      <c r="U978" s="29"/>
      <c r="V978" s="29"/>
      <c r="W978" s="29"/>
      <c r="X978" s="29"/>
      <c r="Y978" s="93"/>
    </row>
    <row r="979" spans="1:25" ht="16.5" customHeight="1">
      <c r="A979" s="25"/>
      <c r="B979" s="9"/>
      <c r="C979" s="14"/>
      <c r="D979" s="29"/>
      <c r="E979" s="29"/>
      <c r="F979" s="29"/>
      <c r="G979" s="29"/>
      <c r="H979" s="29"/>
      <c r="I979" s="29"/>
      <c r="J979" s="29"/>
      <c r="K979" s="29"/>
      <c r="L979" s="123"/>
      <c r="M979" s="29"/>
      <c r="N979" s="29"/>
      <c r="O979" s="29"/>
      <c r="P979" s="29"/>
      <c r="Q979" s="29"/>
      <c r="R979" s="29"/>
      <c r="S979" s="29"/>
      <c r="T979" s="29"/>
      <c r="U979" s="29"/>
      <c r="V979" s="29"/>
      <c r="W979" s="29"/>
      <c r="X979" s="29"/>
      <c r="Y979" s="93"/>
    </row>
    <row r="980" spans="1:25" ht="16.5" customHeight="1">
      <c r="A980" s="25"/>
      <c r="B980" s="9"/>
      <c r="C980" s="14"/>
      <c r="D980" s="29"/>
      <c r="E980" s="29"/>
      <c r="F980" s="29"/>
      <c r="G980" s="29"/>
      <c r="H980" s="29"/>
      <c r="I980" s="29"/>
      <c r="J980" s="29"/>
      <c r="K980" s="29"/>
      <c r="L980" s="123"/>
      <c r="M980" s="29"/>
      <c r="N980" s="29"/>
      <c r="O980" s="29"/>
      <c r="P980" s="29"/>
      <c r="Q980" s="29"/>
      <c r="R980" s="29"/>
      <c r="S980" s="29"/>
      <c r="T980" s="29"/>
      <c r="U980" s="29"/>
      <c r="V980" s="29"/>
      <c r="W980" s="29"/>
      <c r="X980" s="29"/>
      <c r="Y980" s="93"/>
    </row>
    <row r="981" spans="1:25" ht="16.5" customHeight="1">
      <c r="A981" s="25"/>
      <c r="B981" s="9"/>
      <c r="C981" s="14"/>
      <c r="D981" s="29"/>
      <c r="E981" s="29"/>
      <c r="F981" s="29"/>
      <c r="G981" s="29"/>
      <c r="H981" s="29"/>
      <c r="I981" s="29"/>
      <c r="J981" s="29"/>
      <c r="K981" s="29"/>
      <c r="L981" s="123"/>
      <c r="M981" s="29"/>
      <c r="N981" s="29"/>
      <c r="O981" s="29"/>
      <c r="P981" s="29"/>
      <c r="Q981" s="29"/>
      <c r="R981" s="29"/>
      <c r="S981" s="29"/>
      <c r="T981" s="29"/>
      <c r="U981" s="29"/>
      <c r="V981" s="29"/>
      <c r="W981" s="29"/>
      <c r="X981" s="29"/>
      <c r="Y981" s="93"/>
    </row>
    <row r="982" spans="1:25" ht="16.5" customHeight="1">
      <c r="A982" s="25"/>
      <c r="B982" s="9"/>
      <c r="C982" s="14"/>
      <c r="D982" s="29"/>
      <c r="E982" s="29"/>
      <c r="F982" s="29"/>
      <c r="G982" s="29"/>
      <c r="H982" s="29"/>
      <c r="I982" s="29"/>
      <c r="J982" s="29"/>
      <c r="K982" s="29"/>
      <c r="L982" s="123"/>
      <c r="M982" s="29"/>
      <c r="N982" s="29"/>
      <c r="O982" s="29"/>
      <c r="P982" s="29"/>
      <c r="Q982" s="29"/>
      <c r="R982" s="29"/>
      <c r="S982" s="29"/>
      <c r="T982" s="29"/>
      <c r="U982" s="29"/>
      <c r="V982" s="29"/>
      <c r="W982" s="29"/>
      <c r="X982" s="29"/>
      <c r="Y982" s="93"/>
    </row>
    <row r="983" spans="1:25" ht="16.5" customHeight="1">
      <c r="A983" s="25"/>
      <c r="B983" s="9"/>
      <c r="C983" s="14"/>
      <c r="D983" s="29"/>
      <c r="E983" s="29"/>
      <c r="F983" s="29"/>
      <c r="G983" s="29"/>
      <c r="H983" s="29"/>
      <c r="I983" s="29"/>
      <c r="J983" s="29"/>
      <c r="K983" s="29"/>
      <c r="L983" s="123"/>
      <c r="M983" s="29"/>
      <c r="N983" s="29"/>
      <c r="O983" s="29"/>
      <c r="P983" s="29"/>
      <c r="Q983" s="29"/>
      <c r="R983" s="29"/>
      <c r="S983" s="29"/>
      <c r="T983" s="29"/>
      <c r="U983" s="29"/>
      <c r="V983" s="29"/>
      <c r="W983" s="29"/>
      <c r="X983" s="29"/>
      <c r="Y983" s="93"/>
    </row>
    <row r="984" spans="1:25" ht="16.5" customHeight="1">
      <c r="A984" s="25"/>
      <c r="B984" s="9"/>
      <c r="C984" s="14"/>
      <c r="D984" s="29"/>
      <c r="E984" s="29"/>
      <c r="F984" s="29"/>
      <c r="G984" s="29"/>
      <c r="H984" s="29"/>
      <c r="I984" s="29"/>
      <c r="J984" s="29"/>
      <c r="K984" s="29"/>
      <c r="L984" s="123"/>
      <c r="M984" s="29"/>
      <c r="N984" s="29"/>
      <c r="O984" s="29"/>
      <c r="P984" s="29"/>
      <c r="Q984" s="29"/>
      <c r="R984" s="29"/>
      <c r="S984" s="29"/>
      <c r="T984" s="29"/>
      <c r="U984" s="29"/>
      <c r="V984" s="29"/>
      <c r="W984" s="29"/>
      <c r="X984" s="29"/>
      <c r="Y984" s="93"/>
    </row>
    <row r="985" spans="1:25" ht="16.5" customHeight="1">
      <c r="A985" s="25"/>
      <c r="B985" s="9"/>
      <c r="C985" s="14"/>
      <c r="D985" s="29"/>
      <c r="E985" s="29"/>
      <c r="F985" s="29"/>
      <c r="G985" s="29"/>
      <c r="H985" s="29"/>
      <c r="I985" s="29"/>
      <c r="J985" s="29"/>
      <c r="K985" s="29"/>
      <c r="L985" s="123"/>
      <c r="M985" s="29"/>
      <c r="N985" s="29"/>
      <c r="O985" s="29"/>
      <c r="P985" s="29"/>
      <c r="Q985" s="29"/>
      <c r="R985" s="29"/>
      <c r="S985" s="29"/>
      <c r="T985" s="29"/>
      <c r="U985" s="29"/>
      <c r="V985" s="29"/>
      <c r="W985" s="29"/>
      <c r="X985" s="29"/>
      <c r="Y985" s="93"/>
    </row>
    <row r="986" spans="1:25" ht="16.5" customHeight="1">
      <c r="A986" s="25"/>
      <c r="B986" s="9"/>
      <c r="C986" s="14"/>
      <c r="D986" s="29"/>
      <c r="E986" s="29"/>
      <c r="F986" s="29"/>
      <c r="G986" s="29"/>
      <c r="H986" s="29"/>
      <c r="I986" s="29"/>
      <c r="J986" s="29"/>
      <c r="K986" s="29"/>
      <c r="L986" s="123"/>
      <c r="M986" s="29"/>
      <c r="N986" s="29"/>
      <c r="O986" s="29"/>
      <c r="P986" s="29"/>
      <c r="Q986" s="29"/>
      <c r="R986" s="29"/>
      <c r="S986" s="29"/>
      <c r="T986" s="29"/>
      <c r="U986" s="29"/>
      <c r="V986" s="29"/>
      <c r="W986" s="29"/>
      <c r="X986" s="29"/>
      <c r="Y986" s="93"/>
    </row>
    <row r="987" spans="1:25" ht="16.5" customHeight="1">
      <c r="A987" s="25"/>
      <c r="B987" s="9"/>
      <c r="C987" s="14"/>
      <c r="D987" s="29"/>
      <c r="E987" s="29"/>
      <c r="F987" s="29"/>
      <c r="G987" s="29"/>
      <c r="H987" s="29"/>
      <c r="I987" s="29"/>
      <c r="J987" s="29"/>
      <c r="K987" s="29"/>
      <c r="L987" s="123"/>
      <c r="M987" s="29"/>
      <c r="N987" s="29"/>
      <c r="O987" s="29"/>
      <c r="P987" s="29"/>
      <c r="Q987" s="29"/>
      <c r="R987" s="29"/>
      <c r="S987" s="29"/>
      <c r="T987" s="29"/>
      <c r="U987" s="29"/>
      <c r="V987" s="29"/>
      <c r="W987" s="29"/>
      <c r="X987" s="29"/>
      <c r="Y987" s="93"/>
    </row>
    <row r="988" spans="1:25" ht="16.5" customHeight="1">
      <c r="A988" s="25"/>
      <c r="B988" s="9"/>
      <c r="C988" s="14"/>
      <c r="D988" s="29"/>
      <c r="E988" s="29"/>
      <c r="F988" s="29"/>
      <c r="G988" s="29"/>
      <c r="H988" s="29"/>
      <c r="I988" s="29"/>
      <c r="J988" s="29"/>
      <c r="K988" s="29"/>
      <c r="L988" s="123"/>
      <c r="M988" s="29"/>
      <c r="N988" s="29"/>
      <c r="O988" s="29"/>
      <c r="P988" s="29"/>
      <c r="Q988" s="29"/>
      <c r="R988" s="29"/>
      <c r="S988" s="29"/>
      <c r="T988" s="29"/>
      <c r="U988" s="29"/>
      <c r="V988" s="29"/>
      <c r="W988" s="29"/>
      <c r="X988" s="29"/>
      <c r="Y988" s="93"/>
    </row>
    <row r="989" spans="1:25" ht="16.5" customHeight="1">
      <c r="A989" s="25"/>
      <c r="B989" s="9"/>
      <c r="C989" s="14"/>
      <c r="D989" s="29"/>
      <c r="E989" s="29"/>
      <c r="F989" s="29"/>
      <c r="G989" s="29"/>
      <c r="H989" s="29"/>
      <c r="I989" s="29"/>
      <c r="J989" s="29"/>
      <c r="K989" s="29"/>
      <c r="L989" s="123"/>
      <c r="M989" s="29"/>
      <c r="N989" s="29"/>
      <c r="O989" s="29"/>
      <c r="P989" s="29"/>
      <c r="Q989" s="29"/>
      <c r="R989" s="29"/>
      <c r="S989" s="29"/>
      <c r="T989" s="29"/>
      <c r="U989" s="29"/>
      <c r="V989" s="29"/>
      <c r="W989" s="29"/>
      <c r="X989" s="29"/>
      <c r="Y989" s="93"/>
    </row>
    <row r="990" spans="1:25" ht="16.5" customHeight="1">
      <c r="A990" s="25"/>
      <c r="B990" s="9"/>
      <c r="C990" s="14"/>
      <c r="D990" s="29"/>
      <c r="E990" s="29"/>
      <c r="F990" s="29"/>
      <c r="G990" s="29"/>
      <c r="H990" s="29"/>
      <c r="I990" s="29"/>
      <c r="J990" s="29"/>
      <c r="K990" s="29"/>
      <c r="L990" s="123"/>
      <c r="M990" s="29"/>
      <c r="N990" s="29"/>
      <c r="O990" s="29"/>
      <c r="P990" s="29"/>
      <c r="Q990" s="29"/>
      <c r="R990" s="29"/>
      <c r="S990" s="29"/>
      <c r="T990" s="29"/>
      <c r="U990" s="29"/>
      <c r="V990" s="29"/>
      <c r="W990" s="29"/>
      <c r="X990" s="29"/>
      <c r="Y990" s="93"/>
    </row>
    <row r="991" spans="1:25" ht="16.5" customHeight="1">
      <c r="A991" s="25"/>
      <c r="B991" s="9"/>
      <c r="C991" s="14"/>
      <c r="D991" s="29"/>
      <c r="E991" s="29"/>
      <c r="F991" s="29"/>
      <c r="G991" s="29"/>
      <c r="H991" s="29"/>
      <c r="I991" s="29"/>
      <c r="J991" s="29"/>
      <c r="K991" s="29"/>
      <c r="L991" s="123"/>
      <c r="M991" s="29"/>
      <c r="N991" s="29"/>
      <c r="O991" s="29"/>
      <c r="P991" s="29"/>
      <c r="Q991" s="29"/>
      <c r="R991" s="29"/>
      <c r="S991" s="29"/>
      <c r="T991" s="29"/>
      <c r="U991" s="29"/>
      <c r="V991" s="29"/>
      <c r="W991" s="29"/>
      <c r="X991" s="29"/>
      <c r="Y991" s="93"/>
    </row>
    <row r="992" spans="1:25" ht="16.5" customHeight="1">
      <c r="A992" s="25"/>
      <c r="B992" s="9"/>
      <c r="C992" s="14"/>
      <c r="D992" s="29"/>
      <c r="E992" s="29"/>
      <c r="F992" s="29"/>
      <c r="G992" s="29"/>
      <c r="H992" s="29"/>
      <c r="I992" s="29"/>
      <c r="J992" s="29"/>
      <c r="K992" s="29"/>
      <c r="L992" s="123"/>
      <c r="M992" s="29"/>
      <c r="N992" s="29"/>
      <c r="O992" s="29"/>
      <c r="P992" s="29"/>
      <c r="Q992" s="29"/>
      <c r="R992" s="29"/>
      <c r="S992" s="29"/>
      <c r="T992" s="29"/>
      <c r="U992" s="29"/>
      <c r="V992" s="29"/>
      <c r="W992" s="29"/>
      <c r="X992" s="29"/>
      <c r="Y992" s="93"/>
    </row>
    <row r="993" spans="1:25" ht="16.5" customHeight="1">
      <c r="A993" s="25"/>
      <c r="B993" s="9"/>
      <c r="C993" s="14"/>
      <c r="D993" s="29"/>
      <c r="E993" s="29"/>
      <c r="F993" s="29"/>
      <c r="G993" s="29"/>
      <c r="H993" s="29"/>
      <c r="I993" s="29"/>
      <c r="J993" s="29"/>
      <c r="K993" s="29"/>
      <c r="L993" s="123"/>
      <c r="M993" s="29"/>
      <c r="N993" s="29"/>
      <c r="O993" s="29"/>
      <c r="P993" s="29"/>
      <c r="Q993" s="29"/>
      <c r="R993" s="29"/>
      <c r="S993" s="29"/>
      <c r="T993" s="29"/>
      <c r="U993" s="29"/>
      <c r="V993" s="29"/>
      <c r="W993" s="29"/>
      <c r="X993" s="29"/>
      <c r="Y993" s="93"/>
    </row>
    <row r="994" spans="1:25" ht="16.5" customHeight="1">
      <c r="A994" s="25"/>
      <c r="B994" s="9"/>
      <c r="C994" s="14"/>
      <c r="D994" s="29"/>
      <c r="E994" s="29"/>
      <c r="F994" s="29"/>
      <c r="G994" s="29"/>
      <c r="H994" s="29"/>
      <c r="I994" s="29"/>
      <c r="J994" s="29"/>
      <c r="K994" s="29"/>
      <c r="L994" s="123"/>
      <c r="M994" s="29"/>
      <c r="N994" s="29"/>
      <c r="O994" s="29"/>
      <c r="P994" s="29"/>
      <c r="Q994" s="29"/>
      <c r="R994" s="29"/>
      <c r="S994" s="29"/>
      <c r="T994" s="29"/>
      <c r="U994" s="29"/>
      <c r="V994" s="29"/>
      <c r="W994" s="29"/>
      <c r="X994" s="29"/>
      <c r="Y994" s="93"/>
    </row>
    <row r="995" spans="1:25" ht="16.5" customHeight="1">
      <c r="A995" s="25"/>
      <c r="B995" s="9"/>
      <c r="C995" s="14"/>
      <c r="D995" s="29"/>
      <c r="E995" s="29"/>
      <c r="F995" s="29"/>
      <c r="G995" s="29"/>
      <c r="H995" s="29"/>
      <c r="I995" s="29"/>
      <c r="J995" s="29"/>
      <c r="K995" s="29"/>
      <c r="L995" s="123"/>
      <c r="M995" s="29"/>
      <c r="N995" s="29"/>
      <c r="O995" s="29"/>
      <c r="P995" s="29"/>
      <c r="Q995" s="29"/>
      <c r="R995" s="29"/>
      <c r="S995" s="29"/>
      <c r="T995" s="29"/>
      <c r="U995" s="29"/>
      <c r="V995" s="29"/>
      <c r="W995" s="29"/>
      <c r="X995" s="29"/>
      <c r="Y995" s="93"/>
    </row>
    <row r="996" spans="1:25" ht="16.5" customHeight="1">
      <c r="A996" s="25"/>
      <c r="B996" s="9"/>
      <c r="C996" s="14"/>
      <c r="D996" s="29"/>
      <c r="E996" s="29"/>
      <c r="F996" s="29"/>
      <c r="G996" s="29"/>
      <c r="H996" s="29"/>
      <c r="I996" s="29"/>
      <c r="J996" s="29"/>
      <c r="K996" s="29"/>
      <c r="L996" s="123"/>
      <c r="M996" s="29"/>
      <c r="N996" s="29"/>
      <c r="O996" s="29"/>
      <c r="P996" s="29"/>
      <c r="Q996" s="29"/>
      <c r="R996" s="29"/>
      <c r="S996" s="29"/>
      <c r="T996" s="29"/>
      <c r="U996" s="29"/>
      <c r="V996" s="29"/>
      <c r="W996" s="29"/>
      <c r="X996" s="29"/>
      <c r="Y996" s="93"/>
    </row>
    <row r="997" spans="1:25" ht="16.5" customHeight="1">
      <c r="A997" s="25"/>
      <c r="B997" s="9"/>
      <c r="C997" s="14"/>
      <c r="D997" s="29"/>
      <c r="E997" s="29"/>
      <c r="F997" s="29"/>
      <c r="G997" s="29"/>
      <c r="H997" s="29"/>
      <c r="I997" s="29"/>
      <c r="J997" s="29"/>
      <c r="K997" s="29"/>
      <c r="L997" s="123"/>
      <c r="M997" s="29"/>
      <c r="N997" s="29"/>
      <c r="O997" s="29"/>
      <c r="P997" s="29"/>
      <c r="Q997" s="29"/>
      <c r="R997" s="29"/>
      <c r="S997" s="29"/>
      <c r="T997" s="29"/>
      <c r="U997" s="29"/>
      <c r="V997" s="29"/>
      <c r="W997" s="29"/>
      <c r="X997" s="29"/>
      <c r="Y997" s="93"/>
    </row>
    <row r="998" spans="1:25" ht="16.5" customHeight="1">
      <c r="A998" s="25"/>
      <c r="B998" s="9"/>
      <c r="C998" s="14"/>
      <c r="D998" s="29"/>
      <c r="E998" s="29"/>
      <c r="F998" s="29"/>
      <c r="G998" s="29"/>
      <c r="H998" s="29"/>
      <c r="I998" s="29"/>
      <c r="J998" s="29"/>
      <c r="K998" s="29"/>
      <c r="L998" s="123"/>
      <c r="M998" s="29"/>
      <c r="N998" s="29"/>
      <c r="O998" s="29"/>
      <c r="P998" s="29"/>
      <c r="Q998" s="29"/>
      <c r="R998" s="29"/>
      <c r="S998" s="29"/>
      <c r="T998" s="29"/>
      <c r="U998" s="29"/>
      <c r="V998" s="29"/>
      <c r="W998" s="29"/>
      <c r="X998" s="29"/>
      <c r="Y998" s="93"/>
    </row>
    <row r="999" spans="1:25" ht="16.5" customHeight="1">
      <c r="A999" s="25"/>
      <c r="B999" s="9"/>
      <c r="C999" s="14"/>
      <c r="D999" s="29"/>
      <c r="E999" s="29"/>
      <c r="F999" s="29"/>
      <c r="G999" s="29"/>
      <c r="H999" s="29"/>
      <c r="I999" s="29"/>
      <c r="J999" s="29"/>
      <c r="K999" s="29"/>
      <c r="L999" s="123"/>
      <c r="M999" s="29"/>
      <c r="N999" s="29"/>
      <c r="O999" s="29"/>
      <c r="P999" s="29"/>
      <c r="Q999" s="29"/>
      <c r="R999" s="29"/>
      <c r="S999" s="29"/>
      <c r="T999" s="29"/>
      <c r="U999" s="29"/>
      <c r="V999" s="29"/>
      <c r="W999" s="29"/>
      <c r="X999" s="29"/>
      <c r="Y999" s="93"/>
    </row>
    <row r="1000" spans="1:25" ht="16.5" customHeight="1">
      <c r="A1000" s="25"/>
      <c r="B1000" s="9"/>
      <c r="C1000" s="14"/>
      <c r="D1000" s="29"/>
      <c r="E1000" s="29"/>
      <c r="F1000" s="29"/>
      <c r="G1000" s="29"/>
      <c r="H1000" s="29"/>
      <c r="I1000" s="29"/>
      <c r="J1000" s="29"/>
      <c r="K1000" s="29"/>
      <c r="L1000" s="123"/>
      <c r="M1000" s="29"/>
      <c r="N1000" s="29"/>
      <c r="O1000" s="29"/>
      <c r="P1000" s="29"/>
      <c r="Q1000" s="29"/>
      <c r="R1000" s="29"/>
      <c r="S1000" s="29"/>
      <c r="T1000" s="29"/>
      <c r="U1000" s="29"/>
      <c r="V1000" s="29"/>
      <c r="W1000" s="29"/>
      <c r="X1000" s="29"/>
      <c r="Y1000" s="93"/>
    </row>
    <row r="1001" spans="1:25" ht="16.5" customHeight="1">
      <c r="A1001" s="25"/>
      <c r="B1001" s="9"/>
      <c r="C1001" s="14"/>
      <c r="D1001" s="29"/>
      <c r="E1001" s="29"/>
      <c r="F1001" s="29"/>
      <c r="G1001" s="29"/>
      <c r="H1001" s="29"/>
      <c r="I1001" s="29"/>
      <c r="J1001" s="29"/>
      <c r="K1001" s="29"/>
      <c r="L1001" s="123"/>
      <c r="M1001" s="29"/>
      <c r="N1001" s="29"/>
      <c r="O1001" s="29"/>
      <c r="P1001" s="29"/>
      <c r="Q1001" s="29"/>
      <c r="R1001" s="29"/>
      <c r="S1001" s="29"/>
      <c r="T1001" s="29"/>
      <c r="U1001" s="29"/>
      <c r="V1001" s="29"/>
      <c r="W1001" s="29"/>
      <c r="X1001" s="29"/>
      <c r="Y1001" s="93"/>
    </row>
    <row r="1002" spans="1:25" ht="16.5" customHeight="1">
      <c r="A1002" s="25"/>
      <c r="B1002" s="9"/>
      <c r="C1002" s="14"/>
      <c r="D1002" s="29"/>
      <c r="E1002" s="29"/>
      <c r="F1002" s="29"/>
      <c r="G1002" s="29"/>
      <c r="H1002" s="29"/>
      <c r="I1002" s="29"/>
      <c r="J1002" s="29"/>
      <c r="K1002" s="29"/>
      <c r="L1002" s="123"/>
      <c r="M1002" s="29"/>
      <c r="N1002" s="29"/>
      <c r="O1002" s="29"/>
      <c r="P1002" s="29"/>
      <c r="Q1002" s="29"/>
      <c r="R1002" s="29"/>
      <c r="S1002" s="29"/>
      <c r="T1002" s="29"/>
      <c r="U1002" s="29"/>
      <c r="V1002" s="29"/>
      <c r="W1002" s="29"/>
      <c r="X1002" s="29"/>
      <c r="Y1002" s="93"/>
    </row>
    <row r="1003" spans="1:25" ht="16.5" customHeight="1">
      <c r="A1003" s="25"/>
      <c r="B1003" s="9"/>
      <c r="C1003" s="14"/>
      <c r="D1003" s="29"/>
      <c r="E1003" s="29"/>
      <c r="F1003" s="29"/>
      <c r="G1003" s="29"/>
      <c r="H1003" s="29"/>
      <c r="I1003" s="29"/>
      <c r="J1003" s="29"/>
      <c r="K1003" s="29"/>
      <c r="L1003" s="123"/>
      <c r="M1003" s="29"/>
      <c r="N1003" s="29"/>
      <c r="O1003" s="29"/>
      <c r="P1003" s="29"/>
      <c r="Q1003" s="29"/>
      <c r="R1003" s="29"/>
      <c r="S1003" s="29"/>
      <c r="T1003" s="29"/>
      <c r="U1003" s="29"/>
      <c r="V1003" s="29"/>
      <c r="W1003" s="29"/>
      <c r="X1003" s="29"/>
      <c r="Y1003" s="93"/>
    </row>
    <row r="1004" spans="1:25" ht="16.5" customHeight="1">
      <c r="A1004" s="25"/>
      <c r="B1004" s="9"/>
      <c r="C1004" s="14"/>
      <c r="D1004" s="29"/>
      <c r="E1004" s="29"/>
      <c r="F1004" s="29"/>
      <c r="G1004" s="29"/>
      <c r="H1004" s="29"/>
      <c r="I1004" s="29"/>
      <c r="J1004" s="29"/>
      <c r="K1004" s="29"/>
      <c r="L1004" s="123"/>
      <c r="M1004" s="29"/>
      <c r="N1004" s="29"/>
      <c r="O1004" s="29"/>
      <c r="P1004" s="29"/>
      <c r="Q1004" s="29"/>
      <c r="R1004" s="29"/>
      <c r="S1004" s="29"/>
      <c r="T1004" s="29"/>
      <c r="U1004" s="29"/>
      <c r="V1004" s="29"/>
      <c r="W1004" s="29"/>
      <c r="X1004" s="29"/>
      <c r="Y1004" s="93"/>
    </row>
    <row r="1005" spans="1:25" ht="16.5" customHeight="1">
      <c r="A1005" s="25"/>
      <c r="B1005" s="9"/>
      <c r="C1005" s="14"/>
      <c r="D1005" s="29"/>
      <c r="E1005" s="29"/>
      <c r="F1005" s="29"/>
      <c r="G1005" s="29"/>
      <c r="H1005" s="29"/>
      <c r="I1005" s="29"/>
      <c r="J1005" s="29"/>
      <c r="K1005" s="29"/>
      <c r="L1005" s="123"/>
      <c r="M1005" s="29"/>
      <c r="N1005" s="29"/>
      <c r="O1005" s="29"/>
      <c r="P1005" s="29"/>
      <c r="Q1005" s="29"/>
      <c r="R1005" s="29"/>
      <c r="S1005" s="29"/>
      <c r="T1005" s="29"/>
      <c r="U1005" s="29"/>
      <c r="V1005" s="29"/>
      <c r="W1005" s="29"/>
      <c r="X1005" s="29"/>
      <c r="Y1005" s="93"/>
    </row>
    <row r="1006" spans="1:25" ht="16.5" customHeight="1">
      <c r="A1006" s="25"/>
      <c r="B1006" s="9"/>
      <c r="C1006" s="14"/>
      <c r="D1006" s="29"/>
      <c r="E1006" s="29"/>
      <c r="F1006" s="29"/>
      <c r="G1006" s="29"/>
      <c r="H1006" s="29"/>
      <c r="I1006" s="29"/>
      <c r="J1006" s="29"/>
      <c r="K1006" s="29"/>
      <c r="L1006" s="123"/>
      <c r="M1006" s="29"/>
      <c r="N1006" s="29"/>
      <c r="O1006" s="29"/>
      <c r="P1006" s="29"/>
      <c r="Q1006" s="29"/>
      <c r="R1006" s="29"/>
      <c r="S1006" s="29"/>
      <c r="T1006" s="29"/>
      <c r="U1006" s="29"/>
      <c r="V1006" s="29"/>
      <c r="W1006" s="29"/>
      <c r="X1006" s="29"/>
      <c r="Y1006" s="93"/>
    </row>
    <row r="1007" spans="1:25" ht="16.5" customHeight="1">
      <c r="A1007" s="25"/>
      <c r="B1007" s="9"/>
      <c r="C1007" s="14"/>
      <c r="D1007" s="29"/>
      <c r="E1007" s="29"/>
      <c r="F1007" s="29"/>
      <c r="G1007" s="29"/>
      <c r="H1007" s="29"/>
      <c r="I1007" s="29"/>
      <c r="J1007" s="29"/>
      <c r="K1007" s="29"/>
      <c r="L1007" s="123"/>
      <c r="M1007" s="29"/>
      <c r="N1007" s="29"/>
      <c r="O1007" s="29"/>
      <c r="P1007" s="29"/>
      <c r="Q1007" s="29"/>
      <c r="R1007" s="29"/>
      <c r="S1007" s="29"/>
      <c r="T1007" s="29"/>
      <c r="U1007" s="29"/>
      <c r="V1007" s="29"/>
      <c r="W1007" s="29"/>
      <c r="X1007" s="29"/>
      <c r="Y1007" s="93"/>
    </row>
    <row r="1008" spans="1:25" ht="16.5" customHeight="1">
      <c r="A1008" s="25"/>
      <c r="B1008" s="9"/>
      <c r="C1008" s="14"/>
      <c r="D1008" s="29"/>
      <c r="E1008" s="29"/>
      <c r="F1008" s="29"/>
      <c r="G1008" s="29"/>
      <c r="H1008" s="29"/>
      <c r="I1008" s="29"/>
      <c r="J1008" s="29"/>
      <c r="K1008" s="29"/>
      <c r="L1008" s="123"/>
      <c r="M1008" s="29"/>
      <c r="N1008" s="29"/>
      <c r="O1008" s="29"/>
      <c r="P1008" s="29"/>
      <c r="Q1008" s="29"/>
      <c r="R1008" s="29"/>
      <c r="S1008" s="29"/>
      <c r="T1008" s="29"/>
      <c r="U1008" s="29"/>
      <c r="V1008" s="29"/>
      <c r="W1008" s="29"/>
      <c r="X1008" s="29"/>
      <c r="Y1008" s="93"/>
    </row>
    <row r="1009" spans="1:25" ht="16.5" customHeight="1">
      <c r="A1009" s="25"/>
      <c r="B1009" s="9"/>
      <c r="C1009" s="14"/>
      <c r="D1009" s="29"/>
      <c r="E1009" s="29"/>
      <c r="F1009" s="29"/>
      <c r="G1009" s="29"/>
      <c r="H1009" s="29"/>
      <c r="I1009" s="29"/>
      <c r="J1009" s="29"/>
      <c r="K1009" s="29"/>
      <c r="L1009" s="123"/>
      <c r="M1009" s="29"/>
      <c r="N1009" s="29"/>
      <c r="O1009" s="29"/>
      <c r="P1009" s="29"/>
      <c r="Q1009" s="29"/>
      <c r="R1009" s="29"/>
      <c r="S1009" s="29"/>
      <c r="T1009" s="29"/>
      <c r="U1009" s="29"/>
      <c r="V1009" s="29"/>
      <c r="W1009" s="29"/>
      <c r="X1009" s="29"/>
      <c r="Y1009" s="93"/>
    </row>
    <row r="1010" spans="1:25" ht="16.5" customHeight="1">
      <c r="A1010" s="25"/>
      <c r="B1010" s="9"/>
      <c r="C1010" s="14"/>
      <c r="D1010" s="29"/>
      <c r="E1010" s="29"/>
      <c r="F1010" s="29"/>
      <c r="G1010" s="29"/>
      <c r="H1010" s="29"/>
      <c r="I1010" s="29"/>
      <c r="J1010" s="29"/>
      <c r="K1010" s="29"/>
      <c r="L1010" s="123"/>
      <c r="M1010" s="29"/>
      <c r="N1010" s="29"/>
      <c r="O1010" s="29"/>
      <c r="P1010" s="29"/>
      <c r="Q1010" s="29"/>
      <c r="R1010" s="29"/>
      <c r="S1010" s="29"/>
      <c r="T1010" s="29"/>
      <c r="U1010" s="29"/>
      <c r="V1010" s="29"/>
      <c r="W1010" s="29"/>
      <c r="X1010" s="29"/>
      <c r="Y1010" s="93"/>
    </row>
    <row r="1011" spans="1:25" ht="16.5" customHeight="1">
      <c r="A1011" s="25"/>
      <c r="B1011" s="9"/>
      <c r="C1011" s="14"/>
      <c r="D1011" s="29"/>
      <c r="E1011" s="29"/>
      <c r="F1011" s="29"/>
      <c r="G1011" s="29"/>
      <c r="H1011" s="29"/>
      <c r="I1011" s="29"/>
      <c r="J1011" s="29"/>
      <c r="K1011" s="29"/>
      <c r="L1011" s="123"/>
      <c r="M1011" s="29"/>
      <c r="N1011" s="29"/>
      <c r="O1011" s="29"/>
      <c r="P1011" s="29"/>
      <c r="Q1011" s="29"/>
      <c r="R1011" s="29"/>
      <c r="S1011" s="29"/>
      <c r="T1011" s="29"/>
      <c r="U1011" s="29"/>
      <c r="V1011" s="29"/>
      <c r="W1011" s="29"/>
      <c r="X1011" s="29"/>
      <c r="Y1011" s="93"/>
    </row>
    <row r="1012" spans="1:25" ht="16.5" customHeight="1">
      <c r="A1012" s="25"/>
      <c r="B1012" s="9"/>
      <c r="C1012" s="14"/>
      <c r="D1012" s="29"/>
      <c r="E1012" s="29"/>
      <c r="F1012" s="29"/>
      <c r="G1012" s="29"/>
      <c r="H1012" s="29"/>
      <c r="I1012" s="29"/>
      <c r="J1012" s="29"/>
      <c r="K1012" s="29"/>
      <c r="L1012" s="123"/>
      <c r="M1012" s="29"/>
      <c r="N1012" s="29"/>
      <c r="O1012" s="29"/>
      <c r="P1012" s="29"/>
      <c r="Q1012" s="29"/>
      <c r="R1012" s="29"/>
      <c r="S1012" s="29"/>
      <c r="T1012" s="29"/>
      <c r="U1012" s="29"/>
      <c r="V1012" s="29"/>
      <c r="W1012" s="29"/>
      <c r="X1012" s="29"/>
      <c r="Y1012" s="93"/>
    </row>
    <row r="1013" spans="1:25" ht="16.5" customHeight="1">
      <c r="A1013" s="25"/>
      <c r="B1013" s="9"/>
      <c r="C1013" s="14"/>
      <c r="D1013" s="29"/>
      <c r="E1013" s="29"/>
      <c r="F1013" s="29"/>
      <c r="G1013" s="29"/>
      <c r="H1013" s="29"/>
      <c r="I1013" s="29"/>
      <c r="J1013" s="29"/>
      <c r="K1013" s="29"/>
      <c r="L1013" s="123"/>
      <c r="M1013" s="29"/>
      <c r="N1013" s="29"/>
      <c r="O1013" s="29"/>
      <c r="P1013" s="29"/>
      <c r="Q1013" s="29"/>
      <c r="R1013" s="29"/>
      <c r="S1013" s="29"/>
      <c r="T1013" s="29"/>
      <c r="U1013" s="29"/>
      <c r="V1013" s="29"/>
      <c r="W1013" s="29"/>
      <c r="X1013" s="29"/>
      <c r="Y1013" s="93"/>
    </row>
    <row r="1014" spans="1:25" ht="16.5" customHeight="1">
      <c r="A1014" s="25"/>
      <c r="B1014" s="9"/>
      <c r="C1014" s="14"/>
      <c r="D1014" s="29"/>
      <c r="E1014" s="29"/>
      <c r="F1014" s="29"/>
      <c r="G1014" s="29"/>
      <c r="H1014" s="29"/>
      <c r="I1014" s="29"/>
      <c r="J1014" s="29"/>
      <c r="K1014" s="29"/>
      <c r="L1014" s="123"/>
      <c r="M1014" s="29"/>
      <c r="N1014" s="29"/>
      <c r="O1014" s="29"/>
      <c r="P1014" s="29"/>
      <c r="Q1014" s="29"/>
      <c r="R1014" s="29"/>
      <c r="S1014" s="29"/>
      <c r="T1014" s="29"/>
      <c r="U1014" s="29"/>
      <c r="V1014" s="29"/>
      <c r="W1014" s="29"/>
      <c r="X1014" s="29"/>
      <c r="Y1014" s="93"/>
    </row>
    <row r="1015" spans="1:25" ht="16.5" customHeight="1">
      <c r="A1015" s="25"/>
      <c r="B1015" s="9"/>
      <c r="C1015" s="14"/>
      <c r="D1015" s="29"/>
      <c r="E1015" s="29"/>
      <c r="F1015" s="29"/>
      <c r="G1015" s="29"/>
      <c r="H1015" s="29"/>
      <c r="I1015" s="29"/>
      <c r="J1015" s="29"/>
      <c r="K1015" s="29"/>
      <c r="L1015" s="123"/>
      <c r="M1015" s="29"/>
      <c r="N1015" s="29"/>
      <c r="O1015" s="29"/>
      <c r="P1015" s="29"/>
      <c r="Q1015" s="29"/>
      <c r="R1015" s="29"/>
      <c r="S1015" s="29"/>
      <c r="T1015" s="29"/>
      <c r="U1015" s="29"/>
      <c r="V1015" s="29"/>
      <c r="W1015" s="29"/>
      <c r="X1015" s="29"/>
      <c r="Y1015" s="93"/>
    </row>
    <row r="1016" spans="1:25" ht="16.5" customHeight="1">
      <c r="A1016" s="25"/>
      <c r="B1016" s="9"/>
      <c r="C1016" s="14"/>
      <c r="D1016" s="29"/>
      <c r="E1016" s="29"/>
      <c r="F1016" s="29"/>
      <c r="G1016" s="29"/>
      <c r="H1016" s="29"/>
      <c r="I1016" s="29"/>
      <c r="J1016" s="29"/>
      <c r="K1016" s="29"/>
      <c r="L1016" s="123"/>
      <c r="M1016" s="29"/>
      <c r="N1016" s="29"/>
      <c r="O1016" s="29"/>
      <c r="P1016" s="29"/>
      <c r="Q1016" s="29"/>
      <c r="R1016" s="29"/>
      <c r="S1016" s="29"/>
      <c r="T1016" s="29"/>
      <c r="U1016" s="29"/>
      <c r="V1016" s="29"/>
      <c r="W1016" s="29"/>
      <c r="X1016" s="29"/>
      <c r="Y1016" s="93"/>
    </row>
    <row r="1017" spans="1:25" ht="16.5" customHeight="1">
      <c r="A1017" s="25"/>
      <c r="B1017" s="9"/>
      <c r="C1017" s="14"/>
      <c r="D1017" s="29"/>
      <c r="E1017" s="29"/>
      <c r="F1017" s="29"/>
      <c r="G1017" s="29"/>
      <c r="H1017" s="29"/>
      <c r="I1017" s="29"/>
      <c r="J1017" s="29"/>
      <c r="K1017" s="29"/>
      <c r="L1017" s="123"/>
      <c r="M1017" s="29"/>
      <c r="N1017" s="29"/>
      <c r="O1017" s="29"/>
      <c r="P1017" s="29"/>
      <c r="Q1017" s="29"/>
      <c r="R1017" s="29"/>
      <c r="S1017" s="29"/>
      <c r="T1017" s="29"/>
      <c r="U1017" s="29"/>
      <c r="V1017" s="29"/>
      <c r="W1017" s="29"/>
      <c r="X1017" s="29"/>
      <c r="Y1017" s="93"/>
    </row>
    <row r="1018" spans="1:25" ht="16.5" customHeight="1">
      <c r="A1018" s="25"/>
      <c r="B1018" s="9"/>
      <c r="C1018" s="14"/>
      <c r="D1018" s="29"/>
      <c r="E1018" s="29"/>
      <c r="F1018" s="29"/>
      <c r="G1018" s="29"/>
      <c r="H1018" s="29"/>
      <c r="I1018" s="29"/>
      <c r="J1018" s="29"/>
      <c r="K1018" s="29"/>
      <c r="L1018" s="123"/>
      <c r="M1018" s="29"/>
      <c r="N1018" s="29"/>
      <c r="O1018" s="29"/>
      <c r="P1018" s="29"/>
      <c r="Q1018" s="29"/>
      <c r="R1018" s="29"/>
      <c r="S1018" s="29"/>
      <c r="T1018" s="29"/>
      <c r="U1018" s="29"/>
      <c r="V1018" s="29"/>
      <c r="W1018" s="29"/>
      <c r="X1018" s="29"/>
      <c r="Y1018" s="93"/>
    </row>
    <row r="1019" spans="1:25" ht="16.5" customHeight="1">
      <c r="A1019" s="25"/>
      <c r="B1019" s="9"/>
      <c r="C1019" s="14"/>
      <c r="D1019" s="29"/>
      <c r="E1019" s="29"/>
      <c r="F1019" s="29"/>
      <c r="G1019" s="29"/>
      <c r="H1019" s="29"/>
      <c r="I1019" s="29"/>
      <c r="J1019" s="29"/>
      <c r="K1019" s="29"/>
      <c r="L1019" s="123"/>
      <c r="M1019" s="29"/>
      <c r="N1019" s="29"/>
      <c r="O1019" s="29"/>
      <c r="P1019" s="29"/>
      <c r="Q1019" s="29"/>
      <c r="R1019" s="29"/>
      <c r="S1019" s="29"/>
      <c r="T1019" s="29"/>
      <c r="U1019" s="29"/>
      <c r="V1019" s="29"/>
      <c r="W1019" s="29"/>
      <c r="X1019" s="29"/>
      <c r="Y1019" s="93"/>
    </row>
    <row r="1020" spans="1:25" ht="16.5" customHeight="1">
      <c r="A1020" s="25"/>
      <c r="B1020" s="9"/>
      <c r="C1020" s="14"/>
      <c r="D1020" s="29"/>
      <c r="E1020" s="29"/>
      <c r="F1020" s="29"/>
      <c r="G1020" s="29"/>
      <c r="H1020" s="29"/>
      <c r="I1020" s="29"/>
      <c r="J1020" s="29"/>
      <c r="K1020" s="29"/>
      <c r="L1020" s="123"/>
      <c r="M1020" s="29"/>
      <c r="N1020" s="29"/>
      <c r="O1020" s="29"/>
      <c r="P1020" s="29"/>
      <c r="Q1020" s="29"/>
      <c r="R1020" s="29"/>
      <c r="S1020" s="29"/>
      <c r="T1020" s="29"/>
      <c r="U1020" s="29"/>
      <c r="V1020" s="29"/>
      <c r="W1020" s="29"/>
      <c r="X1020" s="29"/>
      <c r="Y1020" s="93"/>
    </row>
    <row r="1021" spans="1:25" ht="16.5" customHeight="1">
      <c r="A1021" s="25"/>
      <c r="B1021" s="9"/>
      <c r="C1021" s="14"/>
      <c r="D1021" s="29"/>
      <c r="E1021" s="29"/>
      <c r="F1021" s="29"/>
      <c r="G1021" s="29"/>
      <c r="H1021" s="29"/>
      <c r="I1021" s="29"/>
      <c r="J1021" s="29"/>
      <c r="K1021" s="29"/>
      <c r="L1021" s="123"/>
      <c r="M1021" s="29"/>
      <c r="N1021" s="29"/>
      <c r="O1021" s="29"/>
      <c r="P1021" s="29"/>
      <c r="Q1021" s="29"/>
      <c r="R1021" s="29"/>
      <c r="S1021" s="29"/>
      <c r="T1021" s="29"/>
      <c r="U1021" s="29"/>
      <c r="V1021" s="29"/>
      <c r="W1021" s="29"/>
      <c r="X1021" s="29"/>
      <c r="Y1021" s="93"/>
    </row>
    <row r="1022" spans="1:25" ht="16.5" customHeight="1">
      <c r="A1022" s="25"/>
      <c r="B1022" s="9"/>
      <c r="C1022" s="14"/>
      <c r="D1022" s="29"/>
      <c r="E1022" s="29"/>
      <c r="F1022" s="29"/>
      <c r="G1022" s="29"/>
      <c r="H1022" s="29"/>
      <c r="I1022" s="29"/>
      <c r="J1022" s="29"/>
      <c r="K1022" s="29"/>
      <c r="L1022" s="123"/>
      <c r="M1022" s="29"/>
      <c r="N1022" s="29"/>
      <c r="O1022" s="29"/>
      <c r="P1022" s="29"/>
      <c r="Q1022" s="29"/>
      <c r="R1022" s="29"/>
      <c r="S1022" s="29"/>
      <c r="T1022" s="29"/>
      <c r="U1022" s="29"/>
      <c r="V1022" s="29"/>
      <c r="W1022" s="29"/>
      <c r="X1022" s="29"/>
      <c r="Y1022" s="93"/>
    </row>
    <row r="1023" spans="1:25" ht="16.5" customHeight="1">
      <c r="A1023" s="25"/>
      <c r="B1023" s="9"/>
      <c r="C1023" s="14"/>
      <c r="D1023" s="29"/>
      <c r="E1023" s="29"/>
      <c r="F1023" s="29"/>
      <c r="G1023" s="29"/>
      <c r="H1023" s="29"/>
      <c r="I1023" s="29"/>
      <c r="J1023" s="29"/>
      <c r="K1023" s="29"/>
      <c r="L1023" s="123"/>
      <c r="M1023" s="29"/>
      <c r="N1023" s="29"/>
      <c r="O1023" s="29"/>
      <c r="P1023" s="29"/>
      <c r="Q1023" s="29"/>
      <c r="R1023" s="29"/>
      <c r="S1023" s="29"/>
      <c r="T1023" s="29"/>
      <c r="U1023" s="29"/>
      <c r="V1023" s="29"/>
      <c r="W1023" s="29"/>
      <c r="X1023" s="29"/>
      <c r="Y1023" s="93"/>
    </row>
    <row r="1024" spans="1:25" ht="16.5" customHeight="1">
      <c r="A1024" s="25"/>
      <c r="B1024" s="9"/>
      <c r="C1024" s="14"/>
      <c r="D1024" s="29"/>
      <c r="E1024" s="29"/>
      <c r="F1024" s="29"/>
      <c r="G1024" s="29"/>
      <c r="H1024" s="29"/>
      <c r="I1024" s="29"/>
      <c r="J1024" s="29"/>
      <c r="K1024" s="29"/>
      <c r="L1024" s="123"/>
      <c r="M1024" s="29"/>
      <c r="N1024" s="29"/>
      <c r="O1024" s="29"/>
      <c r="P1024" s="29"/>
      <c r="Q1024" s="29"/>
      <c r="R1024" s="29"/>
      <c r="S1024" s="29"/>
      <c r="T1024" s="29"/>
      <c r="U1024" s="29"/>
      <c r="V1024" s="29"/>
      <c r="W1024" s="29"/>
      <c r="X1024" s="29"/>
      <c r="Y1024" s="93"/>
    </row>
    <row r="1025" spans="1:25" ht="16.5" customHeight="1">
      <c r="A1025" s="25"/>
      <c r="B1025" s="9"/>
      <c r="C1025" s="14"/>
      <c r="D1025" s="29"/>
      <c r="E1025" s="29"/>
      <c r="F1025" s="29"/>
      <c r="G1025" s="29"/>
      <c r="H1025" s="29"/>
      <c r="I1025" s="29"/>
      <c r="J1025" s="29"/>
      <c r="K1025" s="29"/>
      <c r="L1025" s="123"/>
      <c r="M1025" s="29"/>
      <c r="N1025" s="29"/>
      <c r="O1025" s="29"/>
      <c r="P1025" s="29"/>
      <c r="Q1025" s="29"/>
      <c r="R1025" s="29"/>
      <c r="S1025" s="29"/>
      <c r="T1025" s="29"/>
      <c r="U1025" s="29"/>
      <c r="V1025" s="29"/>
      <c r="W1025" s="29"/>
      <c r="X1025" s="29"/>
      <c r="Y1025" s="93"/>
    </row>
    <row r="1026" spans="1:25" ht="16.5" customHeight="1">
      <c r="A1026" s="25"/>
      <c r="B1026" s="9"/>
      <c r="C1026" s="14"/>
      <c r="D1026" s="29"/>
      <c r="E1026" s="29"/>
      <c r="F1026" s="29"/>
      <c r="G1026" s="29"/>
      <c r="H1026" s="29"/>
      <c r="I1026" s="29"/>
      <c r="J1026" s="29"/>
      <c r="K1026" s="29"/>
      <c r="L1026" s="123"/>
      <c r="M1026" s="29"/>
      <c r="N1026" s="29"/>
      <c r="O1026" s="29"/>
      <c r="P1026" s="29"/>
      <c r="Q1026" s="29"/>
      <c r="R1026" s="29"/>
      <c r="S1026" s="29"/>
      <c r="T1026" s="29"/>
      <c r="U1026" s="29"/>
      <c r="V1026" s="29"/>
      <c r="W1026" s="29"/>
      <c r="X1026" s="29"/>
      <c r="Y1026" s="93"/>
    </row>
    <row r="1027" spans="1:25" ht="16.5" customHeight="1">
      <c r="A1027" s="25"/>
      <c r="B1027" s="9"/>
      <c r="C1027" s="14"/>
      <c r="D1027" s="29"/>
      <c r="E1027" s="29"/>
      <c r="F1027" s="29"/>
      <c r="G1027" s="29"/>
      <c r="H1027" s="29"/>
      <c r="I1027" s="29"/>
      <c r="J1027" s="29"/>
      <c r="K1027" s="29"/>
      <c r="L1027" s="123"/>
      <c r="M1027" s="29"/>
      <c r="N1027" s="29"/>
      <c r="O1027" s="29"/>
      <c r="P1027" s="29"/>
      <c r="Q1027" s="29"/>
      <c r="R1027" s="29"/>
      <c r="S1027" s="29"/>
      <c r="T1027" s="29"/>
      <c r="U1027" s="29"/>
      <c r="V1027" s="29"/>
      <c r="W1027" s="29"/>
      <c r="X1027" s="29"/>
      <c r="Y1027" s="93"/>
    </row>
    <row r="1028" spans="1:25" ht="16.5" customHeight="1">
      <c r="A1028" s="25"/>
      <c r="B1028" s="9"/>
      <c r="C1028" s="14"/>
      <c r="D1028" s="29"/>
      <c r="E1028" s="29"/>
      <c r="F1028" s="29"/>
      <c r="G1028" s="29"/>
      <c r="H1028" s="29"/>
      <c r="I1028" s="29"/>
      <c r="J1028" s="29"/>
      <c r="K1028" s="29"/>
      <c r="L1028" s="123"/>
      <c r="M1028" s="29"/>
      <c r="N1028" s="29"/>
      <c r="O1028" s="29"/>
      <c r="P1028" s="29"/>
      <c r="Q1028" s="29"/>
      <c r="R1028" s="29"/>
      <c r="S1028" s="29"/>
      <c r="T1028" s="29"/>
      <c r="U1028" s="29"/>
      <c r="V1028" s="29"/>
      <c r="W1028" s="29"/>
      <c r="X1028" s="29"/>
      <c r="Y1028" s="93"/>
    </row>
    <row r="1029" spans="1:25" ht="16.5" customHeight="1">
      <c r="A1029" s="25"/>
      <c r="B1029" s="9"/>
      <c r="C1029" s="14"/>
      <c r="D1029" s="29"/>
      <c r="E1029" s="29"/>
      <c r="F1029" s="29"/>
      <c r="G1029" s="29"/>
      <c r="H1029" s="29"/>
      <c r="I1029" s="29"/>
      <c r="J1029" s="29"/>
      <c r="K1029" s="29"/>
      <c r="L1029" s="123"/>
      <c r="M1029" s="29"/>
      <c r="N1029" s="29"/>
      <c r="O1029" s="29"/>
      <c r="P1029" s="29"/>
      <c r="Q1029" s="29"/>
      <c r="R1029" s="29"/>
      <c r="S1029" s="29"/>
      <c r="T1029" s="29"/>
      <c r="U1029" s="29"/>
      <c r="V1029" s="29"/>
      <c r="W1029" s="29"/>
      <c r="X1029" s="29"/>
      <c r="Y1029" s="93"/>
    </row>
    <row r="1030" spans="1:25" ht="16.5" customHeight="1">
      <c r="A1030" s="25"/>
      <c r="B1030" s="9"/>
      <c r="C1030" s="14"/>
      <c r="D1030" s="29"/>
      <c r="E1030" s="29"/>
      <c r="F1030" s="29"/>
      <c r="G1030" s="29"/>
      <c r="H1030" s="29"/>
      <c r="I1030" s="29"/>
      <c r="J1030" s="29"/>
      <c r="K1030" s="29"/>
      <c r="L1030" s="123"/>
      <c r="M1030" s="29"/>
      <c r="N1030" s="29"/>
      <c r="O1030" s="29"/>
      <c r="P1030" s="29"/>
      <c r="Q1030" s="29"/>
      <c r="R1030" s="29"/>
      <c r="S1030" s="29"/>
      <c r="T1030" s="29"/>
      <c r="U1030" s="29"/>
      <c r="V1030" s="29"/>
      <c r="W1030" s="29"/>
      <c r="X1030" s="29"/>
      <c r="Y1030" s="93"/>
    </row>
    <row r="1031" spans="1:25" ht="16.5" customHeight="1">
      <c r="A1031" s="25"/>
      <c r="B1031" s="9"/>
      <c r="C1031" s="14"/>
      <c r="D1031" s="29"/>
      <c r="E1031" s="29"/>
      <c r="F1031" s="29"/>
      <c r="G1031" s="29"/>
      <c r="H1031" s="29"/>
      <c r="I1031" s="29"/>
      <c r="J1031" s="29"/>
      <c r="K1031" s="29"/>
      <c r="L1031" s="123"/>
      <c r="M1031" s="29"/>
      <c r="N1031" s="29"/>
      <c r="O1031" s="29"/>
      <c r="P1031" s="29"/>
      <c r="Q1031" s="29"/>
      <c r="R1031" s="29"/>
      <c r="S1031" s="29"/>
      <c r="T1031" s="29"/>
      <c r="U1031" s="29"/>
      <c r="V1031" s="29"/>
      <c r="W1031" s="29"/>
      <c r="X1031" s="29"/>
      <c r="Y1031" s="93"/>
    </row>
    <row r="1032" spans="1:25" ht="16.5" customHeight="1">
      <c r="A1032" s="28"/>
      <c r="B1032" s="16"/>
      <c r="C1032" s="22"/>
      <c r="D1032" s="31"/>
      <c r="E1032" s="31"/>
      <c r="F1032" s="31"/>
      <c r="G1032" s="31"/>
      <c r="H1032" s="31"/>
      <c r="I1032" s="31"/>
      <c r="J1032" s="31"/>
      <c r="K1032" s="31"/>
      <c r="L1032" s="125"/>
      <c r="M1032" s="31"/>
      <c r="N1032" s="31"/>
      <c r="O1032" s="31"/>
      <c r="P1032" s="31"/>
      <c r="Q1032" s="31"/>
      <c r="R1032" s="31"/>
      <c r="S1032" s="31"/>
      <c r="T1032" s="31"/>
      <c r="U1032" s="31"/>
      <c r="V1032" s="31"/>
      <c r="W1032" s="31"/>
      <c r="X1032" s="31"/>
      <c r="Y1032" s="94"/>
    </row>
  </sheetData>
  <protectedRanges>
    <protectedRange sqref="C34:C37" name="Rango3"/>
    <protectedRange sqref="C12:C31" name="Rango1"/>
    <protectedRange sqref="A41:XFD49" name="Rango2"/>
  </protectedRanges>
  <dataConsolidate>
    <dataRefs count="1">
      <dataRef ref="B41" sheet="1. Categorización Proyectos "/>
    </dataRefs>
  </dataConsolidate>
  <mergeCells count="7">
    <mergeCell ref="B48:C48"/>
    <mergeCell ref="B1:C1"/>
    <mergeCell ref="B5:C5"/>
    <mergeCell ref="B45:C45"/>
    <mergeCell ref="B46:C46"/>
    <mergeCell ref="B47:C47"/>
    <mergeCell ref="B34:B37"/>
  </mergeCells>
  <dataValidations count="1">
    <dataValidation type="list" allowBlank="1" showInputMessage="1" showErrorMessage="1" sqref="C12:C31" xr:uid="{00000000-0002-0000-0100-000000000000}">
      <formula1>"Si,No"</formula1>
    </dataValidation>
  </dataValidations>
  <hyperlinks>
    <hyperlink ref="B1:C1" r:id="rId1" display="https://www.minambiente.gov.co/cambio-climatico-y-gestion-del-riesgo/herramientas-de-genero-y-cambio-climatico/" xr:uid="{00000000-0004-0000-0100-000000000000}"/>
  </hyperlinks>
  <pageMargins left="0.7" right="0.7" top="0.75" bottom="0.75" header="0" footer="0"/>
  <pageSetup orientation="portrait" r:id="rId2"/>
  <headerFooter>
    <oddFooter>&amp;C&amp;"Helvetica Neue,Regular"&amp;12&amp;K000000&amp;P</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AT105"/>
  <sheetViews>
    <sheetView showGridLines="0" topLeftCell="A13" zoomScale="78" zoomScaleNormal="78" workbookViewId="0">
      <selection activeCell="F15" sqref="F15"/>
    </sheetView>
  </sheetViews>
  <sheetFormatPr defaultColWidth="49.5" defaultRowHeight="12.95"/>
  <cols>
    <col min="1" max="1" width="1.875" style="89" customWidth="1"/>
    <col min="2" max="2" width="49.5" style="89"/>
    <col min="3" max="3" width="27" style="357" customWidth="1"/>
    <col min="4" max="4" width="22.625" style="366" hidden="1" customWidth="1"/>
    <col min="5" max="5" width="79.375" style="89" customWidth="1"/>
    <col min="6" max="16384" width="49.5" style="89"/>
  </cols>
  <sheetData>
    <row r="1" spans="1:46" s="63" customFormat="1" ht="63" customHeight="1">
      <c r="B1" s="405" t="s">
        <v>35</v>
      </c>
      <c r="C1" s="406"/>
      <c r="D1" s="406"/>
      <c r="E1" s="406"/>
      <c r="F1" s="90"/>
      <c r="G1" s="90"/>
      <c r="H1" s="90"/>
      <c r="I1" s="90"/>
      <c r="J1" s="90"/>
      <c r="K1" s="90"/>
      <c r="L1" s="90"/>
      <c r="M1" s="66"/>
      <c r="N1" s="66"/>
      <c r="O1" s="66"/>
      <c r="P1" s="66"/>
      <c r="Q1" s="66"/>
      <c r="R1" s="66"/>
      <c r="S1" s="66"/>
      <c r="T1" s="66"/>
      <c r="U1" s="66"/>
      <c r="V1" s="66"/>
      <c r="W1" s="66"/>
      <c r="X1" s="66"/>
      <c r="Y1" s="66"/>
      <c r="Z1" s="66"/>
      <c r="AA1" s="79"/>
      <c r="AB1" s="79"/>
      <c r="AC1" s="79"/>
      <c r="AD1" s="79"/>
      <c r="AE1" s="79"/>
      <c r="AF1" s="79"/>
      <c r="AG1" s="79"/>
      <c r="AH1" s="79"/>
      <c r="AI1" s="79"/>
      <c r="AJ1" s="79"/>
      <c r="AK1" s="79"/>
      <c r="AL1" s="79"/>
      <c r="AM1" s="79"/>
      <c r="AN1" s="79"/>
      <c r="AO1" s="79"/>
      <c r="AP1" s="79"/>
      <c r="AQ1" s="79"/>
      <c r="AR1" s="79"/>
      <c r="AS1" s="79"/>
      <c r="AT1" s="79"/>
    </row>
    <row r="2" spans="1:46" s="63" customFormat="1" ht="39.950000000000003" customHeight="1">
      <c r="B2" s="64"/>
      <c r="C2" s="352"/>
      <c r="D2" s="362"/>
      <c r="E2" s="66"/>
      <c r="F2" s="66"/>
      <c r="G2" s="66"/>
      <c r="H2" s="66"/>
      <c r="I2" s="66"/>
      <c r="J2" s="66"/>
      <c r="K2" s="66"/>
      <c r="L2" s="66"/>
      <c r="M2" s="66"/>
      <c r="N2" s="66"/>
      <c r="O2" s="66"/>
      <c r="P2" s="66"/>
      <c r="Q2" s="66"/>
      <c r="R2" s="66"/>
      <c r="S2" s="66"/>
      <c r="T2" s="66"/>
      <c r="U2" s="66"/>
      <c r="V2" s="66"/>
      <c r="W2" s="66"/>
      <c r="X2" s="66"/>
      <c r="Y2" s="66"/>
      <c r="Z2" s="66"/>
      <c r="AA2" s="79"/>
      <c r="AB2" s="79"/>
      <c r="AC2" s="79"/>
      <c r="AD2" s="79"/>
      <c r="AE2" s="79"/>
      <c r="AF2" s="79"/>
      <c r="AG2" s="79"/>
      <c r="AH2" s="79"/>
      <c r="AI2" s="79"/>
      <c r="AJ2" s="79"/>
      <c r="AK2" s="79"/>
      <c r="AL2" s="79"/>
      <c r="AM2" s="79"/>
      <c r="AN2" s="79"/>
      <c r="AO2" s="79"/>
      <c r="AP2" s="79"/>
      <c r="AQ2" s="79"/>
      <c r="AR2" s="79"/>
      <c r="AS2" s="79"/>
      <c r="AT2" s="79"/>
    </row>
    <row r="3" spans="1:46" s="63" customFormat="1" ht="39.950000000000003" customHeight="1">
      <c r="B3" s="66"/>
      <c r="C3" s="352"/>
      <c r="D3" s="362"/>
      <c r="E3" s="66"/>
      <c r="F3" s="66"/>
      <c r="G3" s="66"/>
      <c r="H3" s="66"/>
      <c r="I3" s="66"/>
      <c r="J3" s="66"/>
      <c r="K3" s="66"/>
      <c r="L3" s="66"/>
      <c r="M3" s="66"/>
      <c r="N3" s="66"/>
      <c r="O3" s="66"/>
      <c r="P3" s="66"/>
      <c r="Q3" s="66"/>
      <c r="R3" s="66"/>
      <c r="S3" s="66"/>
      <c r="T3" s="66"/>
      <c r="U3" s="66"/>
      <c r="V3" s="66"/>
      <c r="W3" s="66"/>
      <c r="X3" s="66"/>
      <c r="Y3" s="66"/>
      <c r="Z3" s="66"/>
      <c r="AA3" s="79"/>
      <c r="AB3" s="79"/>
      <c r="AC3" s="79"/>
      <c r="AD3" s="79"/>
      <c r="AE3" s="79"/>
      <c r="AF3" s="79"/>
      <c r="AG3" s="79"/>
      <c r="AH3" s="79"/>
      <c r="AI3" s="79"/>
      <c r="AJ3" s="79"/>
      <c r="AK3" s="79"/>
      <c r="AL3" s="79"/>
      <c r="AM3" s="79"/>
      <c r="AN3" s="79"/>
      <c r="AO3" s="79"/>
      <c r="AP3" s="79"/>
      <c r="AQ3" s="79"/>
      <c r="AR3" s="79"/>
      <c r="AS3" s="79"/>
      <c r="AT3" s="79"/>
    </row>
    <row r="4" spans="1:46" s="84" customFormat="1" ht="27" customHeight="1">
      <c r="A4" s="83"/>
      <c r="B4" s="398" t="s">
        <v>36</v>
      </c>
      <c r="C4" s="399"/>
      <c r="D4" s="400"/>
      <c r="E4" s="400"/>
      <c r="F4" s="85"/>
    </row>
    <row r="5" spans="1:46" s="84" customFormat="1" ht="6.6" customHeight="1">
      <c r="A5" s="83"/>
      <c r="B5" s="86"/>
      <c r="C5" s="353"/>
      <c r="D5" s="363"/>
      <c r="E5" s="88"/>
      <c r="F5" s="87"/>
    </row>
    <row r="6" spans="1:46" s="84" customFormat="1" ht="283.5" customHeight="1" thickBot="1">
      <c r="A6" s="83"/>
      <c r="B6" s="401" t="s">
        <v>37</v>
      </c>
      <c r="C6" s="402"/>
      <c r="D6" s="403"/>
      <c r="E6" s="404"/>
    </row>
    <row r="7" spans="1:46" s="114" customFormat="1" ht="7.5" customHeight="1" thickBot="1">
      <c r="B7" s="142"/>
      <c r="C7" s="354"/>
      <c r="D7" s="364"/>
      <c r="E7" s="143"/>
    </row>
    <row r="8" spans="1:46" s="84" customFormat="1" ht="71.099999999999994" customHeight="1" thickBot="1">
      <c r="A8" s="83"/>
      <c r="B8" s="394" t="s">
        <v>38</v>
      </c>
      <c r="C8" s="395"/>
      <c r="D8" s="459"/>
      <c r="E8" s="460"/>
    </row>
    <row r="9" spans="1:46" s="114" customFormat="1" ht="6" customHeight="1" thickBot="1">
      <c r="B9" s="144"/>
      <c r="C9" s="355"/>
      <c r="D9" s="365"/>
      <c r="E9" s="145"/>
    </row>
    <row r="10" spans="1:46" s="84" customFormat="1" ht="108" customHeight="1" thickBot="1">
      <c r="A10" s="83"/>
      <c r="B10" s="394" t="s">
        <v>39</v>
      </c>
      <c r="C10" s="395"/>
      <c r="D10" s="396"/>
      <c r="E10" s="397"/>
    </row>
    <row r="11" spans="1:46" s="63" customFormat="1" ht="21.95" customHeight="1">
      <c r="B11" s="64"/>
      <c r="C11" s="352"/>
      <c r="D11" s="362"/>
      <c r="E11" s="66"/>
      <c r="F11" s="66"/>
      <c r="G11" s="66"/>
      <c r="H11" s="66"/>
      <c r="I11" s="66"/>
      <c r="J11" s="66"/>
      <c r="K11" s="66"/>
      <c r="L11" s="66"/>
      <c r="M11" s="66"/>
      <c r="N11" s="66"/>
      <c r="O11" s="66"/>
      <c r="P11" s="66"/>
      <c r="Q11" s="66"/>
      <c r="R11" s="66"/>
      <c r="S11" s="66"/>
      <c r="T11" s="66"/>
      <c r="U11" s="66"/>
      <c r="V11" s="66"/>
      <c r="W11" s="66"/>
      <c r="X11" s="66"/>
      <c r="Y11" s="66"/>
      <c r="Z11" s="66"/>
      <c r="AA11" s="79"/>
      <c r="AB11" s="79"/>
      <c r="AC11" s="79"/>
      <c r="AD11" s="79"/>
      <c r="AE11" s="79"/>
      <c r="AF11" s="79"/>
      <c r="AG11" s="79"/>
      <c r="AH11" s="79"/>
      <c r="AI11" s="79"/>
      <c r="AJ11" s="79"/>
      <c r="AK11" s="79"/>
      <c r="AL11" s="79"/>
      <c r="AM11" s="79"/>
      <c r="AN11" s="79"/>
      <c r="AO11" s="79"/>
      <c r="AP11" s="79"/>
      <c r="AQ11" s="79"/>
      <c r="AR11" s="79"/>
      <c r="AS11" s="79"/>
      <c r="AT11" s="79"/>
    </row>
    <row r="12" spans="1:46" ht="14.1">
      <c r="B12"/>
      <c r="C12" s="356"/>
    </row>
    <row r="13" spans="1:46" ht="24">
      <c r="B13" s="148" t="s">
        <v>40</v>
      </c>
      <c r="C13" s="358" t="s">
        <v>41</v>
      </c>
    </row>
    <row r="15" spans="1:46" ht="21">
      <c r="B15" s="149" t="s">
        <v>42</v>
      </c>
      <c r="C15" s="359" t="s">
        <v>43</v>
      </c>
      <c r="D15" s="367" t="s">
        <v>44</v>
      </c>
      <c r="E15" s="150" t="s">
        <v>45</v>
      </c>
    </row>
    <row r="16" spans="1:46" ht="32.1">
      <c r="B16" s="146" t="s">
        <v>46</v>
      </c>
      <c r="C16" s="360" t="s">
        <v>47</v>
      </c>
      <c r="D16" s="368" t="s">
        <v>47</v>
      </c>
      <c r="E16" s="147" t="s">
        <v>48</v>
      </c>
    </row>
    <row r="17" spans="2:5" ht="63.95">
      <c r="B17" s="146" t="s">
        <v>46</v>
      </c>
      <c r="C17" s="360" t="s">
        <v>49</v>
      </c>
      <c r="D17" s="368" t="s">
        <v>49</v>
      </c>
      <c r="E17" s="147" t="s">
        <v>48</v>
      </c>
    </row>
    <row r="18" spans="2:5" ht="144">
      <c r="B18" s="146" t="s">
        <v>46</v>
      </c>
      <c r="C18" s="360" t="s">
        <v>50</v>
      </c>
      <c r="D18" s="368" t="s">
        <v>50</v>
      </c>
      <c r="E18" s="147" t="s">
        <v>51</v>
      </c>
    </row>
    <row r="19" spans="2:5" ht="32.1">
      <c r="B19" s="146" t="s">
        <v>46</v>
      </c>
      <c r="C19" s="360" t="s">
        <v>52</v>
      </c>
      <c r="D19" s="368" t="s">
        <v>52</v>
      </c>
      <c r="E19" s="147" t="s">
        <v>53</v>
      </c>
    </row>
    <row r="20" spans="2:5" ht="207.95">
      <c r="B20" s="146" t="s">
        <v>46</v>
      </c>
      <c r="C20" s="360" t="s">
        <v>54</v>
      </c>
      <c r="D20" s="368" t="s">
        <v>54</v>
      </c>
      <c r="E20" s="147" t="s">
        <v>55</v>
      </c>
    </row>
    <row r="21" spans="2:5" ht="32.1">
      <c r="B21" s="146" t="s">
        <v>46</v>
      </c>
      <c r="C21" s="360" t="s">
        <v>56</v>
      </c>
      <c r="D21" s="368" t="s">
        <v>56</v>
      </c>
      <c r="E21" s="147" t="s">
        <v>48</v>
      </c>
    </row>
    <row r="22" spans="2:5" ht="96">
      <c r="B22" s="146" t="s">
        <v>46</v>
      </c>
      <c r="C22" s="360" t="s">
        <v>57</v>
      </c>
      <c r="D22" s="368" t="s">
        <v>57</v>
      </c>
      <c r="E22" s="147" t="s">
        <v>58</v>
      </c>
    </row>
    <row r="23" spans="2:5" ht="111.95">
      <c r="B23" s="146" t="s">
        <v>46</v>
      </c>
      <c r="C23" s="360" t="s">
        <v>59</v>
      </c>
      <c r="D23" s="368" t="s">
        <v>59</v>
      </c>
      <c r="E23" s="147" t="s">
        <v>60</v>
      </c>
    </row>
    <row r="24" spans="2:5" ht="80.099999999999994">
      <c r="B24" s="146" t="s">
        <v>46</v>
      </c>
      <c r="C24" s="360" t="s">
        <v>61</v>
      </c>
      <c r="D24" s="368" t="s">
        <v>61</v>
      </c>
      <c r="E24" s="147" t="s">
        <v>62</v>
      </c>
    </row>
    <row r="25" spans="2:5" ht="63.95">
      <c r="B25" s="146" t="s">
        <v>46</v>
      </c>
      <c r="C25" s="360" t="s">
        <v>63</v>
      </c>
      <c r="D25" s="368" t="s">
        <v>63</v>
      </c>
      <c r="E25" s="147" t="s">
        <v>64</v>
      </c>
    </row>
    <row r="26" spans="2:5" ht="144">
      <c r="B26" s="146" t="s">
        <v>65</v>
      </c>
      <c r="C26" s="360" t="s">
        <v>47</v>
      </c>
      <c r="D26" s="368" t="s">
        <v>47</v>
      </c>
      <c r="E26" s="147" t="s">
        <v>66</v>
      </c>
    </row>
    <row r="27" spans="2:5" ht="111.95">
      <c r="B27" s="146" t="s">
        <v>65</v>
      </c>
      <c r="C27" s="360" t="s">
        <v>49</v>
      </c>
      <c r="D27" s="368" t="s">
        <v>49</v>
      </c>
      <c r="E27" s="147" t="s">
        <v>67</v>
      </c>
    </row>
    <row r="28" spans="2:5" ht="63.95">
      <c r="B28" s="146" t="s">
        <v>65</v>
      </c>
      <c r="C28" s="360" t="s">
        <v>50</v>
      </c>
      <c r="D28" s="368" t="s">
        <v>50</v>
      </c>
      <c r="E28" s="147" t="s">
        <v>68</v>
      </c>
    </row>
    <row r="29" spans="2:5" ht="159.94999999999999">
      <c r="B29" s="146" t="s">
        <v>65</v>
      </c>
      <c r="C29" s="360" t="s">
        <v>52</v>
      </c>
      <c r="D29" s="368" t="s">
        <v>52</v>
      </c>
      <c r="E29" s="147" t="s">
        <v>69</v>
      </c>
    </row>
    <row r="30" spans="2:5" ht="144">
      <c r="B30" s="146" t="s">
        <v>65</v>
      </c>
      <c r="C30" s="360" t="s">
        <v>54</v>
      </c>
      <c r="D30" s="368" t="s">
        <v>54</v>
      </c>
      <c r="E30" s="147" t="s">
        <v>70</v>
      </c>
    </row>
    <row r="31" spans="2:5" ht="63.95">
      <c r="B31" s="146" t="s">
        <v>65</v>
      </c>
      <c r="C31" s="360" t="s">
        <v>56</v>
      </c>
      <c r="D31" s="368" t="s">
        <v>56</v>
      </c>
      <c r="E31" s="147" t="s">
        <v>71</v>
      </c>
    </row>
    <row r="32" spans="2:5" ht="48">
      <c r="B32" s="146" t="s">
        <v>65</v>
      </c>
      <c r="C32" s="360" t="s">
        <v>57</v>
      </c>
      <c r="D32" s="368" t="s">
        <v>57</v>
      </c>
      <c r="E32" s="147" t="s">
        <v>72</v>
      </c>
    </row>
    <row r="33" spans="2:5" ht="63.95">
      <c r="B33" s="146" t="s">
        <v>65</v>
      </c>
      <c r="C33" s="360" t="s">
        <v>59</v>
      </c>
      <c r="D33" s="368" t="s">
        <v>59</v>
      </c>
      <c r="E33" s="147" t="s">
        <v>73</v>
      </c>
    </row>
    <row r="34" spans="2:5" ht="96">
      <c r="B34" s="146" t="s">
        <v>65</v>
      </c>
      <c r="C34" s="360" t="s">
        <v>61</v>
      </c>
      <c r="D34" s="368" t="s">
        <v>61</v>
      </c>
      <c r="E34" s="147" t="s">
        <v>74</v>
      </c>
    </row>
    <row r="35" spans="2:5" ht="111.95">
      <c r="B35" s="146" t="s">
        <v>65</v>
      </c>
      <c r="C35" s="360" t="s">
        <v>63</v>
      </c>
      <c r="D35" s="368" t="s">
        <v>63</v>
      </c>
      <c r="E35" s="147" t="s">
        <v>75</v>
      </c>
    </row>
    <row r="36" spans="2:5" ht="224.1">
      <c r="B36" s="146" t="s">
        <v>76</v>
      </c>
      <c r="C36" s="360" t="s">
        <v>47</v>
      </c>
      <c r="D36" s="368" t="s">
        <v>47</v>
      </c>
      <c r="E36" s="147" t="s">
        <v>77</v>
      </c>
    </row>
    <row r="37" spans="2:5" ht="111.95">
      <c r="B37" s="146" t="s">
        <v>76</v>
      </c>
      <c r="C37" s="360" t="s">
        <v>49</v>
      </c>
      <c r="D37" s="368" t="s">
        <v>49</v>
      </c>
      <c r="E37" s="147" t="s">
        <v>78</v>
      </c>
    </row>
    <row r="38" spans="2:5" ht="63.95">
      <c r="B38" s="146" t="s">
        <v>76</v>
      </c>
      <c r="C38" s="360" t="s">
        <v>50</v>
      </c>
      <c r="D38" s="368" t="s">
        <v>50</v>
      </c>
      <c r="E38" s="147" t="s">
        <v>79</v>
      </c>
    </row>
    <row r="39" spans="2:5" ht="351.95">
      <c r="B39" s="146" t="s">
        <v>76</v>
      </c>
      <c r="C39" s="360" t="s">
        <v>52</v>
      </c>
      <c r="D39" s="368" t="s">
        <v>52</v>
      </c>
      <c r="E39" s="147" t="s">
        <v>80</v>
      </c>
    </row>
    <row r="40" spans="2:5" ht="384">
      <c r="B40" s="146" t="s">
        <v>76</v>
      </c>
      <c r="C40" s="360" t="s">
        <v>54</v>
      </c>
      <c r="D40" s="368" t="s">
        <v>54</v>
      </c>
      <c r="E40" s="147" t="s">
        <v>81</v>
      </c>
    </row>
    <row r="41" spans="2:5" ht="96">
      <c r="B41" s="146" t="s">
        <v>76</v>
      </c>
      <c r="C41" s="360" t="s">
        <v>56</v>
      </c>
      <c r="D41" s="368" t="s">
        <v>56</v>
      </c>
      <c r="E41" s="147" t="s">
        <v>82</v>
      </c>
    </row>
    <row r="42" spans="2:5" ht="128.1">
      <c r="B42" s="146" t="s">
        <v>76</v>
      </c>
      <c r="C42" s="360" t="s">
        <v>57</v>
      </c>
      <c r="D42" s="368" t="s">
        <v>57</v>
      </c>
      <c r="E42" s="147" t="s">
        <v>83</v>
      </c>
    </row>
    <row r="43" spans="2:5" ht="320.10000000000002">
      <c r="B43" s="146" t="s">
        <v>76</v>
      </c>
      <c r="C43" s="360" t="s">
        <v>59</v>
      </c>
      <c r="D43" s="368" t="s">
        <v>59</v>
      </c>
      <c r="E43" s="147" t="s">
        <v>84</v>
      </c>
    </row>
    <row r="44" spans="2:5" ht="192">
      <c r="B44" s="146" t="s">
        <v>76</v>
      </c>
      <c r="C44" s="360" t="s">
        <v>61</v>
      </c>
      <c r="D44" s="368" t="s">
        <v>61</v>
      </c>
      <c r="E44" s="147" t="s">
        <v>85</v>
      </c>
    </row>
    <row r="45" spans="2:5" ht="144">
      <c r="B45" s="146" t="s">
        <v>76</v>
      </c>
      <c r="C45" s="360" t="s">
        <v>63</v>
      </c>
      <c r="D45" s="368" t="s">
        <v>63</v>
      </c>
      <c r="E45" s="147" t="s">
        <v>86</v>
      </c>
    </row>
    <row r="46" spans="2:5" ht="63.95">
      <c r="B46" s="146" t="s">
        <v>87</v>
      </c>
      <c r="C46" s="360" t="s">
        <v>47</v>
      </c>
      <c r="D46" s="368" t="s">
        <v>47</v>
      </c>
      <c r="E46" s="147" t="s">
        <v>88</v>
      </c>
    </row>
    <row r="47" spans="2:5" ht="63.95">
      <c r="B47" s="146" t="s">
        <v>87</v>
      </c>
      <c r="C47" s="360" t="s">
        <v>49</v>
      </c>
      <c r="D47" s="368" t="s">
        <v>49</v>
      </c>
      <c r="E47" s="147" t="s">
        <v>89</v>
      </c>
    </row>
    <row r="48" spans="2:5" ht="32.1">
      <c r="B48" s="146" t="s">
        <v>87</v>
      </c>
      <c r="C48" s="360" t="s">
        <v>50</v>
      </c>
      <c r="D48" s="368" t="s">
        <v>50</v>
      </c>
      <c r="E48" s="147" t="s">
        <v>90</v>
      </c>
    </row>
    <row r="49" spans="2:5" ht="48">
      <c r="B49" s="146" t="s">
        <v>87</v>
      </c>
      <c r="C49" s="360" t="s">
        <v>52</v>
      </c>
      <c r="D49" s="368" t="s">
        <v>52</v>
      </c>
      <c r="E49" s="147" t="s">
        <v>91</v>
      </c>
    </row>
    <row r="50" spans="2:5" ht="32.1">
      <c r="B50" s="146" t="s">
        <v>87</v>
      </c>
      <c r="C50" s="360" t="s">
        <v>54</v>
      </c>
      <c r="D50" s="368" t="s">
        <v>54</v>
      </c>
      <c r="E50" s="147" t="s">
        <v>92</v>
      </c>
    </row>
    <row r="51" spans="2:5" ht="63.95">
      <c r="B51" s="146" t="s">
        <v>87</v>
      </c>
      <c r="C51" s="360" t="s">
        <v>56</v>
      </c>
      <c r="D51" s="368" t="s">
        <v>56</v>
      </c>
      <c r="E51" s="147" t="s">
        <v>93</v>
      </c>
    </row>
    <row r="52" spans="2:5" ht="48">
      <c r="B52" s="146" t="s">
        <v>87</v>
      </c>
      <c r="C52" s="360" t="s">
        <v>57</v>
      </c>
      <c r="D52" s="368" t="s">
        <v>57</v>
      </c>
      <c r="E52" s="147" t="s">
        <v>94</v>
      </c>
    </row>
    <row r="53" spans="2:5" ht="48">
      <c r="B53" s="146" t="s">
        <v>87</v>
      </c>
      <c r="C53" s="360" t="s">
        <v>59</v>
      </c>
      <c r="D53" s="368" t="s">
        <v>59</v>
      </c>
      <c r="E53" s="147" t="s">
        <v>95</v>
      </c>
    </row>
    <row r="54" spans="2:5" ht="15.95">
      <c r="B54" s="146" t="s">
        <v>87</v>
      </c>
      <c r="C54" s="360" t="s">
        <v>61</v>
      </c>
      <c r="D54" s="368" t="s">
        <v>61</v>
      </c>
      <c r="E54" s="147" t="s">
        <v>90</v>
      </c>
    </row>
    <row r="55" spans="2:5" ht="15.95">
      <c r="B55" s="146" t="s">
        <v>87</v>
      </c>
      <c r="C55" s="360" t="s">
        <v>63</v>
      </c>
      <c r="D55" s="368" t="s">
        <v>63</v>
      </c>
      <c r="E55" s="147" t="s">
        <v>96</v>
      </c>
    </row>
    <row r="56" spans="2:5" ht="48">
      <c r="B56" s="146" t="s">
        <v>97</v>
      </c>
      <c r="C56" s="360" t="s">
        <v>47</v>
      </c>
      <c r="D56" s="368" t="s">
        <v>47</v>
      </c>
      <c r="E56" s="147" t="s">
        <v>98</v>
      </c>
    </row>
    <row r="57" spans="2:5" ht="63.95">
      <c r="B57" s="146" t="s">
        <v>97</v>
      </c>
      <c r="C57" s="360" t="s">
        <v>49</v>
      </c>
      <c r="D57" s="368" t="s">
        <v>49</v>
      </c>
      <c r="E57" s="147" t="s">
        <v>48</v>
      </c>
    </row>
    <row r="58" spans="2:5" ht="32.1">
      <c r="B58" s="146" t="s">
        <v>97</v>
      </c>
      <c r="C58" s="360" t="s">
        <v>50</v>
      </c>
      <c r="D58" s="368" t="s">
        <v>50</v>
      </c>
      <c r="E58" s="147" t="s">
        <v>99</v>
      </c>
    </row>
    <row r="59" spans="2:5" ht="48">
      <c r="B59" s="146" t="s">
        <v>97</v>
      </c>
      <c r="C59" s="360" t="s">
        <v>52</v>
      </c>
      <c r="D59" s="368" t="s">
        <v>52</v>
      </c>
      <c r="E59" s="147" t="s">
        <v>98</v>
      </c>
    </row>
    <row r="60" spans="2:5" ht="63.95">
      <c r="B60" s="146" t="s">
        <v>97</v>
      </c>
      <c r="C60" s="360" t="s">
        <v>54</v>
      </c>
      <c r="D60" s="368" t="s">
        <v>54</v>
      </c>
      <c r="E60" s="147" t="s">
        <v>100</v>
      </c>
    </row>
    <row r="61" spans="2:5" ht="32.1">
      <c r="B61" s="146" t="s">
        <v>97</v>
      </c>
      <c r="C61" s="360" t="s">
        <v>56</v>
      </c>
      <c r="D61" s="368" t="s">
        <v>56</v>
      </c>
      <c r="E61" s="147" t="s">
        <v>101</v>
      </c>
    </row>
    <row r="62" spans="2:5" ht="48">
      <c r="B62" s="146" t="s">
        <v>97</v>
      </c>
      <c r="C62" s="360" t="s">
        <v>57</v>
      </c>
      <c r="D62" s="368" t="s">
        <v>57</v>
      </c>
      <c r="E62" s="147" t="s">
        <v>102</v>
      </c>
    </row>
    <row r="63" spans="2:5" ht="48">
      <c r="B63" s="146" t="s">
        <v>97</v>
      </c>
      <c r="C63" s="360" t="s">
        <v>59</v>
      </c>
      <c r="D63" s="368" t="s">
        <v>59</v>
      </c>
      <c r="E63" s="147" t="s">
        <v>103</v>
      </c>
    </row>
    <row r="64" spans="2:5" ht="48">
      <c r="B64" s="146" t="s">
        <v>97</v>
      </c>
      <c r="C64" s="360" t="s">
        <v>61</v>
      </c>
      <c r="D64" s="368" t="s">
        <v>61</v>
      </c>
      <c r="E64" s="147" t="s">
        <v>104</v>
      </c>
    </row>
    <row r="65" spans="2:5" ht="128.1">
      <c r="B65" s="146" t="s">
        <v>97</v>
      </c>
      <c r="C65" s="360" t="s">
        <v>63</v>
      </c>
      <c r="D65" s="368" t="s">
        <v>63</v>
      </c>
      <c r="E65" s="147" t="s">
        <v>105</v>
      </c>
    </row>
    <row r="66" spans="2:5" ht="14.1">
      <c r="B66"/>
      <c r="C66" s="356"/>
      <c r="D66" s="369"/>
    </row>
    <row r="67" spans="2:5" ht="14.1">
      <c r="B67"/>
      <c r="C67" s="356"/>
      <c r="D67" s="369"/>
    </row>
    <row r="68" spans="2:5" ht="14.1">
      <c r="B68"/>
      <c r="C68" s="356"/>
      <c r="D68" s="369"/>
    </row>
    <row r="69" spans="2:5" ht="14.1">
      <c r="B69"/>
      <c r="C69" s="356"/>
      <c r="D69" s="369"/>
    </row>
    <row r="70" spans="2:5" ht="14.1">
      <c r="B70"/>
      <c r="C70" s="356"/>
      <c r="D70" s="369"/>
    </row>
    <row r="71" spans="2:5" ht="14.1">
      <c r="B71"/>
      <c r="C71" s="356"/>
      <c r="D71" s="369"/>
    </row>
    <row r="72" spans="2:5" ht="14.1">
      <c r="B72"/>
      <c r="C72" s="356"/>
      <c r="D72" s="369"/>
    </row>
    <row r="73" spans="2:5" ht="14.1">
      <c r="B73"/>
      <c r="C73" s="356"/>
      <c r="D73" s="369"/>
    </row>
    <row r="74" spans="2:5" ht="14.1">
      <c r="B74"/>
      <c r="C74" s="356"/>
      <c r="D74" s="369"/>
    </row>
    <row r="75" spans="2:5" ht="14.1">
      <c r="B75"/>
      <c r="C75" s="356"/>
      <c r="D75" s="369"/>
    </row>
    <row r="76" spans="2:5" ht="14.1">
      <c r="B76"/>
      <c r="C76" s="356"/>
      <c r="D76" s="369"/>
    </row>
    <row r="77" spans="2:5" ht="14.1">
      <c r="B77"/>
      <c r="C77" s="356"/>
      <c r="D77" s="369"/>
    </row>
    <row r="78" spans="2:5" ht="14.1">
      <c r="B78"/>
      <c r="C78" s="356"/>
      <c r="D78" s="369"/>
    </row>
    <row r="79" spans="2:5" ht="14.1">
      <c r="B79"/>
      <c r="C79" s="356"/>
      <c r="D79" s="369"/>
    </row>
    <row r="80" spans="2:5" ht="14.1">
      <c r="B80"/>
      <c r="C80" s="356"/>
      <c r="D80" s="369"/>
    </row>
    <row r="81" spans="2:4" ht="14.1">
      <c r="B81"/>
      <c r="C81" s="356"/>
      <c r="D81" s="369"/>
    </row>
    <row r="82" spans="2:4" ht="14.1">
      <c r="B82"/>
      <c r="C82" s="356"/>
      <c r="D82" s="369"/>
    </row>
    <row r="83" spans="2:4" ht="14.1">
      <c r="B83"/>
      <c r="C83" s="356"/>
      <c r="D83" s="369"/>
    </row>
    <row r="84" spans="2:4" ht="14.1">
      <c r="B84"/>
      <c r="C84" s="356"/>
      <c r="D84" s="369"/>
    </row>
    <row r="85" spans="2:4" ht="14.1">
      <c r="B85"/>
      <c r="C85" s="356"/>
      <c r="D85" s="369"/>
    </row>
    <row r="86" spans="2:4" ht="14.1">
      <c r="B86"/>
      <c r="C86" s="356"/>
      <c r="D86" s="369"/>
    </row>
    <row r="87" spans="2:4" ht="14.1">
      <c r="B87"/>
      <c r="C87" s="356"/>
      <c r="D87" s="369"/>
    </row>
    <row r="88" spans="2:4" ht="14.1">
      <c r="B88"/>
      <c r="C88" s="356"/>
      <c r="D88" s="369"/>
    </row>
    <row r="89" spans="2:4" ht="14.1">
      <c r="B89"/>
      <c r="C89" s="356"/>
      <c r="D89" s="369"/>
    </row>
    <row r="90" spans="2:4" ht="14.1">
      <c r="B90"/>
      <c r="C90" s="356"/>
      <c r="D90" s="369"/>
    </row>
    <row r="91" spans="2:4" ht="14.1">
      <c r="B91"/>
      <c r="C91" s="356"/>
      <c r="D91" s="369"/>
    </row>
    <row r="92" spans="2:4" ht="14.1">
      <c r="B92"/>
      <c r="C92" s="356"/>
      <c r="D92" s="369"/>
    </row>
    <row r="93" spans="2:4" ht="14.1">
      <c r="B93"/>
      <c r="C93" s="356"/>
      <c r="D93" s="369"/>
    </row>
    <row r="94" spans="2:4" ht="14.1">
      <c r="B94"/>
      <c r="C94" s="356"/>
      <c r="D94" s="369"/>
    </row>
    <row r="95" spans="2:4" ht="14.1">
      <c r="B95"/>
      <c r="C95" s="356"/>
      <c r="D95" s="369"/>
    </row>
    <row r="96" spans="2:4" ht="14.1">
      <c r="B96"/>
      <c r="C96" s="356"/>
      <c r="D96" s="369"/>
    </row>
    <row r="97" spans="2:4" ht="14.1">
      <c r="B97"/>
      <c r="C97" s="356"/>
      <c r="D97" s="369"/>
    </row>
    <row r="98" spans="2:4" ht="14.1">
      <c r="B98"/>
      <c r="C98" s="356"/>
      <c r="D98" s="369"/>
    </row>
    <row r="99" spans="2:4" ht="14.1">
      <c r="B99"/>
      <c r="C99" s="356"/>
      <c r="D99" s="369"/>
    </row>
    <row r="100" spans="2:4" ht="14.1">
      <c r="B100"/>
      <c r="C100" s="356"/>
      <c r="D100" s="369"/>
    </row>
    <row r="101" spans="2:4" ht="14.1">
      <c r="B101"/>
      <c r="C101" s="356"/>
      <c r="D101" s="369"/>
    </row>
    <row r="102" spans="2:4" ht="14.1">
      <c r="B102"/>
      <c r="C102" s="356"/>
      <c r="D102" s="369"/>
    </row>
    <row r="103" spans="2:4" ht="14.1">
      <c r="B103"/>
      <c r="C103" s="356"/>
      <c r="D103" s="369"/>
    </row>
    <row r="104" spans="2:4" ht="14.1">
      <c r="B104"/>
      <c r="C104" s="356"/>
      <c r="D104" s="369"/>
    </row>
    <row r="105" spans="2:4" ht="14.1">
      <c r="B105"/>
      <c r="C105" s="356"/>
      <c r="D105" s="369"/>
    </row>
  </sheetData>
  <sheetProtection selectLockedCells="1"/>
  <mergeCells count="5">
    <mergeCell ref="B10:E10"/>
    <mergeCell ref="B4:E4"/>
    <mergeCell ref="B6:E6"/>
    <mergeCell ref="B8:E8"/>
    <mergeCell ref="B1:E1"/>
  </mergeCells>
  <pageMargins left="0.7" right="0.7" top="0.75" bottom="0.75" header="0.3" footer="0.3"/>
  <pageSetup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B1:T47"/>
  <sheetViews>
    <sheetView showGridLines="0" zoomScale="40" zoomScaleNormal="40" workbookViewId="0"/>
  </sheetViews>
  <sheetFormatPr defaultColWidth="10.625" defaultRowHeight="14.1"/>
  <cols>
    <col min="1" max="1" width="3.625" style="100" customWidth="1"/>
    <col min="2" max="2" width="3.375" style="100" customWidth="1"/>
    <col min="3" max="13" width="10.625" style="100"/>
    <col min="14" max="14" width="6.875" style="100" customWidth="1"/>
    <col min="15" max="16384" width="10.625" style="100"/>
  </cols>
  <sheetData>
    <row r="1" spans="2:20" ht="15" thickBot="1"/>
    <row r="2" spans="2:20">
      <c r="B2" s="308"/>
      <c r="C2" s="293"/>
      <c r="D2" s="293"/>
      <c r="E2" s="293"/>
      <c r="F2" s="293"/>
      <c r="G2" s="293"/>
      <c r="H2" s="293"/>
      <c r="I2" s="293"/>
      <c r="J2" s="293"/>
      <c r="K2" s="293"/>
      <c r="L2" s="293"/>
      <c r="M2" s="293"/>
      <c r="N2" s="294"/>
    </row>
    <row r="3" spans="2:20">
      <c r="B3" s="309"/>
      <c r="C3" s="127"/>
      <c r="D3" s="127"/>
      <c r="E3" s="127"/>
      <c r="F3" s="127"/>
      <c r="G3" s="127"/>
      <c r="H3" s="127"/>
      <c r="I3" s="127"/>
      <c r="J3" s="127"/>
      <c r="K3" s="127"/>
      <c r="L3" s="127"/>
      <c r="M3" s="127"/>
      <c r="N3" s="295"/>
    </row>
    <row r="4" spans="2:20">
      <c r="B4" s="309"/>
      <c r="C4" s="128"/>
      <c r="D4" s="128"/>
      <c r="E4" s="128"/>
      <c r="F4" s="128"/>
      <c r="G4" s="128"/>
      <c r="H4" s="128"/>
      <c r="I4" s="128"/>
      <c r="J4" s="128"/>
      <c r="K4" s="128"/>
      <c r="L4" s="128"/>
      <c r="M4" s="128"/>
      <c r="N4" s="310"/>
      <c r="O4" s="99"/>
      <c r="P4" s="99"/>
      <c r="Q4" s="99"/>
      <c r="R4" s="99"/>
      <c r="S4" s="99"/>
      <c r="T4" s="99"/>
    </row>
    <row r="5" spans="2:20">
      <c r="B5" s="309"/>
      <c r="C5" s="128"/>
      <c r="D5" s="128"/>
      <c r="E5" s="128"/>
      <c r="F5" s="128"/>
      <c r="G5" s="128"/>
      <c r="H5" s="128"/>
      <c r="I5" s="128"/>
      <c r="J5" s="128"/>
      <c r="K5" s="128"/>
      <c r="L5" s="128"/>
      <c r="M5" s="128"/>
      <c r="N5" s="310"/>
      <c r="O5" s="99"/>
      <c r="P5" s="99"/>
      <c r="Q5" s="99"/>
      <c r="R5" s="99"/>
      <c r="S5" s="99"/>
      <c r="T5" s="99"/>
    </row>
    <row r="6" spans="2:20">
      <c r="B6" s="309"/>
      <c r="C6" s="128"/>
      <c r="D6" s="128"/>
      <c r="E6" s="128"/>
      <c r="F6" s="128"/>
      <c r="G6" s="128"/>
      <c r="H6" s="128"/>
      <c r="I6" s="128"/>
      <c r="J6" s="128"/>
      <c r="K6" s="128"/>
      <c r="L6" s="128"/>
      <c r="M6" s="128"/>
      <c r="N6" s="310"/>
      <c r="O6" s="99"/>
      <c r="P6" s="99"/>
      <c r="Q6" s="99"/>
      <c r="R6" s="99"/>
      <c r="S6" s="99"/>
      <c r="T6" s="99"/>
    </row>
    <row r="7" spans="2:20">
      <c r="B7" s="309"/>
      <c r="C7" s="128"/>
      <c r="D7" s="128"/>
      <c r="E7" s="128"/>
      <c r="F7" s="128"/>
      <c r="G7" s="128"/>
      <c r="H7" s="128"/>
      <c r="I7" s="128"/>
      <c r="J7" s="128"/>
      <c r="K7" s="128"/>
      <c r="L7" s="128"/>
      <c r="M7" s="128"/>
      <c r="N7" s="310"/>
      <c r="O7" s="99"/>
      <c r="P7" s="99"/>
      <c r="Q7" s="99"/>
      <c r="R7" s="99"/>
      <c r="S7" s="99"/>
      <c r="T7" s="99"/>
    </row>
    <row r="8" spans="2:20">
      <c r="B8" s="309"/>
      <c r="C8" s="128"/>
      <c r="D8" s="128"/>
      <c r="E8" s="128"/>
      <c r="F8" s="128"/>
      <c r="G8" s="128"/>
      <c r="H8" s="128"/>
      <c r="I8" s="128"/>
      <c r="J8" s="128"/>
      <c r="K8" s="128"/>
      <c r="L8" s="128"/>
      <c r="M8" s="128"/>
      <c r="N8" s="310"/>
      <c r="O8" s="99"/>
      <c r="P8" s="99"/>
      <c r="Q8" s="99"/>
      <c r="R8" s="99"/>
      <c r="S8" s="99"/>
      <c r="T8" s="99"/>
    </row>
    <row r="9" spans="2:20">
      <c r="B9" s="309"/>
      <c r="C9" s="128"/>
      <c r="D9" s="128"/>
      <c r="E9" s="128"/>
      <c r="F9" s="128"/>
      <c r="G9" s="128"/>
      <c r="H9" s="128"/>
      <c r="I9" s="128"/>
      <c r="J9" s="128"/>
      <c r="K9" s="128"/>
      <c r="L9" s="128"/>
      <c r="M9" s="128"/>
      <c r="N9" s="310"/>
      <c r="O9" s="99"/>
      <c r="P9" s="99"/>
      <c r="Q9" s="99"/>
      <c r="R9" s="99"/>
      <c r="S9" s="99"/>
      <c r="T9" s="99"/>
    </row>
    <row r="10" spans="2:20">
      <c r="B10" s="309"/>
      <c r="C10" s="128"/>
      <c r="D10" s="128"/>
      <c r="E10" s="128"/>
      <c r="F10" s="128"/>
      <c r="G10" s="128"/>
      <c r="H10" s="128"/>
      <c r="I10" s="128"/>
      <c r="J10" s="128"/>
      <c r="K10" s="128"/>
      <c r="L10" s="128"/>
      <c r="M10" s="128"/>
      <c r="N10" s="310"/>
      <c r="O10" s="99"/>
      <c r="P10" s="99"/>
      <c r="Q10" s="99"/>
      <c r="R10" s="99"/>
      <c r="S10" s="99"/>
      <c r="T10" s="99"/>
    </row>
    <row r="11" spans="2:20">
      <c r="B11" s="309"/>
      <c r="C11" s="128"/>
      <c r="D11" s="128"/>
      <c r="E11" s="128"/>
      <c r="F11" s="128"/>
      <c r="G11" s="128"/>
      <c r="H11" s="128"/>
      <c r="I11" s="128"/>
      <c r="J11" s="128"/>
      <c r="K11" s="128"/>
      <c r="L11" s="128"/>
      <c r="M11" s="128"/>
      <c r="N11" s="310"/>
      <c r="O11" s="99"/>
      <c r="P11" s="99"/>
      <c r="Q11" s="99"/>
      <c r="R11" s="99"/>
      <c r="S11" s="99"/>
      <c r="T11" s="99"/>
    </row>
    <row r="12" spans="2:20">
      <c r="B12" s="309"/>
      <c r="C12" s="128"/>
      <c r="D12" s="128"/>
      <c r="E12" s="128"/>
      <c r="F12" s="128"/>
      <c r="G12" s="128"/>
      <c r="H12" s="128"/>
      <c r="I12" s="128"/>
      <c r="J12" s="128"/>
      <c r="K12" s="128"/>
      <c r="L12" s="128"/>
      <c r="M12" s="128"/>
      <c r="N12" s="310"/>
      <c r="O12" s="99"/>
      <c r="P12" s="99"/>
      <c r="Q12" s="99"/>
      <c r="R12" s="99"/>
      <c r="S12" s="99"/>
      <c r="T12" s="99"/>
    </row>
    <row r="13" spans="2:20">
      <c r="B13" s="309"/>
      <c r="C13" s="128"/>
      <c r="D13" s="128"/>
      <c r="E13" s="128"/>
      <c r="F13" s="128"/>
      <c r="G13" s="128"/>
      <c r="H13" s="128"/>
      <c r="I13" s="128"/>
      <c r="J13" s="128"/>
      <c r="K13" s="128"/>
      <c r="L13" s="128"/>
      <c r="M13" s="128"/>
      <c r="N13" s="310"/>
      <c r="O13" s="99"/>
      <c r="P13" s="99"/>
      <c r="Q13" s="99"/>
      <c r="R13" s="99"/>
      <c r="S13" s="99"/>
      <c r="T13" s="99"/>
    </row>
    <row r="14" spans="2:20">
      <c r="B14" s="309"/>
      <c r="C14" s="128"/>
      <c r="D14" s="128"/>
      <c r="E14" s="128"/>
      <c r="F14" s="128"/>
      <c r="G14" s="128"/>
      <c r="H14" s="128"/>
      <c r="I14" s="128"/>
      <c r="J14" s="128"/>
      <c r="K14" s="128"/>
      <c r="L14" s="128"/>
      <c r="M14" s="128"/>
      <c r="N14" s="310"/>
      <c r="O14" s="99"/>
      <c r="P14" s="99"/>
      <c r="Q14" s="99"/>
      <c r="R14" s="99"/>
      <c r="S14" s="99"/>
      <c r="T14" s="99"/>
    </row>
    <row r="15" spans="2:20">
      <c r="B15" s="309"/>
      <c r="C15" s="128"/>
      <c r="D15" s="128"/>
      <c r="E15" s="128"/>
      <c r="F15" s="128"/>
      <c r="G15" s="128"/>
      <c r="H15" s="128"/>
      <c r="I15" s="128"/>
      <c r="J15" s="128"/>
      <c r="K15" s="128"/>
      <c r="L15" s="128"/>
      <c r="M15" s="128"/>
      <c r="N15" s="310"/>
      <c r="O15" s="99"/>
      <c r="P15" s="99"/>
      <c r="Q15" s="99"/>
      <c r="R15" s="99"/>
      <c r="S15" s="99"/>
      <c r="T15" s="99"/>
    </row>
    <row r="16" spans="2:20">
      <c r="B16" s="309"/>
      <c r="C16" s="128"/>
      <c r="D16" s="128"/>
      <c r="E16" s="128"/>
      <c r="F16" s="128"/>
      <c r="G16" s="128"/>
      <c r="H16" s="128"/>
      <c r="I16" s="128"/>
      <c r="J16" s="128"/>
      <c r="K16" s="128"/>
      <c r="L16" s="128"/>
      <c r="M16" s="128"/>
      <c r="N16" s="310"/>
      <c r="O16" s="99"/>
      <c r="P16" s="99"/>
      <c r="Q16" s="99"/>
      <c r="R16" s="99"/>
      <c r="S16" s="99"/>
      <c r="T16" s="99"/>
    </row>
    <row r="17" spans="2:20">
      <c r="B17" s="309"/>
      <c r="C17" s="128"/>
      <c r="D17" s="128"/>
      <c r="E17" s="128"/>
      <c r="F17" s="128"/>
      <c r="G17" s="128"/>
      <c r="H17" s="128"/>
      <c r="I17" s="128"/>
      <c r="J17" s="128"/>
      <c r="K17" s="128"/>
      <c r="L17" s="128"/>
      <c r="M17" s="128"/>
      <c r="N17" s="310"/>
      <c r="O17" s="99"/>
      <c r="P17" s="99"/>
      <c r="Q17" s="99"/>
      <c r="R17" s="99"/>
      <c r="S17" s="99"/>
      <c r="T17" s="99"/>
    </row>
    <row r="18" spans="2:20">
      <c r="B18" s="309"/>
      <c r="C18" s="128"/>
      <c r="D18" s="128"/>
      <c r="E18" s="128"/>
      <c r="F18" s="128"/>
      <c r="G18" s="128"/>
      <c r="H18" s="128"/>
      <c r="I18" s="128"/>
      <c r="J18" s="128"/>
      <c r="K18" s="128"/>
      <c r="L18" s="128"/>
      <c r="M18" s="128"/>
      <c r="N18" s="310"/>
      <c r="O18" s="99"/>
      <c r="P18" s="99"/>
      <c r="Q18" s="99"/>
      <c r="R18" s="99"/>
      <c r="S18" s="99"/>
      <c r="T18" s="99"/>
    </row>
    <row r="19" spans="2:20">
      <c r="B19" s="309"/>
      <c r="C19" s="128"/>
      <c r="D19" s="128"/>
      <c r="E19" s="128"/>
      <c r="F19" s="128"/>
      <c r="G19" s="128"/>
      <c r="H19" s="128"/>
      <c r="I19" s="128"/>
      <c r="J19" s="128"/>
      <c r="K19" s="128"/>
      <c r="L19" s="128"/>
      <c r="M19" s="128"/>
      <c r="N19" s="310"/>
      <c r="O19" s="99"/>
      <c r="P19" s="99"/>
      <c r="Q19" s="99"/>
      <c r="R19" s="99"/>
      <c r="S19" s="99"/>
      <c r="T19" s="99"/>
    </row>
    <row r="20" spans="2:20">
      <c r="B20" s="309"/>
      <c r="C20" s="128"/>
      <c r="D20" s="128"/>
      <c r="E20" s="128"/>
      <c r="F20" s="128"/>
      <c r="G20" s="128"/>
      <c r="H20" s="128"/>
      <c r="I20" s="128"/>
      <c r="J20" s="128"/>
      <c r="K20" s="128"/>
      <c r="L20" s="128"/>
      <c r="M20" s="128"/>
      <c r="N20" s="310"/>
      <c r="O20" s="99"/>
      <c r="P20" s="99"/>
      <c r="Q20" s="99"/>
      <c r="R20" s="99"/>
      <c r="S20" s="99"/>
      <c r="T20" s="99"/>
    </row>
    <row r="21" spans="2:20">
      <c r="B21" s="309"/>
      <c r="C21" s="128"/>
      <c r="D21" s="128"/>
      <c r="E21" s="128"/>
      <c r="F21" s="128"/>
      <c r="G21" s="128"/>
      <c r="H21" s="128"/>
      <c r="I21" s="128"/>
      <c r="J21" s="128"/>
      <c r="K21" s="128"/>
      <c r="L21" s="128"/>
      <c r="M21" s="128"/>
      <c r="N21" s="310"/>
      <c r="O21" s="99"/>
      <c r="P21" s="99"/>
      <c r="Q21" s="99"/>
      <c r="R21" s="99"/>
      <c r="S21" s="99"/>
      <c r="T21" s="99"/>
    </row>
    <row r="22" spans="2:20">
      <c r="B22" s="309"/>
      <c r="C22" s="128"/>
      <c r="D22" s="128"/>
      <c r="E22" s="128"/>
      <c r="F22" s="128"/>
      <c r="G22" s="128"/>
      <c r="H22" s="128"/>
      <c r="I22" s="128"/>
      <c r="J22" s="128"/>
      <c r="K22" s="128"/>
      <c r="L22" s="128"/>
      <c r="M22" s="128"/>
      <c r="N22" s="310"/>
      <c r="O22" s="99"/>
      <c r="P22" s="99"/>
      <c r="Q22" s="99"/>
      <c r="R22" s="99"/>
      <c r="S22" s="99"/>
      <c r="T22" s="99"/>
    </row>
    <row r="23" spans="2:20">
      <c r="B23" s="309"/>
      <c r="C23" s="128"/>
      <c r="D23" s="128"/>
      <c r="E23" s="128"/>
      <c r="F23" s="128"/>
      <c r="G23" s="128"/>
      <c r="H23" s="128"/>
      <c r="I23" s="128"/>
      <c r="J23" s="128"/>
      <c r="K23" s="128"/>
      <c r="L23" s="128"/>
      <c r="M23" s="128"/>
      <c r="N23" s="310"/>
      <c r="O23" s="99"/>
      <c r="P23" s="99"/>
      <c r="Q23" s="99"/>
      <c r="R23" s="99"/>
      <c r="S23" s="99"/>
      <c r="T23" s="99"/>
    </row>
    <row r="24" spans="2:20">
      <c r="B24" s="309"/>
      <c r="C24" s="128"/>
      <c r="D24" s="128"/>
      <c r="E24" s="128"/>
      <c r="F24" s="128"/>
      <c r="G24" s="128"/>
      <c r="H24" s="128"/>
      <c r="I24" s="128"/>
      <c r="J24" s="128"/>
      <c r="K24" s="128"/>
      <c r="L24" s="128"/>
      <c r="M24" s="128"/>
      <c r="N24" s="310"/>
      <c r="O24" s="99"/>
      <c r="P24" s="99"/>
      <c r="Q24" s="99"/>
      <c r="R24" s="99"/>
      <c r="S24" s="99"/>
      <c r="T24" s="99"/>
    </row>
    <row r="25" spans="2:20">
      <c r="B25" s="309"/>
      <c r="C25" s="128"/>
      <c r="D25" s="128"/>
      <c r="E25" s="128"/>
      <c r="F25" s="128"/>
      <c r="G25" s="128"/>
      <c r="H25" s="128"/>
      <c r="I25" s="128"/>
      <c r="J25" s="128"/>
      <c r="K25" s="128"/>
      <c r="L25" s="128"/>
      <c r="M25" s="128"/>
      <c r="N25" s="310"/>
      <c r="O25" s="99"/>
      <c r="P25" s="99"/>
      <c r="Q25" s="99"/>
      <c r="R25" s="99"/>
      <c r="S25" s="99"/>
      <c r="T25" s="99"/>
    </row>
    <row r="26" spans="2:20">
      <c r="B26" s="309"/>
      <c r="C26" s="128"/>
      <c r="D26" s="128"/>
      <c r="E26" s="128"/>
      <c r="F26" s="128"/>
      <c r="G26" s="128"/>
      <c r="H26" s="128"/>
      <c r="I26" s="128"/>
      <c r="J26" s="128"/>
      <c r="K26" s="128"/>
      <c r="L26" s="128"/>
      <c r="M26" s="128"/>
      <c r="N26" s="310"/>
      <c r="O26" s="99"/>
      <c r="P26" s="99"/>
      <c r="Q26" s="99"/>
      <c r="R26" s="99"/>
      <c r="S26" s="99"/>
      <c r="T26" s="99"/>
    </row>
    <row r="27" spans="2:20">
      <c r="B27" s="309"/>
      <c r="C27" s="128"/>
      <c r="D27" s="128"/>
      <c r="E27" s="128"/>
      <c r="F27" s="128"/>
      <c r="G27" s="128"/>
      <c r="H27" s="128"/>
      <c r="I27" s="128"/>
      <c r="J27" s="128"/>
      <c r="K27" s="128"/>
      <c r="L27" s="128"/>
      <c r="M27" s="128"/>
      <c r="N27" s="310"/>
      <c r="O27" s="99"/>
      <c r="P27" s="99"/>
      <c r="Q27" s="99"/>
      <c r="R27" s="99"/>
      <c r="S27" s="99"/>
      <c r="T27" s="99"/>
    </row>
    <row r="28" spans="2:20">
      <c r="B28" s="309"/>
      <c r="C28" s="128"/>
      <c r="D28" s="128"/>
      <c r="E28" s="128"/>
      <c r="F28" s="128"/>
      <c r="G28" s="128"/>
      <c r="H28" s="128"/>
      <c r="I28" s="128"/>
      <c r="J28" s="128"/>
      <c r="K28" s="128"/>
      <c r="L28" s="128"/>
      <c r="M28" s="128"/>
      <c r="N28" s="310"/>
      <c r="O28" s="99"/>
      <c r="P28" s="99"/>
      <c r="Q28" s="99"/>
      <c r="R28" s="99"/>
      <c r="S28" s="99"/>
      <c r="T28" s="99"/>
    </row>
    <row r="29" spans="2:20">
      <c r="B29" s="309"/>
      <c r="C29" s="128"/>
      <c r="D29" s="128"/>
      <c r="E29" s="128"/>
      <c r="F29" s="128"/>
      <c r="G29" s="128"/>
      <c r="H29" s="128"/>
      <c r="I29" s="128"/>
      <c r="J29" s="128"/>
      <c r="K29" s="128"/>
      <c r="L29" s="128"/>
      <c r="M29" s="128"/>
      <c r="N29" s="310"/>
      <c r="O29" s="99"/>
      <c r="P29" s="99"/>
      <c r="Q29" s="99"/>
      <c r="R29" s="99"/>
      <c r="S29" s="99"/>
      <c r="T29" s="99"/>
    </row>
    <row r="30" spans="2:20">
      <c r="B30" s="309"/>
      <c r="C30" s="128"/>
      <c r="D30" s="128"/>
      <c r="E30" s="128"/>
      <c r="F30" s="128"/>
      <c r="G30" s="128"/>
      <c r="H30" s="128"/>
      <c r="I30" s="128"/>
      <c r="J30" s="128"/>
      <c r="K30" s="128"/>
      <c r="L30" s="128"/>
      <c r="M30" s="128"/>
      <c r="N30" s="310"/>
      <c r="O30" s="99"/>
      <c r="P30" s="99"/>
      <c r="Q30" s="99"/>
      <c r="R30" s="99"/>
      <c r="S30" s="99"/>
      <c r="T30" s="99"/>
    </row>
    <row r="31" spans="2:20">
      <c r="B31" s="309"/>
      <c r="C31" s="128"/>
      <c r="D31" s="128"/>
      <c r="E31" s="128"/>
      <c r="F31" s="128"/>
      <c r="G31" s="128"/>
      <c r="H31" s="128"/>
      <c r="I31" s="128"/>
      <c r="J31" s="128"/>
      <c r="K31" s="128"/>
      <c r="L31" s="128"/>
      <c r="M31" s="128"/>
      <c r="N31" s="310"/>
      <c r="O31" s="99"/>
      <c r="P31" s="99"/>
      <c r="Q31" s="99"/>
      <c r="R31" s="99"/>
      <c r="S31" s="99"/>
      <c r="T31" s="99"/>
    </row>
    <row r="32" spans="2:20">
      <c r="B32" s="309"/>
      <c r="C32" s="128"/>
      <c r="D32" s="128"/>
      <c r="E32" s="128"/>
      <c r="F32" s="128"/>
      <c r="G32" s="128"/>
      <c r="H32" s="128"/>
      <c r="I32" s="128"/>
      <c r="J32" s="128"/>
      <c r="K32" s="128"/>
      <c r="L32" s="128"/>
      <c r="M32" s="128"/>
      <c r="N32" s="310"/>
      <c r="O32" s="99"/>
      <c r="P32" s="99"/>
      <c r="Q32" s="99"/>
      <c r="R32" s="99"/>
      <c r="S32" s="99"/>
      <c r="T32" s="99"/>
    </row>
    <row r="33" spans="2:20">
      <c r="B33" s="309"/>
      <c r="C33" s="128"/>
      <c r="D33" s="128"/>
      <c r="E33" s="128"/>
      <c r="F33" s="128"/>
      <c r="G33" s="128"/>
      <c r="H33" s="128"/>
      <c r="I33" s="128"/>
      <c r="J33" s="128"/>
      <c r="K33" s="128"/>
      <c r="L33" s="128"/>
      <c r="M33" s="128"/>
      <c r="N33" s="310"/>
      <c r="O33" s="99"/>
      <c r="P33" s="99"/>
      <c r="Q33" s="99"/>
      <c r="R33" s="99"/>
      <c r="S33" s="99"/>
      <c r="T33" s="99"/>
    </row>
    <row r="34" spans="2:20">
      <c r="B34" s="309"/>
      <c r="C34" s="128"/>
      <c r="D34" s="128"/>
      <c r="E34" s="128"/>
      <c r="F34" s="128"/>
      <c r="G34" s="128"/>
      <c r="H34" s="128"/>
      <c r="I34" s="128"/>
      <c r="J34" s="128"/>
      <c r="K34" s="128"/>
      <c r="L34" s="128"/>
      <c r="M34" s="128"/>
      <c r="N34" s="310"/>
      <c r="O34" s="99"/>
      <c r="P34" s="99"/>
      <c r="Q34" s="99"/>
      <c r="R34" s="99"/>
      <c r="S34" s="99"/>
      <c r="T34" s="99"/>
    </row>
    <row r="35" spans="2:20">
      <c r="B35" s="309"/>
      <c r="C35" s="128"/>
      <c r="D35" s="128"/>
      <c r="E35" s="128"/>
      <c r="F35" s="128"/>
      <c r="G35" s="128"/>
      <c r="H35" s="128"/>
      <c r="I35" s="128"/>
      <c r="J35" s="128"/>
      <c r="K35" s="128"/>
      <c r="L35" s="128"/>
      <c r="M35" s="128"/>
      <c r="N35" s="310"/>
      <c r="O35" s="99"/>
      <c r="P35" s="99"/>
      <c r="Q35" s="99"/>
      <c r="R35" s="99"/>
      <c r="S35" s="99"/>
      <c r="T35" s="99"/>
    </row>
    <row r="36" spans="2:20">
      <c r="B36" s="309"/>
      <c r="C36" s="128"/>
      <c r="D36" s="128"/>
      <c r="E36" s="128"/>
      <c r="F36" s="128"/>
      <c r="G36" s="128"/>
      <c r="H36" s="128"/>
      <c r="I36" s="128"/>
      <c r="J36" s="128"/>
      <c r="K36" s="128"/>
      <c r="L36" s="128"/>
      <c r="M36" s="128"/>
      <c r="N36" s="310"/>
      <c r="O36" s="99"/>
      <c r="P36" s="99"/>
      <c r="Q36" s="99"/>
      <c r="R36" s="99"/>
      <c r="S36" s="99"/>
      <c r="T36" s="99"/>
    </row>
    <row r="37" spans="2:20">
      <c r="B37" s="309"/>
      <c r="C37" s="128"/>
      <c r="D37" s="128"/>
      <c r="E37" s="128"/>
      <c r="F37" s="128"/>
      <c r="G37" s="128"/>
      <c r="H37" s="128"/>
      <c r="I37" s="128"/>
      <c r="J37" s="128"/>
      <c r="K37" s="128"/>
      <c r="L37" s="128"/>
      <c r="M37" s="128"/>
      <c r="N37" s="310"/>
      <c r="O37" s="99"/>
      <c r="P37" s="99"/>
      <c r="Q37" s="99"/>
      <c r="R37" s="99"/>
      <c r="S37" s="99"/>
      <c r="T37" s="99"/>
    </row>
    <row r="38" spans="2:20">
      <c r="B38" s="309"/>
      <c r="C38" s="128"/>
      <c r="D38" s="128"/>
      <c r="E38" s="128"/>
      <c r="F38" s="128"/>
      <c r="G38" s="128"/>
      <c r="H38" s="128"/>
      <c r="I38" s="128"/>
      <c r="J38" s="128"/>
      <c r="K38" s="128"/>
      <c r="L38" s="128"/>
      <c r="M38" s="128"/>
      <c r="N38" s="310"/>
      <c r="O38" s="99"/>
      <c r="P38" s="99"/>
      <c r="Q38" s="99"/>
      <c r="R38" s="99"/>
      <c r="S38" s="99"/>
      <c r="T38" s="99"/>
    </row>
    <row r="39" spans="2:20">
      <c r="B39" s="309"/>
      <c r="C39" s="128"/>
      <c r="D39" s="128"/>
      <c r="E39" s="128"/>
      <c r="F39" s="128"/>
      <c r="G39" s="128"/>
      <c r="H39" s="128"/>
      <c r="I39" s="128"/>
      <c r="J39" s="128"/>
      <c r="K39" s="128"/>
      <c r="L39" s="128"/>
      <c r="M39" s="128"/>
      <c r="N39" s="310"/>
      <c r="O39" s="99"/>
      <c r="P39" s="99"/>
      <c r="Q39" s="99"/>
      <c r="R39" s="99"/>
      <c r="S39" s="99"/>
      <c r="T39" s="99"/>
    </row>
    <row r="40" spans="2:20">
      <c r="B40" s="309"/>
      <c r="C40" s="128"/>
      <c r="D40" s="128"/>
      <c r="E40" s="128"/>
      <c r="F40" s="128"/>
      <c r="G40" s="128"/>
      <c r="H40" s="128"/>
      <c r="I40" s="128"/>
      <c r="J40" s="128"/>
      <c r="K40" s="128"/>
      <c r="L40" s="128"/>
      <c r="M40" s="128"/>
      <c r="N40" s="310"/>
      <c r="O40" s="99"/>
      <c r="P40" s="99"/>
      <c r="Q40" s="99"/>
      <c r="R40" s="99"/>
      <c r="S40" s="99"/>
      <c r="T40" s="99"/>
    </row>
    <row r="41" spans="2:20">
      <c r="B41" s="309"/>
      <c r="C41" s="128"/>
      <c r="D41" s="128"/>
      <c r="E41" s="128"/>
      <c r="F41" s="128"/>
      <c r="G41" s="128"/>
      <c r="H41" s="128"/>
      <c r="I41" s="128"/>
      <c r="J41" s="128"/>
      <c r="K41" s="128"/>
      <c r="L41" s="128"/>
      <c r="M41" s="128"/>
      <c r="N41" s="310"/>
      <c r="O41" s="99"/>
      <c r="P41" s="99"/>
      <c r="Q41" s="99"/>
      <c r="R41" s="99"/>
      <c r="S41" s="99"/>
      <c r="T41" s="99"/>
    </row>
    <row r="42" spans="2:20" ht="15" thickBot="1">
      <c r="B42" s="311"/>
      <c r="C42" s="312"/>
      <c r="D42" s="312"/>
      <c r="E42" s="312"/>
      <c r="F42" s="312"/>
      <c r="G42" s="312"/>
      <c r="H42" s="312"/>
      <c r="I42" s="312"/>
      <c r="J42" s="312"/>
      <c r="K42" s="312"/>
      <c r="L42" s="312"/>
      <c r="M42" s="312"/>
      <c r="N42" s="313"/>
      <c r="O42" s="99"/>
      <c r="P42" s="99"/>
      <c r="Q42" s="99"/>
      <c r="R42" s="99"/>
      <c r="S42" s="99"/>
      <c r="T42" s="99"/>
    </row>
    <row r="43" spans="2:20">
      <c r="B43" s="300"/>
      <c r="C43" s="301"/>
      <c r="D43" s="301"/>
      <c r="E43" s="301"/>
      <c r="F43" s="301"/>
      <c r="G43" s="301"/>
      <c r="H43" s="301"/>
      <c r="I43" s="301"/>
      <c r="J43" s="301"/>
      <c r="K43" s="301"/>
      <c r="L43" s="301"/>
      <c r="M43" s="301"/>
      <c r="N43" s="302"/>
      <c r="O43" s="99"/>
      <c r="P43" s="99"/>
      <c r="Q43" s="99"/>
      <c r="R43" s="99"/>
      <c r="S43" s="99"/>
      <c r="T43" s="99"/>
    </row>
    <row r="44" spans="2:20">
      <c r="B44" s="303"/>
      <c r="N44" s="304"/>
    </row>
    <row r="45" spans="2:20">
      <c r="B45" s="303"/>
      <c r="N45" s="304"/>
    </row>
    <row r="46" spans="2:20" ht="8.1" customHeight="1">
      <c r="B46" s="303"/>
      <c r="N46" s="304"/>
    </row>
    <row r="47" spans="2:20" ht="6.95" customHeight="1" thickBot="1">
      <c r="B47" s="305"/>
      <c r="C47" s="306"/>
      <c r="D47" s="306"/>
      <c r="E47" s="306"/>
      <c r="F47" s="306"/>
      <c r="G47" s="306"/>
      <c r="H47" s="306"/>
      <c r="I47" s="306"/>
      <c r="J47" s="306"/>
      <c r="K47" s="306"/>
      <c r="L47" s="306"/>
      <c r="M47" s="306"/>
      <c r="N47" s="307"/>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BM1024"/>
  <sheetViews>
    <sheetView showGridLines="0" zoomScale="90" zoomScaleNormal="90" workbookViewId="0">
      <selection activeCell="B1" sqref="B1:C1"/>
    </sheetView>
  </sheetViews>
  <sheetFormatPr defaultColWidth="12.625" defaultRowHeight="15" customHeight="1"/>
  <cols>
    <col min="1" max="1" width="1.625" style="24" customWidth="1"/>
    <col min="2" max="2" width="119.375" style="48" customWidth="1"/>
    <col min="3" max="3" width="13.375" style="48" customWidth="1"/>
    <col min="4" max="4" width="1.375" style="178" customWidth="1"/>
    <col min="5" max="6" width="8.625" style="178" customWidth="1"/>
    <col min="7" max="7" width="4.375" style="178" customWidth="1"/>
    <col min="8" max="12" width="8.625" style="178" customWidth="1"/>
    <col min="13" max="13" width="5" style="178" customWidth="1"/>
    <col min="14" max="14" width="2.125" style="178" customWidth="1"/>
    <col min="15" max="15" width="8.625" style="178" customWidth="1"/>
    <col min="16" max="25" width="8.625" style="176" customWidth="1"/>
    <col min="26" max="26" width="12.625" style="176" customWidth="1"/>
    <col min="27" max="65" width="12.625" style="176"/>
    <col min="66" max="16384" width="12.625" style="105"/>
  </cols>
  <sheetData>
    <row r="1" spans="1:65" s="164" customFormat="1" ht="59.1" customHeight="1" thickBot="1">
      <c r="A1" s="461"/>
      <c r="B1" s="409" t="s">
        <v>106</v>
      </c>
      <c r="C1" s="410"/>
      <c r="D1" s="166"/>
      <c r="E1" s="166"/>
      <c r="F1" s="166"/>
      <c r="G1" s="166"/>
      <c r="H1" s="166"/>
      <c r="I1" s="166"/>
      <c r="J1" s="166"/>
      <c r="K1" s="166"/>
      <c r="L1" s="166"/>
      <c r="M1" s="166"/>
      <c r="N1" s="166"/>
      <c r="O1" s="166"/>
      <c r="P1" s="462"/>
      <c r="Q1" s="462"/>
      <c r="R1" s="462"/>
      <c r="S1" s="462"/>
      <c r="T1" s="462"/>
      <c r="U1" s="462"/>
      <c r="V1" s="462"/>
      <c r="W1" s="462"/>
      <c r="X1" s="462"/>
      <c r="Y1" s="462"/>
      <c r="Z1" s="463"/>
      <c r="AA1" s="463"/>
      <c r="AB1" s="463"/>
      <c r="AC1" s="463"/>
      <c r="AD1" s="463"/>
      <c r="AE1" s="463"/>
      <c r="AF1" s="463"/>
      <c r="AG1" s="463"/>
      <c r="AH1" s="463"/>
      <c r="AI1" s="463"/>
      <c r="AJ1" s="463"/>
      <c r="AK1" s="463"/>
      <c r="AL1" s="463"/>
      <c r="AM1" s="463"/>
      <c r="AN1" s="463"/>
      <c r="AO1" s="463"/>
      <c r="AP1" s="463"/>
      <c r="AQ1" s="463"/>
      <c r="AR1" s="463"/>
      <c r="AS1" s="463"/>
      <c r="AT1" s="463"/>
      <c r="AU1" s="463"/>
      <c r="AV1" s="463"/>
      <c r="AW1" s="463"/>
      <c r="AX1" s="463"/>
      <c r="AY1" s="463"/>
      <c r="AZ1" s="463"/>
      <c r="BA1" s="463"/>
      <c r="BB1" s="463"/>
      <c r="BC1" s="463"/>
      <c r="BD1" s="463"/>
      <c r="BE1" s="463"/>
      <c r="BF1" s="463"/>
      <c r="BG1" s="463"/>
      <c r="BH1" s="463"/>
      <c r="BI1" s="463"/>
      <c r="BJ1" s="463"/>
      <c r="BK1" s="463"/>
      <c r="BL1" s="463"/>
      <c r="BM1" s="463"/>
    </row>
    <row r="2" spans="1:65" s="164" customFormat="1" ht="16.5" customHeight="1">
      <c r="A2" s="464"/>
      <c r="B2" s="163"/>
      <c r="C2" s="462"/>
      <c r="D2" s="462"/>
      <c r="E2" s="462"/>
      <c r="F2" s="462"/>
      <c r="G2" s="462"/>
      <c r="H2" s="462"/>
      <c r="I2" s="462"/>
      <c r="J2" s="462"/>
      <c r="K2" s="462"/>
      <c r="L2" s="462"/>
      <c r="M2" s="462"/>
      <c r="N2" s="462"/>
      <c r="O2" s="462"/>
      <c r="P2" s="462"/>
      <c r="Q2" s="462"/>
      <c r="R2" s="462"/>
      <c r="S2" s="462"/>
      <c r="T2" s="462"/>
      <c r="U2" s="462"/>
      <c r="V2" s="462"/>
      <c r="W2" s="462"/>
      <c r="X2" s="462"/>
      <c r="Y2" s="462"/>
      <c r="Z2" s="463"/>
      <c r="AA2" s="463"/>
      <c r="AB2" s="463"/>
      <c r="AC2" s="463"/>
      <c r="AD2" s="463"/>
      <c r="AE2" s="463"/>
      <c r="AF2" s="463"/>
      <c r="AG2" s="463"/>
      <c r="AH2" s="463"/>
      <c r="AI2" s="463"/>
      <c r="AJ2" s="463"/>
      <c r="AK2" s="463"/>
      <c r="AL2" s="463"/>
      <c r="AM2" s="463"/>
      <c r="AN2" s="463"/>
      <c r="AO2" s="463"/>
      <c r="AP2" s="463"/>
      <c r="AQ2" s="463"/>
      <c r="AR2" s="463"/>
      <c r="AS2" s="463"/>
      <c r="AT2" s="463"/>
      <c r="AU2" s="463"/>
      <c r="AV2" s="463"/>
      <c r="AW2" s="463"/>
      <c r="AX2" s="463"/>
      <c r="AY2" s="463"/>
      <c r="AZ2" s="463"/>
      <c r="BA2" s="463"/>
      <c r="BB2" s="463"/>
      <c r="BC2" s="463"/>
      <c r="BD2" s="463"/>
      <c r="BE2" s="463"/>
      <c r="BF2" s="463"/>
      <c r="BG2" s="463"/>
      <c r="BH2" s="463"/>
      <c r="BI2" s="463"/>
      <c r="BJ2" s="463"/>
      <c r="BK2" s="463"/>
      <c r="BL2" s="463"/>
      <c r="BM2" s="463"/>
    </row>
    <row r="3" spans="1:65" s="164" customFormat="1" ht="54" customHeight="1">
      <c r="A3" s="464"/>
      <c r="B3" s="163"/>
      <c r="C3" s="462"/>
      <c r="D3" s="462"/>
      <c r="E3" s="465"/>
      <c r="F3" s="465"/>
      <c r="G3" s="465"/>
      <c r="H3" s="465"/>
      <c r="I3" s="465"/>
      <c r="J3" s="465"/>
      <c r="K3" s="465"/>
      <c r="L3" s="465"/>
      <c r="M3" s="465"/>
      <c r="N3" s="465"/>
      <c r="O3" s="462"/>
      <c r="P3" s="462"/>
      <c r="Q3" s="462"/>
      <c r="R3" s="462"/>
      <c r="S3" s="462"/>
      <c r="T3" s="462"/>
      <c r="U3" s="462"/>
      <c r="V3" s="462"/>
      <c r="W3" s="462"/>
      <c r="X3" s="462"/>
      <c r="Y3" s="462"/>
      <c r="Z3" s="463"/>
      <c r="AA3" s="463"/>
      <c r="AB3" s="463"/>
      <c r="AC3" s="463"/>
      <c r="AD3" s="463"/>
      <c r="AE3" s="463"/>
      <c r="AF3" s="463"/>
      <c r="AG3" s="463"/>
      <c r="AH3" s="463"/>
      <c r="AI3" s="463"/>
      <c r="AJ3" s="463"/>
      <c r="AK3" s="463"/>
      <c r="AL3" s="463"/>
      <c r="AM3" s="463"/>
      <c r="AN3" s="463"/>
      <c r="AO3" s="463"/>
      <c r="AP3" s="463"/>
      <c r="AQ3" s="463"/>
      <c r="AR3" s="463"/>
      <c r="AS3" s="463"/>
      <c r="AT3" s="463"/>
      <c r="AU3" s="463"/>
      <c r="AV3" s="463"/>
      <c r="AW3" s="463"/>
      <c r="AX3" s="463"/>
      <c r="AY3" s="463"/>
      <c r="AZ3" s="463"/>
      <c r="BA3" s="463"/>
      <c r="BB3" s="463"/>
      <c r="BC3" s="463"/>
      <c r="BD3" s="463"/>
      <c r="BE3" s="463"/>
      <c r="BF3" s="463"/>
      <c r="BG3" s="463"/>
      <c r="BH3" s="463"/>
      <c r="BI3" s="463"/>
      <c r="BJ3" s="463"/>
      <c r="BK3" s="463"/>
      <c r="BL3" s="463"/>
      <c r="BM3" s="463"/>
    </row>
    <row r="4" spans="1:65" s="164" customFormat="1" ht="15" customHeight="1">
      <c r="A4" s="464"/>
      <c r="B4" s="165"/>
      <c r="C4" s="462"/>
      <c r="D4" s="462"/>
      <c r="E4" s="465"/>
      <c r="F4" s="465"/>
      <c r="G4" s="465"/>
      <c r="H4" s="465"/>
      <c r="I4" s="465"/>
      <c r="J4" s="465"/>
      <c r="K4" s="465"/>
      <c r="L4" s="465"/>
      <c r="M4" s="465"/>
      <c r="N4" s="465"/>
      <c r="O4" s="462"/>
      <c r="P4" s="462"/>
      <c r="Q4" s="462"/>
      <c r="R4" s="462"/>
      <c r="S4" s="462"/>
      <c r="T4" s="462"/>
      <c r="U4" s="462"/>
      <c r="V4" s="462"/>
      <c r="W4" s="462"/>
      <c r="X4" s="462"/>
      <c r="Y4" s="462"/>
      <c r="Z4" s="463"/>
      <c r="AA4" s="463"/>
      <c r="AB4" s="463"/>
      <c r="AC4" s="463"/>
      <c r="AD4" s="463"/>
      <c r="AE4" s="463"/>
      <c r="AF4" s="463"/>
      <c r="AG4" s="463"/>
      <c r="AH4" s="463"/>
      <c r="AI4" s="463"/>
      <c r="AJ4" s="463"/>
      <c r="AK4" s="463"/>
      <c r="AL4" s="463"/>
      <c r="AM4" s="463"/>
      <c r="AN4" s="463"/>
      <c r="AO4" s="463"/>
      <c r="AP4" s="463"/>
      <c r="AQ4" s="463"/>
      <c r="AR4" s="463"/>
      <c r="AS4" s="463"/>
      <c r="AT4" s="463"/>
      <c r="AU4" s="463"/>
      <c r="AV4" s="463"/>
      <c r="AW4" s="463"/>
      <c r="AX4" s="463"/>
      <c r="AY4" s="463"/>
      <c r="AZ4" s="463"/>
      <c r="BA4" s="463"/>
      <c r="BB4" s="463"/>
      <c r="BC4" s="463"/>
      <c r="BD4" s="463"/>
      <c r="BE4" s="463"/>
      <c r="BF4" s="463"/>
      <c r="BG4" s="463"/>
      <c r="BH4" s="463"/>
      <c r="BI4" s="463"/>
      <c r="BJ4" s="463"/>
      <c r="BK4" s="463"/>
      <c r="BL4" s="463"/>
      <c r="BM4" s="463"/>
    </row>
    <row r="5" spans="1:65" s="164" customFormat="1" ht="145.5" customHeight="1">
      <c r="A5" s="464"/>
      <c r="B5" s="192" t="s">
        <v>107</v>
      </c>
      <c r="C5" s="315" t="s">
        <v>108</v>
      </c>
      <c r="D5" s="462"/>
      <c r="E5" s="465"/>
      <c r="F5" s="465"/>
      <c r="G5" s="465"/>
      <c r="H5" s="465"/>
      <c r="I5" s="465"/>
      <c r="J5" s="465"/>
      <c r="K5" s="465"/>
      <c r="L5" s="465"/>
      <c r="M5" s="465"/>
      <c r="N5" s="465"/>
      <c r="O5" s="462"/>
      <c r="P5" s="462"/>
      <c r="Q5" s="462"/>
      <c r="R5" s="462"/>
      <c r="S5" s="462"/>
      <c r="T5" s="462"/>
      <c r="U5" s="462"/>
      <c r="V5" s="462"/>
      <c r="W5" s="462"/>
      <c r="X5" s="462"/>
      <c r="Y5" s="462"/>
      <c r="Z5" s="463"/>
      <c r="AA5" s="463"/>
      <c r="AB5" s="463"/>
      <c r="AC5" s="463"/>
      <c r="AD5" s="463"/>
      <c r="AE5" s="463"/>
      <c r="AF5" s="463"/>
      <c r="AG5" s="463"/>
      <c r="AH5" s="463"/>
      <c r="AI5" s="463"/>
      <c r="AJ5" s="463"/>
      <c r="AK5" s="463"/>
      <c r="AL5" s="463"/>
      <c r="AM5" s="463"/>
      <c r="AN5" s="463"/>
      <c r="AO5" s="463"/>
      <c r="AP5" s="463"/>
      <c r="AQ5" s="463"/>
      <c r="AR5" s="463"/>
      <c r="AS5" s="463"/>
      <c r="AT5" s="463"/>
      <c r="AU5" s="463"/>
      <c r="AV5" s="463"/>
      <c r="AW5" s="463"/>
      <c r="AX5" s="463"/>
      <c r="AY5" s="463"/>
      <c r="AZ5" s="463"/>
      <c r="BA5" s="463"/>
      <c r="BB5" s="463"/>
      <c r="BC5" s="463"/>
      <c r="BD5" s="463"/>
      <c r="BE5" s="463"/>
      <c r="BF5" s="463"/>
      <c r="BG5" s="463"/>
      <c r="BH5" s="463"/>
      <c r="BI5" s="463"/>
      <c r="BJ5" s="463"/>
      <c r="BK5" s="463"/>
      <c r="BL5" s="463"/>
      <c r="BM5" s="463"/>
    </row>
    <row r="6" spans="1:65" s="106" customFormat="1" ht="39.950000000000003" customHeight="1">
      <c r="A6" s="64"/>
      <c r="B6" s="314" t="s">
        <v>109</v>
      </c>
      <c r="C6" s="316"/>
      <c r="D6" s="462"/>
      <c r="E6" s="465"/>
      <c r="F6" s="465"/>
      <c r="G6" s="465"/>
      <c r="H6" s="465"/>
      <c r="I6" s="465"/>
      <c r="J6" s="465"/>
      <c r="K6" s="465"/>
      <c r="L6" s="465"/>
      <c r="M6" s="465"/>
      <c r="N6" s="465"/>
      <c r="O6" s="462"/>
      <c r="P6" s="462"/>
      <c r="Q6" s="462"/>
      <c r="R6" s="462"/>
      <c r="S6" s="462"/>
      <c r="T6" s="462"/>
      <c r="U6" s="462"/>
      <c r="V6" s="462"/>
      <c r="W6" s="462"/>
      <c r="X6" s="462"/>
      <c r="Y6" s="462"/>
      <c r="Z6" s="463"/>
      <c r="AA6" s="463"/>
      <c r="AB6" s="463"/>
      <c r="AC6" s="463"/>
      <c r="AD6" s="463"/>
      <c r="AE6" s="463"/>
      <c r="AF6" s="463"/>
      <c r="AG6" s="463"/>
      <c r="AH6" s="463"/>
      <c r="AI6" s="463"/>
      <c r="AJ6" s="463"/>
      <c r="AK6" s="463"/>
      <c r="AL6" s="463"/>
      <c r="AM6" s="463"/>
      <c r="AN6" s="463"/>
      <c r="AO6" s="463"/>
      <c r="AP6" s="463"/>
      <c r="AQ6" s="463"/>
      <c r="AR6" s="463"/>
      <c r="AS6" s="463"/>
      <c r="AT6" s="463"/>
      <c r="AU6" s="463"/>
      <c r="AV6" s="463"/>
      <c r="AW6" s="463"/>
      <c r="AX6" s="463"/>
      <c r="AY6" s="463"/>
      <c r="AZ6" s="463"/>
      <c r="BA6" s="463"/>
      <c r="BB6" s="463"/>
      <c r="BC6" s="463"/>
      <c r="BD6" s="463"/>
      <c r="BE6" s="463"/>
      <c r="BF6" s="463"/>
      <c r="BG6" s="463"/>
      <c r="BH6" s="463"/>
      <c r="BI6" s="463"/>
      <c r="BJ6" s="463"/>
      <c r="BK6" s="463"/>
      <c r="BL6" s="463"/>
      <c r="BM6" s="463"/>
    </row>
    <row r="7" spans="1:65" s="106" customFormat="1" ht="38.1" customHeight="1">
      <c r="A7" s="151"/>
      <c r="B7" s="323" t="s">
        <v>110</v>
      </c>
      <c r="C7" s="324">
        <f>SUM(C8:C16)/45</f>
        <v>0.2</v>
      </c>
      <c r="D7" s="167"/>
      <c r="E7" s="329"/>
      <c r="F7" s="329"/>
      <c r="G7" s="329"/>
      <c r="H7" s="329"/>
      <c r="I7" s="329"/>
      <c r="J7" s="329"/>
      <c r="K7" s="329"/>
      <c r="L7" s="329"/>
      <c r="M7" s="329"/>
      <c r="N7" s="329"/>
      <c r="O7" s="167"/>
      <c r="P7" s="167"/>
      <c r="Q7" s="167"/>
      <c r="R7" s="167"/>
      <c r="S7" s="167"/>
      <c r="T7" s="167"/>
      <c r="U7" s="167"/>
      <c r="V7" s="167"/>
      <c r="W7" s="167"/>
      <c r="X7" s="167"/>
      <c r="Y7" s="167"/>
      <c r="Z7" s="463"/>
      <c r="AA7" s="463"/>
      <c r="AB7" s="463"/>
      <c r="AC7" s="463"/>
      <c r="AD7" s="463"/>
      <c r="AE7" s="463"/>
      <c r="AF7" s="463"/>
      <c r="AG7" s="463"/>
      <c r="AH7" s="463"/>
      <c r="AI7" s="463"/>
      <c r="AJ7" s="463"/>
      <c r="AK7" s="463"/>
      <c r="AL7" s="463"/>
      <c r="AM7" s="463"/>
      <c r="AN7" s="463"/>
      <c r="AO7" s="463"/>
      <c r="AP7" s="463"/>
      <c r="AQ7" s="463"/>
      <c r="AR7" s="463"/>
      <c r="AS7" s="463"/>
      <c r="AT7" s="463"/>
      <c r="AU7" s="463"/>
      <c r="AV7" s="463"/>
      <c r="AW7" s="463"/>
      <c r="AX7" s="463"/>
      <c r="AY7" s="463"/>
      <c r="AZ7" s="463"/>
      <c r="BA7" s="463"/>
      <c r="BB7" s="463"/>
      <c r="BC7" s="463"/>
      <c r="BD7" s="463"/>
      <c r="BE7" s="463"/>
      <c r="BF7" s="463"/>
      <c r="BG7" s="463"/>
      <c r="BH7" s="463"/>
      <c r="BI7" s="463"/>
      <c r="BJ7" s="463"/>
      <c r="BK7" s="463"/>
      <c r="BL7" s="463"/>
      <c r="BM7" s="463"/>
    </row>
    <row r="8" spans="1:65" s="106" customFormat="1" ht="18.95">
      <c r="A8" s="151"/>
      <c r="B8" s="195" t="s">
        <v>111</v>
      </c>
      <c r="C8" s="194">
        <v>1</v>
      </c>
      <c r="D8" s="167"/>
      <c r="E8" s="329"/>
      <c r="F8" s="329"/>
      <c r="G8" s="329"/>
      <c r="H8" s="329"/>
      <c r="I8" s="329"/>
      <c r="J8" s="329"/>
      <c r="K8" s="329"/>
      <c r="L8" s="329"/>
      <c r="M8" s="329"/>
      <c r="N8" s="329"/>
      <c r="O8" s="167"/>
      <c r="P8" s="167"/>
      <c r="Q8" s="167"/>
      <c r="R8" s="167"/>
      <c r="S8" s="167"/>
      <c r="T8" s="167"/>
      <c r="U8" s="167"/>
      <c r="V8" s="167"/>
      <c r="W8" s="167"/>
      <c r="X8" s="167"/>
      <c r="Y8" s="167"/>
      <c r="Z8" s="463"/>
      <c r="AA8" s="463"/>
      <c r="AB8" s="463"/>
      <c r="AC8" s="463"/>
      <c r="AD8" s="463"/>
      <c r="AE8" s="463"/>
      <c r="AF8" s="463"/>
      <c r="AG8" s="463"/>
      <c r="AH8" s="463"/>
      <c r="AI8" s="463"/>
      <c r="AJ8" s="463"/>
      <c r="AK8" s="463"/>
      <c r="AL8" s="463"/>
      <c r="AM8" s="463"/>
      <c r="AN8" s="463"/>
      <c r="AO8" s="463"/>
      <c r="AP8" s="463"/>
      <c r="AQ8" s="463"/>
      <c r="AR8" s="463"/>
      <c r="AS8" s="463"/>
      <c r="AT8" s="463"/>
      <c r="AU8" s="463"/>
      <c r="AV8" s="463"/>
      <c r="AW8" s="463"/>
      <c r="AX8" s="463"/>
      <c r="AY8" s="463"/>
      <c r="AZ8" s="463"/>
      <c r="BA8" s="463"/>
      <c r="BB8" s="463"/>
      <c r="BC8" s="463"/>
      <c r="BD8" s="463"/>
      <c r="BE8" s="463"/>
      <c r="BF8" s="463"/>
      <c r="BG8" s="463"/>
      <c r="BH8" s="463"/>
      <c r="BI8" s="463"/>
      <c r="BJ8" s="463"/>
      <c r="BK8" s="463"/>
      <c r="BL8" s="463"/>
      <c r="BM8" s="463"/>
    </row>
    <row r="9" spans="1:65" s="106" customFormat="1" ht="38.1">
      <c r="A9" s="151"/>
      <c r="B9" s="195" t="s">
        <v>112</v>
      </c>
      <c r="C9" s="194">
        <v>1</v>
      </c>
      <c r="D9" s="167"/>
      <c r="E9" s="329"/>
      <c r="F9" s="329"/>
      <c r="G9" s="329"/>
      <c r="H9" s="329"/>
      <c r="I9" s="329"/>
      <c r="J9" s="329"/>
      <c r="K9" s="329"/>
      <c r="L9" s="329"/>
      <c r="M9" s="329"/>
      <c r="N9" s="329"/>
      <c r="O9" s="167"/>
      <c r="P9" s="167"/>
      <c r="Q9" s="167"/>
      <c r="R9" s="167"/>
      <c r="S9" s="167"/>
      <c r="T9" s="167"/>
      <c r="U9" s="167"/>
      <c r="V9" s="167"/>
      <c r="W9" s="167"/>
      <c r="X9" s="167"/>
      <c r="Y9" s="167"/>
      <c r="Z9" s="463"/>
      <c r="AA9" s="463"/>
      <c r="AB9" s="463"/>
      <c r="AC9" s="463"/>
      <c r="AD9" s="463"/>
      <c r="AE9" s="463"/>
      <c r="AF9" s="463"/>
      <c r="AG9" s="463"/>
      <c r="AH9" s="463"/>
      <c r="AI9" s="463"/>
      <c r="AJ9" s="463"/>
      <c r="AK9" s="463"/>
      <c r="AL9" s="463"/>
      <c r="AM9" s="463"/>
      <c r="AN9" s="463"/>
      <c r="AO9" s="463"/>
      <c r="AP9" s="463"/>
      <c r="AQ9" s="463"/>
      <c r="AR9" s="463"/>
      <c r="AS9" s="463"/>
      <c r="AT9" s="463"/>
      <c r="AU9" s="463"/>
      <c r="AV9" s="463"/>
      <c r="AW9" s="463"/>
      <c r="AX9" s="463"/>
      <c r="AY9" s="463"/>
      <c r="AZ9" s="463"/>
      <c r="BA9" s="463"/>
      <c r="BB9" s="463"/>
      <c r="BC9" s="463"/>
      <c r="BD9" s="463"/>
      <c r="BE9" s="463"/>
      <c r="BF9" s="463"/>
      <c r="BG9" s="463"/>
      <c r="BH9" s="463"/>
      <c r="BI9" s="463"/>
      <c r="BJ9" s="463"/>
      <c r="BK9" s="463"/>
      <c r="BL9" s="463"/>
      <c r="BM9" s="463"/>
    </row>
    <row r="10" spans="1:65" s="106" customFormat="1" ht="38.1">
      <c r="A10" s="151"/>
      <c r="B10" s="196" t="s">
        <v>113</v>
      </c>
      <c r="C10" s="194">
        <v>1</v>
      </c>
      <c r="D10" s="167"/>
      <c r="E10" s="329"/>
      <c r="F10" s="329"/>
      <c r="G10" s="329"/>
      <c r="H10" s="329"/>
      <c r="I10" s="329"/>
      <c r="J10" s="329"/>
      <c r="K10" s="329"/>
      <c r="L10" s="329"/>
      <c r="M10" s="329"/>
      <c r="N10" s="329"/>
      <c r="O10" s="167"/>
      <c r="P10" s="167"/>
      <c r="Q10" s="167"/>
      <c r="R10" s="167"/>
      <c r="S10" s="167"/>
      <c r="T10" s="167"/>
      <c r="U10" s="167"/>
      <c r="V10" s="167"/>
      <c r="W10" s="167"/>
      <c r="X10" s="167"/>
      <c r="Y10" s="167"/>
      <c r="Z10" s="463"/>
      <c r="AA10" s="463"/>
      <c r="AB10" s="463"/>
      <c r="AC10" s="463"/>
      <c r="AD10" s="463"/>
      <c r="AE10" s="463"/>
      <c r="AF10" s="463"/>
      <c r="AG10" s="463"/>
      <c r="AH10" s="463"/>
      <c r="AI10" s="463"/>
      <c r="AJ10" s="463"/>
      <c r="AK10" s="463"/>
      <c r="AL10" s="463"/>
      <c r="AM10" s="463"/>
      <c r="AN10" s="463"/>
      <c r="AO10" s="463"/>
      <c r="AP10" s="463"/>
      <c r="AQ10" s="463"/>
      <c r="AR10" s="463"/>
      <c r="AS10" s="463"/>
      <c r="AT10" s="463"/>
      <c r="AU10" s="463"/>
      <c r="AV10" s="463"/>
      <c r="AW10" s="463"/>
      <c r="AX10" s="463"/>
      <c r="AY10" s="463"/>
      <c r="AZ10" s="463"/>
      <c r="BA10" s="463"/>
      <c r="BB10" s="463"/>
      <c r="BC10" s="463"/>
      <c r="BD10" s="463"/>
      <c r="BE10" s="463"/>
      <c r="BF10" s="463"/>
      <c r="BG10" s="463"/>
      <c r="BH10" s="463"/>
      <c r="BI10" s="463"/>
      <c r="BJ10" s="463"/>
      <c r="BK10" s="463"/>
      <c r="BL10" s="463"/>
      <c r="BM10" s="463"/>
    </row>
    <row r="11" spans="1:65" s="106" customFormat="1" ht="17.25" customHeight="1">
      <c r="A11" s="466"/>
      <c r="B11" s="195" t="s">
        <v>114</v>
      </c>
      <c r="C11" s="194">
        <v>1</v>
      </c>
      <c r="D11" s="467"/>
      <c r="E11" s="407">
        <f>C61</f>
        <v>0.38623376623376621</v>
      </c>
      <c r="F11" s="408" t="s">
        <v>115</v>
      </c>
      <c r="G11" s="408"/>
      <c r="H11" s="408"/>
      <c r="I11" s="408"/>
      <c r="J11" s="408"/>
      <c r="K11" s="408"/>
      <c r="L11" s="408"/>
      <c r="M11" s="408"/>
      <c r="N11" s="408"/>
      <c r="O11" s="467"/>
      <c r="P11" s="467"/>
      <c r="Q11" s="467"/>
      <c r="R11" s="467"/>
      <c r="S11" s="467"/>
      <c r="T11" s="467"/>
      <c r="U11" s="467"/>
      <c r="V11" s="467"/>
      <c r="W11" s="467"/>
      <c r="X11" s="467"/>
      <c r="Y11" s="467"/>
      <c r="Z11" s="463"/>
      <c r="AA11" s="463"/>
      <c r="AB11" s="463"/>
      <c r="AC11" s="463"/>
      <c r="AD11" s="463"/>
      <c r="AE11" s="463"/>
      <c r="AF11" s="463"/>
      <c r="AG11" s="463"/>
      <c r="AH11" s="463"/>
      <c r="AI11" s="463"/>
      <c r="AJ11" s="463"/>
      <c r="AK11" s="463"/>
      <c r="AL11" s="463"/>
      <c r="AM11" s="463"/>
      <c r="AN11" s="463"/>
      <c r="AO11" s="463"/>
      <c r="AP11" s="463"/>
      <c r="AQ11" s="463"/>
      <c r="AR11" s="463"/>
      <c r="AS11" s="463"/>
      <c r="AT11" s="463"/>
      <c r="AU11" s="463"/>
      <c r="AV11" s="463"/>
      <c r="AW11" s="463"/>
      <c r="AX11" s="463"/>
      <c r="AY11" s="463"/>
      <c r="AZ11" s="463"/>
      <c r="BA11" s="463"/>
      <c r="BB11" s="463"/>
      <c r="BC11" s="463"/>
      <c r="BD11" s="463"/>
      <c r="BE11" s="463"/>
      <c r="BF11" s="463"/>
      <c r="BG11" s="463"/>
      <c r="BH11" s="463"/>
      <c r="BI11" s="463"/>
      <c r="BJ11" s="463"/>
      <c r="BK11" s="463"/>
      <c r="BL11" s="463"/>
      <c r="BM11" s="463"/>
    </row>
    <row r="12" spans="1:65" s="106" customFormat="1" ht="18.95">
      <c r="A12" s="466"/>
      <c r="B12" s="195" t="s">
        <v>116</v>
      </c>
      <c r="C12" s="194">
        <v>1</v>
      </c>
      <c r="D12" s="467"/>
      <c r="E12" s="407"/>
      <c r="F12" s="408"/>
      <c r="G12" s="408"/>
      <c r="H12" s="408"/>
      <c r="I12" s="408"/>
      <c r="J12" s="408"/>
      <c r="K12" s="408"/>
      <c r="L12" s="408"/>
      <c r="M12" s="408"/>
      <c r="N12" s="408"/>
      <c r="O12" s="467"/>
      <c r="P12" s="467"/>
      <c r="Q12" s="467"/>
      <c r="R12" s="467"/>
      <c r="S12" s="467"/>
      <c r="T12" s="467"/>
      <c r="U12" s="467"/>
      <c r="V12" s="467"/>
      <c r="W12" s="467"/>
      <c r="X12" s="467"/>
      <c r="Y12" s="467"/>
      <c r="Z12" s="463"/>
      <c r="AA12" s="463"/>
      <c r="AB12" s="463"/>
      <c r="AC12" s="463"/>
      <c r="AD12" s="463"/>
      <c r="AE12" s="463"/>
      <c r="AF12" s="463"/>
      <c r="AG12" s="463"/>
      <c r="AH12" s="463"/>
      <c r="AI12" s="463"/>
      <c r="AJ12" s="463"/>
      <c r="AK12" s="463"/>
      <c r="AL12" s="463"/>
      <c r="AM12" s="463"/>
      <c r="AN12" s="463"/>
      <c r="AO12" s="463"/>
      <c r="AP12" s="463"/>
      <c r="AQ12" s="463"/>
      <c r="AR12" s="463"/>
      <c r="AS12" s="463"/>
      <c r="AT12" s="463"/>
      <c r="AU12" s="463"/>
      <c r="AV12" s="463"/>
      <c r="AW12" s="463"/>
      <c r="AX12" s="463"/>
      <c r="AY12" s="463"/>
      <c r="AZ12" s="463"/>
      <c r="BA12" s="463"/>
      <c r="BB12" s="463"/>
      <c r="BC12" s="463"/>
      <c r="BD12" s="463"/>
      <c r="BE12" s="463"/>
      <c r="BF12" s="463"/>
      <c r="BG12" s="463"/>
      <c r="BH12" s="463"/>
      <c r="BI12" s="463"/>
      <c r="BJ12" s="463"/>
      <c r="BK12" s="463"/>
      <c r="BL12" s="463"/>
      <c r="BM12" s="463"/>
    </row>
    <row r="13" spans="1:65" s="106" customFormat="1" ht="15.75" customHeight="1">
      <c r="A13" s="466"/>
      <c r="B13" s="196" t="s">
        <v>117</v>
      </c>
      <c r="C13" s="194">
        <v>1</v>
      </c>
      <c r="D13" s="467"/>
      <c r="E13" s="407"/>
      <c r="F13" s="408"/>
      <c r="G13" s="408"/>
      <c r="H13" s="408"/>
      <c r="I13" s="408"/>
      <c r="J13" s="408"/>
      <c r="K13" s="408"/>
      <c r="L13" s="408"/>
      <c r="M13" s="408"/>
      <c r="N13" s="408"/>
      <c r="O13" s="467"/>
      <c r="P13" s="467"/>
      <c r="Q13" s="467"/>
      <c r="R13" s="467"/>
      <c r="S13" s="467"/>
      <c r="T13" s="467"/>
      <c r="U13" s="467"/>
      <c r="V13" s="467"/>
      <c r="W13" s="467"/>
      <c r="X13" s="467"/>
      <c r="Y13" s="467"/>
      <c r="Z13" s="463"/>
      <c r="AA13" s="463"/>
      <c r="AB13" s="463"/>
      <c r="AC13" s="463"/>
      <c r="AD13" s="463"/>
      <c r="AE13" s="463"/>
      <c r="AF13" s="463"/>
      <c r="AG13" s="463"/>
      <c r="AH13" s="463"/>
      <c r="AI13" s="463"/>
      <c r="AJ13" s="463"/>
      <c r="AK13" s="463"/>
      <c r="AL13" s="463"/>
      <c r="AM13" s="463"/>
      <c r="AN13" s="463"/>
      <c r="AO13" s="463"/>
      <c r="AP13" s="463"/>
      <c r="AQ13" s="463"/>
      <c r="AR13" s="463"/>
      <c r="AS13" s="463"/>
      <c r="AT13" s="463"/>
      <c r="AU13" s="463"/>
      <c r="AV13" s="463"/>
      <c r="AW13" s="463"/>
      <c r="AX13" s="463"/>
      <c r="AY13" s="463"/>
      <c r="AZ13" s="463"/>
      <c r="BA13" s="463"/>
      <c r="BB13" s="463"/>
      <c r="BC13" s="463"/>
      <c r="BD13" s="463"/>
      <c r="BE13" s="463"/>
      <c r="BF13" s="463"/>
      <c r="BG13" s="463"/>
      <c r="BH13" s="463"/>
      <c r="BI13" s="463"/>
      <c r="BJ13" s="463"/>
      <c r="BK13" s="463"/>
      <c r="BL13" s="463"/>
      <c r="BM13" s="463"/>
    </row>
    <row r="14" spans="1:65" s="106" customFormat="1" ht="18.95">
      <c r="A14" s="466"/>
      <c r="B14" s="197" t="s">
        <v>118</v>
      </c>
      <c r="C14" s="194">
        <v>1</v>
      </c>
      <c r="D14" s="467"/>
      <c r="E14" s="330"/>
      <c r="F14" s="331"/>
      <c r="G14" s="332"/>
      <c r="H14" s="332"/>
      <c r="I14" s="465"/>
      <c r="J14" s="465"/>
      <c r="K14" s="465"/>
      <c r="L14" s="465"/>
      <c r="M14" s="465"/>
      <c r="N14" s="468"/>
      <c r="O14" s="467"/>
      <c r="P14" s="467"/>
      <c r="Q14" s="467"/>
      <c r="R14" s="467"/>
      <c r="S14" s="467"/>
      <c r="T14" s="467"/>
      <c r="U14" s="467"/>
      <c r="V14" s="467"/>
      <c r="W14" s="467"/>
      <c r="X14" s="467"/>
      <c r="Y14" s="467"/>
      <c r="Z14" s="463"/>
      <c r="AA14" s="463"/>
      <c r="AB14" s="463"/>
      <c r="AC14" s="463"/>
      <c r="AD14" s="463"/>
      <c r="AE14" s="463"/>
      <c r="AF14" s="463"/>
      <c r="AG14" s="463"/>
      <c r="AH14" s="463"/>
      <c r="AI14" s="463"/>
      <c r="AJ14" s="463"/>
      <c r="AK14" s="463"/>
      <c r="AL14" s="463"/>
      <c r="AM14" s="463"/>
      <c r="AN14" s="463"/>
      <c r="AO14" s="463"/>
      <c r="AP14" s="463"/>
      <c r="AQ14" s="463"/>
      <c r="AR14" s="463"/>
      <c r="AS14" s="463"/>
      <c r="AT14" s="463"/>
      <c r="AU14" s="463"/>
      <c r="AV14" s="463"/>
      <c r="AW14" s="463"/>
      <c r="AX14" s="463"/>
      <c r="AY14" s="463"/>
      <c r="AZ14" s="463"/>
      <c r="BA14" s="463"/>
      <c r="BB14" s="463"/>
      <c r="BC14" s="463"/>
      <c r="BD14" s="463"/>
      <c r="BE14" s="463"/>
      <c r="BF14" s="463"/>
      <c r="BG14" s="463"/>
      <c r="BH14" s="463"/>
      <c r="BI14" s="463"/>
      <c r="BJ14" s="463"/>
      <c r="BK14" s="463"/>
      <c r="BL14" s="463"/>
      <c r="BM14" s="463"/>
    </row>
    <row r="15" spans="1:65" s="106" customFormat="1" ht="17.100000000000001" customHeight="1">
      <c r="A15" s="466"/>
      <c r="B15" s="197" t="s">
        <v>119</v>
      </c>
      <c r="C15" s="194">
        <v>1</v>
      </c>
      <c r="D15" s="467"/>
      <c r="E15" s="383"/>
      <c r="F15" s="379">
        <v>0.4</v>
      </c>
      <c r="G15" s="380" t="s">
        <v>120</v>
      </c>
      <c r="H15" s="380"/>
      <c r="I15" s="380"/>
      <c r="J15" s="380"/>
      <c r="K15" s="380"/>
      <c r="L15" s="380"/>
      <c r="M15" s="380"/>
      <c r="N15" s="384"/>
      <c r="O15" s="467"/>
      <c r="P15" s="467"/>
      <c r="Q15" s="467"/>
      <c r="R15" s="467"/>
      <c r="S15" s="467"/>
      <c r="T15" s="467"/>
      <c r="U15" s="467"/>
      <c r="V15" s="467"/>
      <c r="W15" s="467"/>
      <c r="X15" s="467"/>
      <c r="Y15" s="467"/>
      <c r="Z15" s="463"/>
      <c r="AA15" s="463"/>
      <c r="AB15" s="463"/>
      <c r="AC15" s="463"/>
      <c r="AD15" s="463"/>
      <c r="AE15" s="463"/>
      <c r="AF15" s="463"/>
      <c r="AG15" s="463"/>
      <c r="AH15" s="463"/>
      <c r="AI15" s="463"/>
      <c r="AJ15" s="463"/>
      <c r="AK15" s="463"/>
      <c r="AL15" s="463"/>
      <c r="AM15" s="463"/>
      <c r="AN15" s="463"/>
      <c r="AO15" s="463"/>
      <c r="AP15" s="463"/>
      <c r="AQ15" s="463"/>
      <c r="AR15" s="463"/>
      <c r="AS15" s="463"/>
      <c r="AT15" s="463"/>
      <c r="AU15" s="463"/>
      <c r="AV15" s="463"/>
      <c r="AW15" s="463"/>
      <c r="AX15" s="463"/>
      <c r="AY15" s="463"/>
      <c r="AZ15" s="463"/>
      <c r="BA15" s="463"/>
      <c r="BB15" s="463"/>
      <c r="BC15" s="463"/>
      <c r="BD15" s="463"/>
      <c r="BE15" s="463"/>
      <c r="BF15" s="463"/>
      <c r="BG15" s="463"/>
      <c r="BH15" s="463"/>
      <c r="BI15" s="463"/>
      <c r="BJ15" s="463"/>
      <c r="BK15" s="463"/>
      <c r="BL15" s="463"/>
      <c r="BM15" s="463"/>
    </row>
    <row r="16" spans="1:65" s="106" customFormat="1" ht="38.1">
      <c r="A16" s="466"/>
      <c r="B16" s="197" t="s">
        <v>121</v>
      </c>
      <c r="C16" s="194">
        <v>1</v>
      </c>
      <c r="D16" s="467"/>
      <c r="E16" s="383"/>
      <c r="F16" s="379">
        <v>0.7</v>
      </c>
      <c r="G16" s="380" t="s">
        <v>122</v>
      </c>
      <c r="H16" s="380"/>
      <c r="I16" s="380"/>
      <c r="J16" s="380"/>
      <c r="K16" s="380"/>
      <c r="L16" s="380"/>
      <c r="M16" s="380"/>
      <c r="N16" s="384"/>
      <c r="O16" s="467"/>
      <c r="P16" s="467"/>
      <c r="Q16" s="467"/>
      <c r="R16" s="467"/>
      <c r="S16" s="467"/>
      <c r="T16" s="467"/>
      <c r="U16" s="467"/>
      <c r="V16" s="467"/>
      <c r="W16" s="467"/>
      <c r="X16" s="467"/>
      <c r="Y16" s="467"/>
      <c r="Z16" s="463"/>
      <c r="AA16" s="463"/>
      <c r="AB16" s="463"/>
      <c r="AC16" s="463"/>
      <c r="AD16" s="463"/>
      <c r="AE16" s="463"/>
      <c r="AF16" s="463"/>
      <c r="AG16" s="463"/>
      <c r="AH16" s="463"/>
      <c r="AI16" s="463"/>
      <c r="AJ16" s="463"/>
      <c r="AK16" s="463"/>
      <c r="AL16" s="463"/>
      <c r="AM16" s="463"/>
      <c r="AN16" s="463"/>
      <c r="AO16" s="463"/>
      <c r="AP16" s="463"/>
      <c r="AQ16" s="463"/>
      <c r="AR16" s="463"/>
      <c r="AS16" s="463"/>
      <c r="AT16" s="463"/>
      <c r="AU16" s="463"/>
      <c r="AV16" s="463"/>
      <c r="AW16" s="463"/>
      <c r="AX16" s="463"/>
      <c r="AY16" s="463"/>
      <c r="AZ16" s="463"/>
      <c r="BA16" s="463"/>
      <c r="BB16" s="463"/>
      <c r="BC16" s="463"/>
      <c r="BD16" s="463"/>
      <c r="BE16" s="463"/>
      <c r="BF16" s="463"/>
      <c r="BG16" s="463"/>
      <c r="BH16" s="463"/>
      <c r="BI16" s="463"/>
      <c r="BJ16" s="463"/>
      <c r="BK16" s="463"/>
      <c r="BL16" s="463"/>
      <c r="BM16" s="463"/>
    </row>
    <row r="17" spans="1:65" s="106" customFormat="1" ht="18.95">
      <c r="A17" s="466"/>
      <c r="B17" s="325" t="s">
        <v>123</v>
      </c>
      <c r="C17" s="324">
        <f>SUM(C18:C28)/55</f>
        <v>0.5636363636363636</v>
      </c>
      <c r="D17" s="467"/>
      <c r="E17" s="383"/>
      <c r="F17" s="385"/>
      <c r="G17" s="380" t="s">
        <v>124</v>
      </c>
      <c r="H17" s="380"/>
      <c r="I17" s="380"/>
      <c r="J17" s="380"/>
      <c r="K17" s="380"/>
      <c r="L17" s="380"/>
      <c r="M17" s="380"/>
      <c r="N17" s="384"/>
      <c r="O17" s="467"/>
      <c r="P17" s="467"/>
      <c r="Q17" s="467"/>
      <c r="R17" s="467"/>
      <c r="S17" s="467"/>
      <c r="T17" s="467"/>
      <c r="U17" s="467"/>
      <c r="V17" s="467"/>
      <c r="W17" s="467"/>
      <c r="X17" s="467"/>
      <c r="Y17" s="467"/>
      <c r="Z17" s="463"/>
      <c r="AA17" s="463"/>
      <c r="AB17" s="463"/>
      <c r="AC17" s="463"/>
      <c r="AD17" s="463"/>
      <c r="AE17" s="463"/>
      <c r="AF17" s="463"/>
      <c r="AG17" s="463"/>
      <c r="AH17" s="463"/>
      <c r="AI17" s="463"/>
      <c r="AJ17" s="463"/>
      <c r="AK17" s="463"/>
      <c r="AL17" s="463"/>
      <c r="AM17" s="463"/>
      <c r="AN17" s="463"/>
      <c r="AO17" s="463"/>
      <c r="AP17" s="463"/>
      <c r="AQ17" s="463"/>
      <c r="AR17" s="463"/>
      <c r="AS17" s="463"/>
      <c r="AT17" s="463"/>
      <c r="AU17" s="463"/>
      <c r="AV17" s="463"/>
      <c r="AW17" s="463"/>
      <c r="AX17" s="463"/>
      <c r="AY17" s="463"/>
      <c r="AZ17" s="463"/>
      <c r="BA17" s="463"/>
      <c r="BB17" s="463"/>
      <c r="BC17" s="463"/>
      <c r="BD17" s="463"/>
      <c r="BE17" s="463"/>
      <c r="BF17" s="463"/>
      <c r="BG17" s="463"/>
      <c r="BH17" s="463"/>
      <c r="BI17" s="463"/>
      <c r="BJ17" s="463"/>
      <c r="BK17" s="463"/>
      <c r="BL17" s="463"/>
      <c r="BM17" s="463"/>
    </row>
    <row r="18" spans="1:65" s="106" customFormat="1" ht="38.1">
      <c r="A18" s="466"/>
      <c r="B18" s="198" t="s">
        <v>125</v>
      </c>
      <c r="C18" s="194">
        <v>1</v>
      </c>
      <c r="D18" s="467"/>
      <c r="E18" s="383"/>
      <c r="F18" s="385"/>
      <c r="G18" s="380"/>
      <c r="H18" s="380"/>
      <c r="I18" s="380"/>
      <c r="J18" s="380"/>
      <c r="K18" s="380"/>
      <c r="L18" s="380"/>
      <c r="M18" s="380"/>
      <c r="N18" s="384"/>
      <c r="O18" s="467"/>
      <c r="P18" s="467"/>
      <c r="Q18" s="467"/>
      <c r="R18" s="467"/>
      <c r="S18" s="467"/>
      <c r="T18" s="467"/>
      <c r="U18" s="467"/>
      <c r="V18" s="467"/>
      <c r="W18" s="467"/>
      <c r="X18" s="467"/>
      <c r="Y18" s="467"/>
      <c r="Z18" s="463"/>
      <c r="AA18" s="463"/>
      <c r="AB18" s="463"/>
      <c r="AC18" s="463"/>
      <c r="AD18" s="463"/>
      <c r="AE18" s="463"/>
      <c r="AF18" s="463"/>
      <c r="AG18" s="463"/>
      <c r="AH18" s="463"/>
      <c r="AI18" s="463"/>
      <c r="AJ18" s="463"/>
      <c r="AK18" s="463"/>
      <c r="AL18" s="463"/>
      <c r="AM18" s="463"/>
      <c r="AN18" s="463"/>
      <c r="AO18" s="463"/>
      <c r="AP18" s="463"/>
      <c r="AQ18" s="463"/>
      <c r="AR18" s="463"/>
      <c r="AS18" s="463"/>
      <c r="AT18" s="463"/>
      <c r="AU18" s="463"/>
      <c r="AV18" s="463"/>
      <c r="AW18" s="463"/>
      <c r="AX18" s="463"/>
      <c r="AY18" s="463"/>
      <c r="AZ18" s="463"/>
      <c r="BA18" s="463"/>
      <c r="BB18" s="463"/>
      <c r="BC18" s="463"/>
      <c r="BD18" s="463"/>
      <c r="BE18" s="463"/>
      <c r="BF18" s="463"/>
      <c r="BG18" s="463"/>
      <c r="BH18" s="463"/>
      <c r="BI18" s="463"/>
      <c r="BJ18" s="463"/>
      <c r="BK18" s="463"/>
      <c r="BL18" s="463"/>
      <c r="BM18" s="463"/>
    </row>
    <row r="19" spans="1:65" s="106" customFormat="1" ht="18.95">
      <c r="A19" s="466"/>
      <c r="B19" s="197" t="s">
        <v>126</v>
      </c>
      <c r="C19" s="194">
        <v>1</v>
      </c>
      <c r="D19" s="467"/>
      <c r="E19" s="168"/>
      <c r="F19" s="169"/>
      <c r="G19" s="170"/>
      <c r="H19" s="170"/>
      <c r="I19" s="462"/>
      <c r="J19" s="462"/>
      <c r="K19" s="462"/>
      <c r="L19" s="462"/>
      <c r="M19" s="462"/>
      <c r="N19" s="467"/>
      <c r="O19" s="467"/>
      <c r="P19" s="467"/>
      <c r="Q19" s="467"/>
      <c r="R19" s="467"/>
      <c r="S19" s="467"/>
      <c r="T19" s="467"/>
      <c r="U19" s="467"/>
      <c r="V19" s="467"/>
      <c r="W19" s="467"/>
      <c r="X19" s="467"/>
      <c r="Y19" s="467"/>
      <c r="Z19" s="463"/>
      <c r="AA19" s="463"/>
      <c r="AB19" s="463"/>
      <c r="AC19" s="463"/>
      <c r="AD19" s="463"/>
      <c r="AE19" s="463"/>
      <c r="AF19" s="463"/>
      <c r="AG19" s="463"/>
      <c r="AH19" s="463"/>
      <c r="AI19" s="463"/>
      <c r="AJ19" s="463"/>
      <c r="AK19" s="463"/>
      <c r="AL19" s="463"/>
      <c r="AM19" s="463"/>
      <c r="AN19" s="463"/>
      <c r="AO19" s="463"/>
      <c r="AP19" s="463"/>
      <c r="AQ19" s="463"/>
      <c r="AR19" s="463"/>
      <c r="AS19" s="463"/>
      <c r="AT19" s="463"/>
      <c r="AU19" s="463"/>
      <c r="AV19" s="463"/>
      <c r="AW19" s="463"/>
      <c r="AX19" s="463"/>
      <c r="AY19" s="463"/>
      <c r="AZ19" s="463"/>
      <c r="BA19" s="463"/>
      <c r="BB19" s="463"/>
      <c r="BC19" s="463"/>
      <c r="BD19" s="463"/>
      <c r="BE19" s="463"/>
      <c r="BF19" s="463"/>
      <c r="BG19" s="463"/>
      <c r="BH19" s="463"/>
      <c r="BI19" s="463"/>
      <c r="BJ19" s="463"/>
      <c r="BK19" s="463"/>
      <c r="BL19" s="463"/>
      <c r="BM19" s="463"/>
    </row>
    <row r="20" spans="1:65" s="106" customFormat="1" ht="38.1">
      <c r="A20" s="466"/>
      <c r="B20" s="197" t="s">
        <v>127</v>
      </c>
      <c r="C20" s="194">
        <v>1</v>
      </c>
      <c r="D20" s="467"/>
      <c r="E20" s="173"/>
      <c r="F20" s="174"/>
      <c r="G20" s="462"/>
      <c r="H20" s="462"/>
      <c r="I20" s="462"/>
      <c r="J20" s="462"/>
      <c r="K20" s="462"/>
      <c r="L20" s="462"/>
      <c r="M20" s="462"/>
      <c r="N20" s="467"/>
      <c r="O20" s="467"/>
      <c r="P20" s="467"/>
      <c r="Q20" s="467"/>
      <c r="R20" s="467"/>
      <c r="S20" s="467"/>
      <c r="T20" s="467"/>
      <c r="U20" s="467"/>
      <c r="V20" s="467"/>
      <c r="W20" s="467"/>
      <c r="X20" s="467"/>
      <c r="Y20" s="467"/>
      <c r="Z20" s="463"/>
      <c r="AA20" s="463"/>
      <c r="AB20" s="463"/>
      <c r="AC20" s="463"/>
      <c r="AD20" s="463"/>
      <c r="AE20" s="463"/>
      <c r="AF20" s="463"/>
      <c r="AG20" s="463"/>
      <c r="AH20" s="463"/>
      <c r="AI20" s="463"/>
      <c r="AJ20" s="463"/>
      <c r="AK20" s="463"/>
      <c r="AL20" s="463"/>
      <c r="AM20" s="463"/>
      <c r="AN20" s="463"/>
      <c r="AO20" s="463"/>
      <c r="AP20" s="463"/>
      <c r="AQ20" s="463"/>
      <c r="AR20" s="463"/>
      <c r="AS20" s="463"/>
      <c r="AT20" s="463"/>
      <c r="AU20" s="463"/>
      <c r="AV20" s="463"/>
      <c r="AW20" s="463"/>
      <c r="AX20" s="463"/>
      <c r="AY20" s="463"/>
      <c r="AZ20" s="463"/>
      <c r="BA20" s="463"/>
      <c r="BB20" s="463"/>
      <c r="BC20" s="463"/>
      <c r="BD20" s="463"/>
      <c r="BE20" s="463"/>
      <c r="BF20" s="463"/>
      <c r="BG20" s="463"/>
      <c r="BH20" s="463"/>
      <c r="BI20" s="463"/>
      <c r="BJ20" s="463"/>
      <c r="BK20" s="463"/>
      <c r="BL20" s="463"/>
      <c r="BM20" s="463"/>
    </row>
    <row r="21" spans="1:65" s="106" customFormat="1" ht="38.1">
      <c r="A21" s="466"/>
      <c r="B21" s="198" t="s">
        <v>128</v>
      </c>
      <c r="C21" s="194">
        <v>1</v>
      </c>
      <c r="D21" s="467"/>
      <c r="E21" s="173"/>
      <c r="F21" s="174"/>
      <c r="G21" s="462"/>
      <c r="H21" s="462"/>
      <c r="I21" s="462"/>
      <c r="J21" s="462"/>
      <c r="K21" s="462"/>
      <c r="L21" s="462"/>
      <c r="M21" s="462"/>
      <c r="N21" s="467"/>
      <c r="O21" s="467"/>
      <c r="P21" s="467"/>
      <c r="Q21" s="467"/>
      <c r="R21" s="467"/>
      <c r="S21" s="467"/>
      <c r="T21" s="467"/>
      <c r="U21" s="467"/>
      <c r="V21" s="467"/>
      <c r="W21" s="467"/>
      <c r="X21" s="467"/>
      <c r="Y21" s="467"/>
      <c r="Z21" s="463"/>
      <c r="AA21" s="463"/>
      <c r="AB21" s="463"/>
      <c r="AC21" s="463"/>
      <c r="AD21" s="463"/>
      <c r="AE21" s="463"/>
      <c r="AF21" s="463"/>
      <c r="AG21" s="463"/>
      <c r="AH21" s="463"/>
      <c r="AI21" s="463"/>
      <c r="AJ21" s="463"/>
      <c r="AK21" s="463"/>
      <c r="AL21" s="463"/>
      <c r="AM21" s="463"/>
      <c r="AN21" s="463"/>
      <c r="AO21" s="463"/>
      <c r="AP21" s="463"/>
      <c r="AQ21" s="463"/>
      <c r="AR21" s="463"/>
      <c r="AS21" s="463"/>
      <c r="AT21" s="463"/>
      <c r="AU21" s="463"/>
      <c r="AV21" s="463"/>
      <c r="AW21" s="463"/>
      <c r="AX21" s="463"/>
      <c r="AY21" s="463"/>
      <c r="AZ21" s="463"/>
      <c r="BA21" s="463"/>
      <c r="BB21" s="463"/>
      <c r="BC21" s="463"/>
      <c r="BD21" s="463"/>
      <c r="BE21" s="463"/>
      <c r="BF21" s="463"/>
      <c r="BG21" s="463"/>
      <c r="BH21" s="463"/>
      <c r="BI21" s="463"/>
      <c r="BJ21" s="463"/>
      <c r="BK21" s="463"/>
      <c r="BL21" s="463"/>
      <c r="BM21" s="463"/>
    </row>
    <row r="22" spans="1:65" s="106" customFormat="1" ht="18.95">
      <c r="A22" s="466"/>
      <c r="B22" s="197" t="s">
        <v>129</v>
      </c>
      <c r="C22" s="194">
        <v>1</v>
      </c>
      <c r="D22" s="467"/>
      <c r="E22" s="173"/>
      <c r="F22" s="174"/>
      <c r="G22" s="462"/>
      <c r="H22" s="462"/>
      <c r="I22" s="462"/>
      <c r="J22" s="462"/>
      <c r="K22" s="462"/>
      <c r="L22" s="462"/>
      <c r="M22" s="462"/>
      <c r="N22" s="467"/>
      <c r="O22" s="467"/>
      <c r="P22" s="467"/>
      <c r="Q22" s="467"/>
      <c r="R22" s="467"/>
      <c r="S22" s="467"/>
      <c r="T22" s="467"/>
      <c r="U22" s="467"/>
      <c r="V22" s="467"/>
      <c r="W22" s="467"/>
      <c r="X22" s="467"/>
      <c r="Y22" s="467"/>
      <c r="Z22" s="463"/>
      <c r="AA22" s="463"/>
      <c r="AB22" s="463"/>
      <c r="AC22" s="463"/>
      <c r="AD22" s="463"/>
      <c r="AE22" s="463"/>
      <c r="AF22" s="463"/>
      <c r="AG22" s="463"/>
      <c r="AH22" s="463"/>
      <c r="AI22" s="463"/>
      <c r="AJ22" s="463"/>
      <c r="AK22" s="463"/>
      <c r="AL22" s="463"/>
      <c r="AM22" s="463"/>
      <c r="AN22" s="463"/>
      <c r="AO22" s="463"/>
      <c r="AP22" s="463"/>
      <c r="AQ22" s="463"/>
      <c r="AR22" s="463"/>
      <c r="AS22" s="463"/>
      <c r="AT22" s="463"/>
      <c r="AU22" s="463"/>
      <c r="AV22" s="463"/>
      <c r="AW22" s="463"/>
      <c r="AX22" s="463"/>
      <c r="AY22" s="463"/>
      <c r="AZ22" s="463"/>
      <c r="BA22" s="463"/>
      <c r="BB22" s="463"/>
      <c r="BC22" s="463"/>
      <c r="BD22" s="463"/>
      <c r="BE22" s="463"/>
      <c r="BF22" s="463"/>
      <c r="BG22" s="463"/>
      <c r="BH22" s="463"/>
      <c r="BI22" s="463"/>
      <c r="BJ22" s="463"/>
      <c r="BK22" s="463"/>
      <c r="BL22" s="463"/>
      <c r="BM22" s="463"/>
    </row>
    <row r="23" spans="1:65" s="106" customFormat="1" ht="18.95">
      <c r="A23" s="466"/>
      <c r="B23" s="193" t="s">
        <v>130</v>
      </c>
      <c r="C23" s="194">
        <v>1</v>
      </c>
      <c r="D23" s="467"/>
      <c r="E23" s="173"/>
      <c r="F23" s="174"/>
      <c r="G23" s="462"/>
      <c r="H23" s="462"/>
      <c r="I23" s="462"/>
      <c r="J23" s="462"/>
      <c r="K23" s="462"/>
      <c r="L23" s="462"/>
      <c r="M23" s="462"/>
      <c r="N23" s="467"/>
      <c r="O23" s="467"/>
      <c r="P23" s="467"/>
      <c r="Q23" s="467"/>
      <c r="R23" s="467"/>
      <c r="S23" s="467"/>
      <c r="T23" s="467"/>
      <c r="U23" s="467"/>
      <c r="V23" s="467"/>
      <c r="W23" s="467"/>
      <c r="X23" s="467"/>
      <c r="Y23" s="467"/>
      <c r="Z23" s="463"/>
      <c r="AA23" s="463"/>
      <c r="AB23" s="463"/>
      <c r="AC23" s="463"/>
      <c r="AD23" s="463"/>
      <c r="AE23" s="463"/>
      <c r="AF23" s="463"/>
      <c r="AG23" s="463"/>
      <c r="AH23" s="463"/>
      <c r="AI23" s="463"/>
      <c r="AJ23" s="463"/>
      <c r="AK23" s="463"/>
      <c r="AL23" s="463"/>
      <c r="AM23" s="463"/>
      <c r="AN23" s="463"/>
      <c r="AO23" s="463"/>
      <c r="AP23" s="463"/>
      <c r="AQ23" s="463"/>
      <c r="AR23" s="463"/>
      <c r="AS23" s="463"/>
      <c r="AT23" s="463"/>
      <c r="AU23" s="463"/>
      <c r="AV23" s="463"/>
      <c r="AW23" s="463"/>
      <c r="AX23" s="463"/>
      <c r="AY23" s="463"/>
      <c r="AZ23" s="463"/>
      <c r="BA23" s="463"/>
      <c r="BB23" s="463"/>
      <c r="BC23" s="463"/>
      <c r="BD23" s="463"/>
      <c r="BE23" s="463"/>
      <c r="BF23" s="463"/>
      <c r="BG23" s="463"/>
      <c r="BH23" s="463"/>
      <c r="BI23" s="463"/>
      <c r="BJ23" s="463"/>
      <c r="BK23" s="463"/>
      <c r="BL23" s="463"/>
      <c r="BM23" s="463"/>
    </row>
    <row r="24" spans="1:65" s="106" customFormat="1" ht="18.95">
      <c r="A24" s="466"/>
      <c r="B24" s="198" t="s">
        <v>131</v>
      </c>
      <c r="C24" s="194">
        <v>5</v>
      </c>
      <c r="D24" s="467"/>
      <c r="E24" s="173"/>
      <c r="F24" s="174"/>
      <c r="G24" s="462"/>
      <c r="H24" s="462"/>
      <c r="I24" s="462"/>
      <c r="J24" s="462"/>
      <c r="K24" s="462"/>
      <c r="L24" s="462"/>
      <c r="M24" s="462"/>
      <c r="N24" s="467"/>
      <c r="O24" s="467"/>
      <c r="P24" s="467"/>
      <c r="Q24" s="467"/>
      <c r="R24" s="467"/>
      <c r="S24" s="467"/>
      <c r="T24" s="467"/>
      <c r="U24" s="467"/>
      <c r="V24" s="467"/>
      <c r="W24" s="467"/>
      <c r="X24" s="467"/>
      <c r="Y24" s="467"/>
      <c r="Z24" s="463"/>
      <c r="AA24" s="463"/>
      <c r="AB24" s="463"/>
      <c r="AC24" s="463"/>
      <c r="AD24" s="463"/>
      <c r="AE24" s="463"/>
      <c r="AF24" s="463"/>
      <c r="AG24" s="463"/>
      <c r="AH24" s="463"/>
      <c r="AI24" s="463"/>
      <c r="AJ24" s="463"/>
      <c r="AK24" s="463"/>
      <c r="AL24" s="463"/>
      <c r="AM24" s="463"/>
      <c r="AN24" s="463"/>
      <c r="AO24" s="463"/>
      <c r="AP24" s="463"/>
      <c r="AQ24" s="463"/>
      <c r="AR24" s="463"/>
      <c r="AS24" s="463"/>
      <c r="AT24" s="463"/>
      <c r="AU24" s="463"/>
      <c r="AV24" s="463"/>
      <c r="AW24" s="463"/>
      <c r="AX24" s="463"/>
      <c r="AY24" s="463"/>
      <c r="AZ24" s="463"/>
      <c r="BA24" s="463"/>
      <c r="BB24" s="463"/>
      <c r="BC24" s="463"/>
      <c r="BD24" s="463"/>
      <c r="BE24" s="463"/>
      <c r="BF24" s="463"/>
      <c r="BG24" s="463"/>
      <c r="BH24" s="463"/>
      <c r="BI24" s="463"/>
      <c r="BJ24" s="463"/>
      <c r="BK24" s="463"/>
      <c r="BL24" s="463"/>
      <c r="BM24" s="463"/>
    </row>
    <row r="25" spans="1:65" s="106" customFormat="1" ht="18.95">
      <c r="A25" s="466"/>
      <c r="B25" s="197" t="s">
        <v>132</v>
      </c>
      <c r="C25" s="194">
        <v>5</v>
      </c>
      <c r="D25" s="467"/>
      <c r="E25" s="173"/>
      <c r="F25" s="174"/>
      <c r="G25" s="462"/>
      <c r="H25" s="462"/>
      <c r="I25" s="462"/>
      <c r="J25" s="462"/>
      <c r="K25" s="462"/>
      <c r="L25" s="462"/>
      <c r="M25" s="462"/>
      <c r="N25" s="467"/>
      <c r="O25" s="467"/>
      <c r="P25" s="467"/>
      <c r="Q25" s="467"/>
      <c r="R25" s="467"/>
      <c r="S25" s="467"/>
      <c r="T25" s="467"/>
      <c r="U25" s="467"/>
      <c r="V25" s="467"/>
      <c r="W25" s="467"/>
      <c r="X25" s="467"/>
      <c r="Y25" s="467"/>
      <c r="Z25" s="463"/>
      <c r="AA25" s="463"/>
      <c r="AB25" s="463"/>
      <c r="AC25" s="463"/>
      <c r="AD25" s="463"/>
      <c r="AE25" s="463"/>
      <c r="AF25" s="463"/>
      <c r="AG25" s="463"/>
      <c r="AH25" s="463"/>
      <c r="AI25" s="463"/>
      <c r="AJ25" s="463"/>
      <c r="AK25" s="463"/>
      <c r="AL25" s="463"/>
      <c r="AM25" s="463"/>
      <c r="AN25" s="463"/>
      <c r="AO25" s="463"/>
      <c r="AP25" s="463"/>
      <c r="AQ25" s="463"/>
      <c r="AR25" s="463"/>
      <c r="AS25" s="463"/>
      <c r="AT25" s="463"/>
      <c r="AU25" s="463"/>
      <c r="AV25" s="463"/>
      <c r="AW25" s="463"/>
      <c r="AX25" s="463"/>
      <c r="AY25" s="463"/>
      <c r="AZ25" s="463"/>
      <c r="BA25" s="463"/>
      <c r="BB25" s="463"/>
      <c r="BC25" s="463"/>
      <c r="BD25" s="463"/>
      <c r="BE25" s="463"/>
      <c r="BF25" s="463"/>
      <c r="BG25" s="463"/>
      <c r="BH25" s="463"/>
      <c r="BI25" s="463"/>
      <c r="BJ25" s="463"/>
      <c r="BK25" s="463"/>
      <c r="BL25" s="463"/>
      <c r="BM25" s="463"/>
    </row>
    <row r="26" spans="1:65" s="106" customFormat="1" ht="18.95">
      <c r="A26" s="466"/>
      <c r="B26" s="197" t="s">
        <v>133</v>
      </c>
      <c r="C26" s="194">
        <v>5</v>
      </c>
      <c r="D26" s="467"/>
      <c r="E26" s="173"/>
      <c r="F26" s="174"/>
      <c r="G26" s="462"/>
      <c r="H26" s="462"/>
      <c r="I26" s="462"/>
      <c r="J26" s="462"/>
      <c r="K26" s="462"/>
      <c r="L26" s="462"/>
      <c r="M26" s="462"/>
      <c r="N26" s="467"/>
      <c r="O26" s="467"/>
      <c r="P26" s="467"/>
      <c r="Q26" s="467"/>
      <c r="R26" s="467"/>
      <c r="S26" s="467"/>
      <c r="T26" s="467"/>
      <c r="U26" s="467"/>
      <c r="V26" s="467"/>
      <c r="W26" s="467"/>
      <c r="X26" s="467"/>
      <c r="Y26" s="467"/>
      <c r="Z26" s="463"/>
      <c r="AA26" s="463"/>
      <c r="AB26" s="463"/>
      <c r="AC26" s="463"/>
      <c r="AD26" s="463"/>
      <c r="AE26" s="463"/>
      <c r="AF26" s="463"/>
      <c r="AG26" s="463"/>
      <c r="AH26" s="463"/>
      <c r="AI26" s="463"/>
      <c r="AJ26" s="463"/>
      <c r="AK26" s="463"/>
      <c r="AL26" s="463"/>
      <c r="AM26" s="463"/>
      <c r="AN26" s="463"/>
      <c r="AO26" s="463"/>
      <c r="AP26" s="463"/>
      <c r="AQ26" s="463"/>
      <c r="AR26" s="463"/>
      <c r="AS26" s="463"/>
      <c r="AT26" s="463"/>
      <c r="AU26" s="463"/>
      <c r="AV26" s="463"/>
      <c r="AW26" s="463"/>
      <c r="AX26" s="463"/>
      <c r="AY26" s="463"/>
      <c r="AZ26" s="463"/>
      <c r="BA26" s="463"/>
      <c r="BB26" s="463"/>
      <c r="BC26" s="463"/>
      <c r="BD26" s="463"/>
      <c r="BE26" s="463"/>
      <c r="BF26" s="463"/>
      <c r="BG26" s="463"/>
      <c r="BH26" s="463"/>
      <c r="BI26" s="463"/>
      <c r="BJ26" s="463"/>
      <c r="BK26" s="463"/>
      <c r="BL26" s="463"/>
      <c r="BM26" s="463"/>
    </row>
    <row r="27" spans="1:65" s="106" customFormat="1" ht="39.950000000000003" customHeight="1">
      <c r="A27" s="466"/>
      <c r="B27" s="198" t="s">
        <v>134</v>
      </c>
      <c r="C27" s="194">
        <v>5</v>
      </c>
      <c r="D27" s="467"/>
      <c r="E27" s="173"/>
      <c r="F27" s="174"/>
      <c r="G27" s="462"/>
      <c r="H27" s="462"/>
      <c r="I27" s="462"/>
      <c r="J27" s="462"/>
      <c r="K27" s="462"/>
      <c r="L27" s="462"/>
      <c r="M27" s="462"/>
      <c r="N27" s="467"/>
      <c r="O27" s="467"/>
      <c r="P27" s="467"/>
      <c r="Q27" s="467"/>
      <c r="R27" s="467"/>
      <c r="S27" s="467"/>
      <c r="T27" s="467"/>
      <c r="U27" s="467"/>
      <c r="V27" s="467"/>
      <c r="W27" s="467"/>
      <c r="X27" s="467"/>
      <c r="Y27" s="467"/>
      <c r="Z27" s="463"/>
      <c r="AA27" s="463"/>
      <c r="AB27" s="463"/>
      <c r="AC27" s="463"/>
      <c r="AD27" s="463"/>
      <c r="AE27" s="463"/>
      <c r="AF27" s="463"/>
      <c r="AG27" s="463"/>
      <c r="AH27" s="463"/>
      <c r="AI27" s="463"/>
      <c r="AJ27" s="463"/>
      <c r="AK27" s="463"/>
      <c r="AL27" s="463"/>
      <c r="AM27" s="463"/>
      <c r="AN27" s="463"/>
      <c r="AO27" s="463"/>
      <c r="AP27" s="463"/>
      <c r="AQ27" s="463"/>
      <c r="AR27" s="463"/>
      <c r="AS27" s="463"/>
      <c r="AT27" s="463"/>
      <c r="AU27" s="463"/>
      <c r="AV27" s="463"/>
      <c r="AW27" s="463"/>
      <c r="AX27" s="463"/>
      <c r="AY27" s="463"/>
      <c r="AZ27" s="463"/>
      <c r="BA27" s="463"/>
      <c r="BB27" s="463"/>
      <c r="BC27" s="463"/>
      <c r="BD27" s="463"/>
      <c r="BE27" s="463"/>
      <c r="BF27" s="463"/>
      <c r="BG27" s="463"/>
      <c r="BH27" s="463"/>
      <c r="BI27" s="463"/>
      <c r="BJ27" s="463"/>
      <c r="BK27" s="463"/>
      <c r="BL27" s="463"/>
      <c r="BM27" s="463"/>
    </row>
    <row r="28" spans="1:65" s="106" customFormat="1" ht="38.1">
      <c r="A28" s="466"/>
      <c r="B28" s="197" t="s">
        <v>135</v>
      </c>
      <c r="C28" s="194">
        <v>5</v>
      </c>
      <c r="D28" s="467"/>
      <c r="E28" s="173"/>
      <c r="F28" s="174"/>
      <c r="G28" s="462"/>
      <c r="H28" s="462"/>
      <c r="I28" s="462"/>
      <c r="J28" s="462"/>
      <c r="K28" s="462"/>
      <c r="L28" s="462"/>
      <c r="M28" s="462"/>
      <c r="N28" s="467"/>
      <c r="O28" s="467"/>
      <c r="P28" s="467"/>
      <c r="Q28" s="467"/>
      <c r="R28" s="467"/>
      <c r="S28" s="467"/>
      <c r="T28" s="467"/>
      <c r="U28" s="467"/>
      <c r="V28" s="467"/>
      <c r="W28" s="467"/>
      <c r="X28" s="467"/>
      <c r="Y28" s="467"/>
      <c r="Z28" s="463"/>
      <c r="AA28" s="463"/>
      <c r="AB28" s="463"/>
      <c r="AC28" s="463"/>
      <c r="AD28" s="463"/>
      <c r="AE28" s="463"/>
      <c r="AF28" s="463"/>
      <c r="AG28" s="463"/>
      <c r="AH28" s="463"/>
      <c r="AI28" s="463"/>
      <c r="AJ28" s="463"/>
      <c r="AK28" s="463"/>
      <c r="AL28" s="463"/>
      <c r="AM28" s="463"/>
      <c r="AN28" s="463"/>
      <c r="AO28" s="463"/>
      <c r="AP28" s="463"/>
      <c r="AQ28" s="463"/>
      <c r="AR28" s="463"/>
      <c r="AS28" s="463"/>
      <c r="AT28" s="463"/>
      <c r="AU28" s="463"/>
      <c r="AV28" s="463"/>
      <c r="AW28" s="463"/>
      <c r="AX28" s="463"/>
      <c r="AY28" s="463"/>
      <c r="AZ28" s="463"/>
      <c r="BA28" s="463"/>
      <c r="BB28" s="463"/>
      <c r="BC28" s="463"/>
      <c r="BD28" s="463"/>
      <c r="BE28" s="463"/>
      <c r="BF28" s="463"/>
      <c r="BG28" s="463"/>
      <c r="BH28" s="463"/>
      <c r="BI28" s="463"/>
      <c r="BJ28" s="463"/>
      <c r="BK28" s="463"/>
      <c r="BL28" s="463"/>
      <c r="BM28" s="463"/>
    </row>
    <row r="29" spans="1:65" s="106" customFormat="1" ht="18.95">
      <c r="A29" s="466"/>
      <c r="B29" s="325" t="s">
        <v>136</v>
      </c>
      <c r="C29" s="324">
        <f>SUM(C30:C38)/45</f>
        <v>0.46666666666666667</v>
      </c>
      <c r="D29" s="467"/>
      <c r="E29" s="173"/>
      <c r="F29" s="174"/>
      <c r="G29" s="462"/>
      <c r="H29" s="462"/>
      <c r="I29" s="462"/>
      <c r="J29" s="462"/>
      <c r="K29" s="462"/>
      <c r="L29" s="462"/>
      <c r="M29" s="462"/>
      <c r="N29" s="467"/>
      <c r="O29" s="467"/>
      <c r="P29" s="467"/>
      <c r="Q29" s="467"/>
      <c r="R29" s="467"/>
      <c r="S29" s="467"/>
      <c r="T29" s="467"/>
      <c r="U29" s="467"/>
      <c r="V29" s="467"/>
      <c r="W29" s="467"/>
      <c r="X29" s="467"/>
      <c r="Y29" s="467"/>
      <c r="Z29" s="463"/>
      <c r="AA29" s="463"/>
      <c r="AB29" s="463"/>
      <c r="AC29" s="463"/>
      <c r="AD29" s="463"/>
      <c r="AE29" s="463"/>
      <c r="AF29" s="463"/>
      <c r="AG29" s="463"/>
      <c r="AH29" s="463"/>
      <c r="AI29" s="463"/>
      <c r="AJ29" s="463"/>
      <c r="AK29" s="463"/>
      <c r="AL29" s="463"/>
      <c r="AM29" s="463"/>
      <c r="AN29" s="463"/>
      <c r="AO29" s="463"/>
      <c r="AP29" s="463"/>
      <c r="AQ29" s="463"/>
      <c r="AR29" s="463"/>
      <c r="AS29" s="463"/>
      <c r="AT29" s="463"/>
      <c r="AU29" s="463"/>
      <c r="AV29" s="463"/>
      <c r="AW29" s="463"/>
      <c r="AX29" s="463"/>
      <c r="AY29" s="463"/>
      <c r="AZ29" s="463"/>
      <c r="BA29" s="463"/>
      <c r="BB29" s="463"/>
      <c r="BC29" s="463"/>
      <c r="BD29" s="463"/>
      <c r="BE29" s="463"/>
      <c r="BF29" s="463"/>
      <c r="BG29" s="463"/>
      <c r="BH29" s="463"/>
      <c r="BI29" s="463"/>
      <c r="BJ29" s="463"/>
      <c r="BK29" s="463"/>
      <c r="BL29" s="463"/>
      <c r="BM29" s="463"/>
    </row>
    <row r="30" spans="1:65" s="106" customFormat="1" ht="18.95">
      <c r="A30" s="151"/>
      <c r="B30" s="199" t="s">
        <v>137</v>
      </c>
      <c r="C30" s="194">
        <v>1</v>
      </c>
      <c r="D30" s="167"/>
      <c r="E30" s="167"/>
      <c r="F30" s="167"/>
      <c r="G30" s="167"/>
      <c r="H30" s="167"/>
      <c r="I30" s="167"/>
      <c r="J30" s="167"/>
      <c r="K30" s="167"/>
      <c r="L30" s="167"/>
      <c r="M30" s="167"/>
      <c r="N30" s="167"/>
      <c r="O30" s="167"/>
      <c r="P30" s="167"/>
      <c r="Q30" s="167"/>
      <c r="R30" s="167"/>
      <c r="S30" s="167"/>
      <c r="T30" s="167"/>
      <c r="U30" s="167"/>
      <c r="V30" s="167"/>
      <c r="W30" s="167"/>
      <c r="X30" s="167"/>
      <c r="Y30" s="167"/>
      <c r="Z30" s="463"/>
      <c r="AA30" s="463"/>
      <c r="AB30" s="463"/>
      <c r="AC30" s="463"/>
      <c r="AD30" s="463"/>
      <c r="AE30" s="463"/>
      <c r="AF30" s="463"/>
      <c r="AG30" s="463"/>
      <c r="AH30" s="463"/>
      <c r="AI30" s="463"/>
      <c r="AJ30" s="463"/>
      <c r="AK30" s="463"/>
      <c r="AL30" s="463"/>
      <c r="AM30" s="463"/>
      <c r="AN30" s="463"/>
      <c r="AO30" s="463"/>
      <c r="AP30" s="463"/>
      <c r="AQ30" s="463"/>
      <c r="AR30" s="463"/>
      <c r="AS30" s="463"/>
      <c r="AT30" s="463"/>
      <c r="AU30" s="463"/>
      <c r="AV30" s="463"/>
      <c r="AW30" s="463"/>
      <c r="AX30" s="463"/>
      <c r="AY30" s="463"/>
      <c r="AZ30" s="463"/>
      <c r="BA30" s="463"/>
      <c r="BB30" s="463"/>
      <c r="BC30" s="463"/>
      <c r="BD30" s="463"/>
      <c r="BE30" s="463"/>
      <c r="BF30" s="463"/>
      <c r="BG30" s="463"/>
      <c r="BH30" s="463"/>
      <c r="BI30" s="463"/>
      <c r="BJ30" s="463"/>
      <c r="BK30" s="463"/>
      <c r="BL30" s="463"/>
      <c r="BM30" s="463"/>
    </row>
    <row r="31" spans="1:65" s="106" customFormat="1" ht="18.95">
      <c r="A31" s="466"/>
      <c r="B31" s="200" t="s">
        <v>138</v>
      </c>
      <c r="C31" s="194">
        <v>3</v>
      </c>
      <c r="D31" s="467"/>
      <c r="E31" s="467"/>
      <c r="F31" s="467"/>
      <c r="G31" s="467"/>
      <c r="H31" s="467"/>
      <c r="I31" s="467"/>
      <c r="J31" s="467"/>
      <c r="K31" s="467"/>
      <c r="L31" s="467"/>
      <c r="M31" s="467"/>
      <c r="N31" s="467"/>
      <c r="O31" s="467"/>
      <c r="P31" s="467"/>
      <c r="Q31" s="467"/>
      <c r="R31" s="467"/>
      <c r="S31" s="467"/>
      <c r="T31" s="467"/>
      <c r="U31" s="467"/>
      <c r="V31" s="467"/>
      <c r="W31" s="467"/>
      <c r="X31" s="467"/>
      <c r="Y31" s="467"/>
      <c r="Z31" s="463"/>
      <c r="AA31" s="463"/>
      <c r="AB31" s="463"/>
      <c r="AC31" s="463"/>
      <c r="AD31" s="463"/>
      <c r="AE31" s="463"/>
      <c r="AF31" s="463"/>
      <c r="AG31" s="463"/>
      <c r="AH31" s="463"/>
      <c r="AI31" s="463"/>
      <c r="AJ31" s="463"/>
      <c r="AK31" s="463"/>
      <c r="AL31" s="463"/>
      <c r="AM31" s="463"/>
      <c r="AN31" s="463"/>
      <c r="AO31" s="463"/>
      <c r="AP31" s="463"/>
      <c r="AQ31" s="463"/>
      <c r="AR31" s="463"/>
      <c r="AS31" s="463"/>
      <c r="AT31" s="463"/>
      <c r="AU31" s="463"/>
      <c r="AV31" s="463"/>
      <c r="AW31" s="463"/>
      <c r="AX31" s="463"/>
      <c r="AY31" s="463"/>
      <c r="AZ31" s="463"/>
      <c r="BA31" s="463"/>
      <c r="BB31" s="463"/>
      <c r="BC31" s="463"/>
      <c r="BD31" s="463"/>
      <c r="BE31" s="463"/>
      <c r="BF31" s="463"/>
      <c r="BG31" s="463"/>
      <c r="BH31" s="463"/>
      <c r="BI31" s="463"/>
      <c r="BJ31" s="463"/>
      <c r="BK31" s="463"/>
      <c r="BL31" s="463"/>
      <c r="BM31" s="463"/>
    </row>
    <row r="32" spans="1:65" s="106" customFormat="1" ht="38.1">
      <c r="A32" s="466"/>
      <c r="B32" s="197" t="s">
        <v>139</v>
      </c>
      <c r="C32" s="194">
        <v>3</v>
      </c>
      <c r="D32" s="467"/>
      <c r="E32" s="467"/>
      <c r="F32" s="467"/>
      <c r="G32" s="467"/>
      <c r="H32" s="467"/>
      <c r="I32" s="467"/>
      <c r="J32" s="467"/>
      <c r="K32" s="467"/>
      <c r="L32" s="467"/>
      <c r="M32" s="467"/>
      <c r="N32" s="467"/>
      <c r="O32" s="467"/>
      <c r="P32" s="467"/>
      <c r="Q32" s="467"/>
      <c r="R32" s="467"/>
      <c r="S32" s="467"/>
      <c r="T32" s="467"/>
      <c r="U32" s="467"/>
      <c r="V32" s="467"/>
      <c r="W32" s="467"/>
      <c r="X32" s="467"/>
      <c r="Y32" s="467"/>
      <c r="Z32" s="463"/>
      <c r="AA32" s="463"/>
      <c r="AB32" s="463"/>
      <c r="AC32" s="463"/>
      <c r="AD32" s="463"/>
      <c r="AE32" s="463"/>
      <c r="AF32" s="463"/>
      <c r="AG32" s="463"/>
      <c r="AH32" s="463"/>
      <c r="AI32" s="463"/>
      <c r="AJ32" s="463"/>
      <c r="AK32" s="463"/>
      <c r="AL32" s="463"/>
      <c r="AM32" s="463"/>
      <c r="AN32" s="463"/>
      <c r="AO32" s="463"/>
      <c r="AP32" s="463"/>
      <c r="AQ32" s="463"/>
      <c r="AR32" s="463"/>
      <c r="AS32" s="463"/>
      <c r="AT32" s="463"/>
      <c r="AU32" s="463"/>
      <c r="AV32" s="463"/>
      <c r="AW32" s="463"/>
      <c r="AX32" s="463"/>
      <c r="AY32" s="463"/>
      <c r="AZ32" s="463"/>
      <c r="BA32" s="463"/>
      <c r="BB32" s="463"/>
      <c r="BC32" s="463"/>
      <c r="BD32" s="463"/>
      <c r="BE32" s="463"/>
      <c r="BF32" s="463"/>
      <c r="BG32" s="463"/>
      <c r="BH32" s="463"/>
      <c r="BI32" s="463"/>
      <c r="BJ32" s="463"/>
      <c r="BK32" s="463"/>
      <c r="BL32" s="463"/>
      <c r="BM32" s="463"/>
    </row>
    <row r="33" spans="1:65" s="106" customFormat="1" ht="18.95">
      <c r="A33" s="101"/>
      <c r="B33" s="197" t="s">
        <v>140</v>
      </c>
      <c r="C33" s="194">
        <v>3</v>
      </c>
      <c r="D33" s="175"/>
      <c r="E33" s="462"/>
      <c r="F33" s="462"/>
      <c r="G33" s="462"/>
      <c r="H33" s="462"/>
      <c r="I33" s="462"/>
      <c r="J33" s="462"/>
      <c r="K33" s="462"/>
      <c r="L33" s="462"/>
      <c r="M33" s="462"/>
      <c r="N33" s="175"/>
      <c r="O33" s="175"/>
      <c r="P33" s="175"/>
      <c r="Q33" s="175"/>
      <c r="R33" s="175"/>
      <c r="S33" s="175"/>
      <c r="T33" s="175"/>
      <c r="U33" s="175"/>
      <c r="V33" s="175"/>
      <c r="W33" s="175"/>
      <c r="X33" s="175"/>
      <c r="Y33" s="175"/>
      <c r="Z33" s="463"/>
      <c r="AA33" s="463"/>
      <c r="AB33" s="463"/>
      <c r="AC33" s="463"/>
      <c r="AD33" s="463"/>
      <c r="AE33" s="463"/>
      <c r="AF33" s="463"/>
      <c r="AG33" s="463"/>
      <c r="AH33" s="463"/>
      <c r="AI33" s="463"/>
      <c r="AJ33" s="463"/>
      <c r="AK33" s="463"/>
      <c r="AL33" s="463"/>
      <c r="AM33" s="463"/>
      <c r="AN33" s="463"/>
      <c r="AO33" s="463"/>
      <c r="AP33" s="463"/>
      <c r="AQ33" s="463"/>
      <c r="AR33" s="463"/>
      <c r="AS33" s="463"/>
      <c r="AT33" s="463"/>
      <c r="AU33" s="463"/>
      <c r="AV33" s="463"/>
      <c r="AW33" s="463"/>
      <c r="AX33" s="463"/>
      <c r="AY33" s="463"/>
      <c r="AZ33" s="463"/>
      <c r="BA33" s="463"/>
      <c r="BB33" s="463"/>
      <c r="BC33" s="463"/>
      <c r="BD33" s="463"/>
      <c r="BE33" s="463"/>
      <c r="BF33" s="463"/>
      <c r="BG33" s="463"/>
      <c r="BH33" s="463"/>
      <c r="BI33" s="463"/>
      <c r="BJ33" s="463"/>
      <c r="BK33" s="463"/>
      <c r="BL33" s="463"/>
      <c r="BM33" s="463"/>
    </row>
    <row r="34" spans="1:65" s="106" customFormat="1" ht="18.95">
      <c r="A34" s="101"/>
      <c r="B34" s="197" t="s">
        <v>141</v>
      </c>
      <c r="C34" s="194">
        <v>3</v>
      </c>
      <c r="D34" s="175"/>
      <c r="E34" s="462"/>
      <c r="F34" s="462"/>
      <c r="G34" s="462"/>
      <c r="H34" s="462"/>
      <c r="I34" s="462"/>
      <c r="J34" s="462"/>
      <c r="K34" s="462"/>
      <c r="L34" s="462"/>
      <c r="M34" s="462"/>
      <c r="N34" s="175"/>
      <c r="O34" s="175"/>
      <c r="P34" s="175"/>
      <c r="Q34" s="175"/>
      <c r="R34" s="175"/>
      <c r="S34" s="175"/>
      <c r="T34" s="175"/>
      <c r="U34" s="175"/>
      <c r="V34" s="175"/>
      <c r="W34" s="175"/>
      <c r="X34" s="175"/>
      <c r="Y34" s="175"/>
      <c r="Z34" s="463"/>
      <c r="AA34" s="463"/>
      <c r="AB34" s="463"/>
      <c r="AC34" s="463"/>
      <c r="AD34" s="463"/>
      <c r="AE34" s="463"/>
      <c r="AF34" s="463"/>
      <c r="AG34" s="463"/>
      <c r="AH34" s="463"/>
      <c r="AI34" s="463"/>
      <c r="AJ34" s="463"/>
      <c r="AK34" s="463"/>
      <c r="AL34" s="463"/>
      <c r="AM34" s="463"/>
      <c r="AN34" s="463"/>
      <c r="AO34" s="463"/>
      <c r="AP34" s="463"/>
      <c r="AQ34" s="463"/>
      <c r="AR34" s="463"/>
      <c r="AS34" s="463"/>
      <c r="AT34" s="463"/>
      <c r="AU34" s="463"/>
      <c r="AV34" s="463"/>
      <c r="AW34" s="463"/>
      <c r="AX34" s="463"/>
      <c r="AY34" s="463"/>
      <c r="AZ34" s="463"/>
      <c r="BA34" s="463"/>
      <c r="BB34" s="463"/>
      <c r="BC34" s="463"/>
      <c r="BD34" s="463"/>
      <c r="BE34" s="463"/>
      <c r="BF34" s="463"/>
      <c r="BG34" s="463"/>
      <c r="BH34" s="463"/>
      <c r="BI34" s="463"/>
      <c r="BJ34" s="463"/>
      <c r="BK34" s="463"/>
      <c r="BL34" s="463"/>
      <c r="BM34" s="463"/>
    </row>
    <row r="35" spans="1:65" s="106" customFormat="1" ht="18.95">
      <c r="A35" s="101"/>
      <c r="B35" s="198" t="s">
        <v>142</v>
      </c>
      <c r="C35" s="194">
        <v>1</v>
      </c>
      <c r="D35" s="175"/>
      <c r="E35" s="462"/>
      <c r="F35" s="462"/>
      <c r="G35" s="462"/>
      <c r="H35" s="462"/>
      <c r="I35" s="462"/>
      <c r="J35" s="462"/>
      <c r="K35" s="462"/>
      <c r="L35" s="462"/>
      <c r="M35" s="462"/>
      <c r="N35" s="175"/>
      <c r="O35" s="175"/>
      <c r="P35" s="175"/>
      <c r="Q35" s="175"/>
      <c r="R35" s="175"/>
      <c r="S35" s="175"/>
      <c r="T35" s="175"/>
      <c r="U35" s="175"/>
      <c r="V35" s="175"/>
      <c r="W35" s="175"/>
      <c r="X35" s="175"/>
      <c r="Y35" s="175"/>
      <c r="Z35" s="463"/>
      <c r="AA35" s="463"/>
      <c r="AB35" s="463"/>
      <c r="AC35" s="463"/>
      <c r="AD35" s="463"/>
      <c r="AE35" s="463"/>
      <c r="AF35" s="463"/>
      <c r="AG35" s="463"/>
      <c r="AH35" s="463"/>
      <c r="AI35" s="463"/>
      <c r="AJ35" s="463"/>
      <c r="AK35" s="463"/>
      <c r="AL35" s="463"/>
      <c r="AM35" s="463"/>
      <c r="AN35" s="463"/>
      <c r="AO35" s="463"/>
      <c r="AP35" s="463"/>
      <c r="AQ35" s="463"/>
      <c r="AR35" s="463"/>
      <c r="AS35" s="463"/>
      <c r="AT35" s="463"/>
      <c r="AU35" s="463"/>
      <c r="AV35" s="463"/>
      <c r="AW35" s="463"/>
      <c r="AX35" s="463"/>
      <c r="AY35" s="463"/>
      <c r="AZ35" s="463"/>
      <c r="BA35" s="463"/>
      <c r="BB35" s="463"/>
      <c r="BC35" s="463"/>
      <c r="BD35" s="463"/>
      <c r="BE35" s="463"/>
      <c r="BF35" s="463"/>
      <c r="BG35" s="463"/>
      <c r="BH35" s="463"/>
      <c r="BI35" s="463"/>
      <c r="BJ35" s="463"/>
      <c r="BK35" s="463"/>
      <c r="BL35" s="463"/>
      <c r="BM35" s="463"/>
    </row>
    <row r="36" spans="1:65" s="106" customFormat="1" ht="38.1">
      <c r="A36" s="101"/>
      <c r="B36" s="197" t="s">
        <v>143</v>
      </c>
      <c r="C36" s="194">
        <v>3</v>
      </c>
      <c r="D36" s="175"/>
      <c r="E36" s="462"/>
      <c r="F36" s="462"/>
      <c r="G36" s="462"/>
      <c r="H36" s="462"/>
      <c r="I36" s="462"/>
      <c r="J36" s="462"/>
      <c r="K36" s="462"/>
      <c r="L36" s="462"/>
      <c r="M36" s="462"/>
      <c r="N36" s="175"/>
      <c r="O36" s="175"/>
      <c r="P36" s="175"/>
      <c r="Q36" s="175"/>
      <c r="R36" s="175"/>
      <c r="S36" s="175"/>
      <c r="T36" s="175"/>
      <c r="U36" s="175"/>
      <c r="V36" s="175"/>
      <c r="W36" s="175"/>
      <c r="X36" s="175"/>
      <c r="Y36" s="175"/>
      <c r="Z36" s="463"/>
      <c r="AA36" s="463"/>
      <c r="AB36" s="463"/>
      <c r="AC36" s="463"/>
      <c r="AD36" s="463"/>
      <c r="AE36" s="463"/>
      <c r="AF36" s="463"/>
      <c r="AG36" s="463"/>
      <c r="AH36" s="463"/>
      <c r="AI36" s="463"/>
      <c r="AJ36" s="463"/>
      <c r="AK36" s="463"/>
      <c r="AL36" s="463"/>
      <c r="AM36" s="463"/>
      <c r="AN36" s="463"/>
      <c r="AO36" s="463"/>
      <c r="AP36" s="463"/>
      <c r="AQ36" s="463"/>
      <c r="AR36" s="463"/>
      <c r="AS36" s="463"/>
      <c r="AT36" s="463"/>
      <c r="AU36" s="463"/>
      <c r="AV36" s="463"/>
      <c r="AW36" s="463"/>
      <c r="AX36" s="463"/>
      <c r="AY36" s="463"/>
      <c r="AZ36" s="463"/>
      <c r="BA36" s="463"/>
      <c r="BB36" s="463"/>
      <c r="BC36" s="463"/>
      <c r="BD36" s="463"/>
      <c r="BE36" s="463"/>
      <c r="BF36" s="463"/>
      <c r="BG36" s="463"/>
      <c r="BH36" s="463"/>
      <c r="BI36" s="463"/>
      <c r="BJ36" s="463"/>
      <c r="BK36" s="463"/>
      <c r="BL36" s="463"/>
      <c r="BM36" s="463"/>
    </row>
    <row r="37" spans="1:65" s="106" customFormat="1" ht="18.95">
      <c r="A37" s="101"/>
      <c r="B37" s="200" t="s">
        <v>144</v>
      </c>
      <c r="C37" s="194">
        <v>3</v>
      </c>
      <c r="D37" s="175"/>
      <c r="E37" s="462"/>
      <c r="F37" s="462"/>
      <c r="G37" s="462"/>
      <c r="H37" s="462"/>
      <c r="I37" s="462"/>
      <c r="J37" s="462"/>
      <c r="K37" s="462"/>
      <c r="L37" s="462"/>
      <c r="M37" s="462"/>
      <c r="N37" s="175"/>
      <c r="O37" s="175"/>
      <c r="P37" s="175"/>
      <c r="Q37" s="175"/>
      <c r="R37" s="175"/>
      <c r="S37" s="175"/>
      <c r="T37" s="175"/>
      <c r="U37" s="175"/>
      <c r="V37" s="175"/>
      <c r="W37" s="175"/>
      <c r="X37" s="175"/>
      <c r="Y37" s="175"/>
      <c r="Z37" s="463"/>
      <c r="AA37" s="463"/>
      <c r="AB37" s="463"/>
      <c r="AC37" s="463"/>
      <c r="AD37" s="463"/>
      <c r="AE37" s="463"/>
      <c r="AF37" s="463"/>
      <c r="AG37" s="463"/>
      <c r="AH37" s="463"/>
      <c r="AI37" s="463"/>
      <c r="AJ37" s="463"/>
      <c r="AK37" s="463"/>
      <c r="AL37" s="463"/>
      <c r="AM37" s="463"/>
      <c r="AN37" s="463"/>
      <c r="AO37" s="463"/>
      <c r="AP37" s="463"/>
      <c r="AQ37" s="463"/>
      <c r="AR37" s="463"/>
      <c r="AS37" s="463"/>
      <c r="AT37" s="463"/>
      <c r="AU37" s="463"/>
      <c r="AV37" s="463"/>
      <c r="AW37" s="463"/>
      <c r="AX37" s="463"/>
      <c r="AY37" s="463"/>
      <c r="AZ37" s="463"/>
      <c r="BA37" s="463"/>
      <c r="BB37" s="463"/>
      <c r="BC37" s="463"/>
      <c r="BD37" s="463"/>
      <c r="BE37" s="463"/>
      <c r="BF37" s="463"/>
      <c r="BG37" s="463"/>
      <c r="BH37" s="463"/>
      <c r="BI37" s="463"/>
      <c r="BJ37" s="463"/>
      <c r="BK37" s="463"/>
      <c r="BL37" s="463"/>
      <c r="BM37" s="463"/>
    </row>
    <row r="38" spans="1:65" s="106" customFormat="1" ht="51.95" customHeight="1">
      <c r="A38" s="101"/>
      <c r="B38" s="198" t="s">
        <v>145</v>
      </c>
      <c r="C38" s="194">
        <v>1</v>
      </c>
      <c r="D38" s="175"/>
      <c r="E38" s="462"/>
      <c r="F38" s="462"/>
      <c r="G38" s="462"/>
      <c r="H38" s="462"/>
      <c r="I38" s="462"/>
      <c r="J38" s="462"/>
      <c r="K38" s="462"/>
      <c r="L38" s="462"/>
      <c r="M38" s="462"/>
      <c r="N38" s="175"/>
      <c r="O38" s="175"/>
      <c r="P38" s="175"/>
      <c r="Q38" s="175"/>
      <c r="R38" s="175"/>
      <c r="S38" s="175"/>
      <c r="T38" s="175"/>
      <c r="U38" s="175"/>
      <c r="V38" s="175"/>
      <c r="W38" s="175"/>
      <c r="X38" s="175"/>
      <c r="Y38" s="175"/>
      <c r="Z38" s="463"/>
      <c r="AA38" s="463"/>
      <c r="AB38" s="463"/>
      <c r="AC38" s="463"/>
      <c r="AD38" s="463"/>
      <c r="AE38" s="463"/>
      <c r="AF38" s="463"/>
      <c r="AG38" s="463"/>
      <c r="AH38" s="463"/>
      <c r="AI38" s="463"/>
      <c r="AJ38" s="463"/>
      <c r="AK38" s="463"/>
      <c r="AL38" s="463"/>
      <c r="AM38" s="463"/>
      <c r="AN38" s="463"/>
      <c r="AO38" s="463"/>
      <c r="AP38" s="463"/>
      <c r="AQ38" s="463"/>
      <c r="AR38" s="463"/>
      <c r="AS38" s="463"/>
      <c r="AT38" s="463"/>
      <c r="AU38" s="463"/>
      <c r="AV38" s="463"/>
      <c r="AW38" s="463"/>
      <c r="AX38" s="463"/>
      <c r="AY38" s="463"/>
      <c r="AZ38" s="463"/>
      <c r="BA38" s="463"/>
      <c r="BB38" s="463"/>
      <c r="BC38" s="463"/>
      <c r="BD38" s="463"/>
      <c r="BE38" s="463"/>
      <c r="BF38" s="463"/>
      <c r="BG38" s="463"/>
      <c r="BH38" s="463"/>
      <c r="BI38" s="463"/>
      <c r="BJ38" s="463"/>
      <c r="BK38" s="463"/>
      <c r="BL38" s="463"/>
      <c r="BM38" s="463"/>
    </row>
    <row r="39" spans="1:65" s="106" customFormat="1" ht="18.95">
      <c r="A39" s="101"/>
      <c r="B39" s="325" t="s">
        <v>146</v>
      </c>
      <c r="C39" s="324">
        <f>SUM(C40:C44)/25</f>
        <v>0.44</v>
      </c>
      <c r="D39" s="175"/>
      <c r="E39" s="462"/>
      <c r="F39" s="462"/>
      <c r="G39" s="462"/>
      <c r="H39" s="462"/>
      <c r="I39" s="462"/>
      <c r="J39" s="462"/>
      <c r="K39" s="462"/>
      <c r="L39" s="462"/>
      <c r="M39" s="462"/>
      <c r="N39" s="175"/>
      <c r="O39" s="175"/>
      <c r="P39" s="175"/>
      <c r="Q39" s="175"/>
      <c r="R39" s="175"/>
      <c r="S39" s="175"/>
      <c r="T39" s="175"/>
      <c r="U39" s="175"/>
      <c r="V39" s="175"/>
      <c r="W39" s="175"/>
      <c r="X39" s="175"/>
      <c r="Y39" s="175"/>
      <c r="Z39" s="463"/>
      <c r="AA39" s="463"/>
      <c r="AB39" s="463"/>
      <c r="AC39" s="463"/>
      <c r="AD39" s="463"/>
      <c r="AE39" s="463"/>
      <c r="AF39" s="463"/>
      <c r="AG39" s="463"/>
      <c r="AH39" s="463"/>
      <c r="AI39" s="463"/>
      <c r="AJ39" s="463"/>
      <c r="AK39" s="463"/>
      <c r="AL39" s="463"/>
      <c r="AM39" s="463"/>
      <c r="AN39" s="463"/>
      <c r="AO39" s="463"/>
      <c r="AP39" s="463"/>
      <c r="AQ39" s="463"/>
      <c r="AR39" s="463"/>
      <c r="AS39" s="463"/>
      <c r="AT39" s="463"/>
      <c r="AU39" s="463"/>
      <c r="AV39" s="463"/>
      <c r="AW39" s="463"/>
      <c r="AX39" s="463"/>
      <c r="AY39" s="463"/>
      <c r="AZ39" s="463"/>
      <c r="BA39" s="463"/>
      <c r="BB39" s="463"/>
      <c r="BC39" s="463"/>
      <c r="BD39" s="463"/>
      <c r="BE39" s="463"/>
      <c r="BF39" s="463"/>
      <c r="BG39" s="463"/>
      <c r="BH39" s="463"/>
      <c r="BI39" s="463"/>
      <c r="BJ39" s="463"/>
      <c r="BK39" s="463"/>
      <c r="BL39" s="463"/>
      <c r="BM39" s="463"/>
    </row>
    <row r="40" spans="1:65" s="106" customFormat="1" ht="18.95">
      <c r="A40" s="101"/>
      <c r="B40" s="196" t="s">
        <v>130</v>
      </c>
      <c r="C40" s="194">
        <v>3</v>
      </c>
      <c r="D40" s="175"/>
      <c r="E40" s="462"/>
      <c r="F40" s="462"/>
      <c r="G40" s="462"/>
      <c r="H40" s="462"/>
      <c r="I40" s="462"/>
      <c r="J40" s="462"/>
      <c r="K40" s="462"/>
      <c r="L40" s="462"/>
      <c r="M40" s="462"/>
      <c r="N40" s="175"/>
      <c r="O40" s="175"/>
      <c r="P40" s="175"/>
      <c r="Q40" s="175"/>
      <c r="R40" s="175"/>
      <c r="S40" s="175"/>
      <c r="T40" s="175"/>
      <c r="U40" s="175"/>
      <c r="V40" s="175"/>
      <c r="W40" s="175"/>
      <c r="X40" s="175"/>
      <c r="Y40" s="175"/>
      <c r="Z40" s="463"/>
      <c r="AA40" s="463"/>
      <c r="AB40" s="463"/>
      <c r="AC40" s="463"/>
      <c r="AD40" s="463"/>
      <c r="AE40" s="463"/>
      <c r="AF40" s="463"/>
      <c r="AG40" s="463"/>
      <c r="AH40" s="463"/>
      <c r="AI40" s="463"/>
      <c r="AJ40" s="463"/>
      <c r="AK40" s="463"/>
      <c r="AL40" s="463"/>
      <c r="AM40" s="463"/>
      <c r="AN40" s="463"/>
      <c r="AO40" s="463"/>
      <c r="AP40" s="463"/>
      <c r="AQ40" s="463"/>
      <c r="AR40" s="463"/>
      <c r="AS40" s="463"/>
      <c r="AT40" s="463"/>
      <c r="AU40" s="463"/>
      <c r="AV40" s="463"/>
      <c r="AW40" s="463"/>
      <c r="AX40" s="463"/>
      <c r="AY40" s="463"/>
      <c r="AZ40" s="463"/>
      <c r="BA40" s="463"/>
      <c r="BB40" s="463"/>
      <c r="BC40" s="463"/>
      <c r="BD40" s="463"/>
      <c r="BE40" s="463"/>
      <c r="BF40" s="463"/>
      <c r="BG40" s="463"/>
      <c r="BH40" s="463"/>
      <c r="BI40" s="463"/>
      <c r="BJ40" s="463"/>
      <c r="BK40" s="463"/>
      <c r="BL40" s="463"/>
      <c r="BM40" s="463"/>
    </row>
    <row r="41" spans="1:65" s="106" customFormat="1" ht="18.95">
      <c r="A41" s="101"/>
      <c r="B41" s="196" t="s">
        <v>147</v>
      </c>
      <c r="C41" s="194">
        <v>3</v>
      </c>
      <c r="D41" s="175"/>
      <c r="E41" s="462"/>
      <c r="F41" s="462"/>
      <c r="G41" s="462"/>
      <c r="H41" s="462"/>
      <c r="I41" s="462"/>
      <c r="J41" s="462"/>
      <c r="K41" s="462"/>
      <c r="L41" s="462"/>
      <c r="M41" s="462"/>
      <c r="N41" s="175"/>
      <c r="O41" s="175"/>
      <c r="P41" s="175"/>
      <c r="Q41" s="175"/>
      <c r="R41" s="175"/>
      <c r="S41" s="175"/>
      <c r="T41" s="175"/>
      <c r="U41" s="175"/>
      <c r="V41" s="175"/>
      <c r="W41" s="175"/>
      <c r="X41" s="175"/>
      <c r="Y41" s="175"/>
      <c r="Z41" s="463"/>
      <c r="AA41" s="463"/>
      <c r="AB41" s="463"/>
      <c r="AC41" s="463"/>
      <c r="AD41" s="463"/>
      <c r="AE41" s="463"/>
      <c r="AF41" s="463"/>
      <c r="AG41" s="463"/>
      <c r="AH41" s="463"/>
      <c r="AI41" s="463"/>
      <c r="AJ41" s="463"/>
      <c r="AK41" s="463"/>
      <c r="AL41" s="463"/>
      <c r="AM41" s="463"/>
      <c r="AN41" s="463"/>
      <c r="AO41" s="463"/>
      <c r="AP41" s="463"/>
      <c r="AQ41" s="463"/>
      <c r="AR41" s="463"/>
      <c r="AS41" s="463"/>
      <c r="AT41" s="463"/>
      <c r="AU41" s="463"/>
      <c r="AV41" s="463"/>
      <c r="AW41" s="463"/>
      <c r="AX41" s="463"/>
      <c r="AY41" s="463"/>
      <c r="AZ41" s="463"/>
      <c r="BA41" s="463"/>
      <c r="BB41" s="463"/>
      <c r="BC41" s="463"/>
      <c r="BD41" s="463"/>
      <c r="BE41" s="463"/>
      <c r="BF41" s="463"/>
      <c r="BG41" s="463"/>
      <c r="BH41" s="463"/>
      <c r="BI41" s="463"/>
      <c r="BJ41" s="463"/>
      <c r="BK41" s="463"/>
      <c r="BL41" s="463"/>
      <c r="BM41" s="463"/>
    </row>
    <row r="42" spans="1:65" s="106" customFormat="1" ht="38.1">
      <c r="A42" s="101"/>
      <c r="B42" s="196" t="s">
        <v>148</v>
      </c>
      <c r="C42" s="194">
        <v>3</v>
      </c>
      <c r="D42" s="175"/>
      <c r="E42" s="462"/>
      <c r="F42" s="462"/>
      <c r="G42" s="462"/>
      <c r="H42" s="462"/>
      <c r="I42" s="462"/>
      <c r="J42" s="462"/>
      <c r="K42" s="462"/>
      <c r="L42" s="462"/>
      <c r="M42" s="462"/>
      <c r="N42" s="175"/>
      <c r="O42" s="175"/>
      <c r="P42" s="175"/>
      <c r="Q42" s="175"/>
      <c r="R42" s="175"/>
      <c r="S42" s="175"/>
      <c r="T42" s="175"/>
      <c r="U42" s="175"/>
      <c r="V42" s="175"/>
      <c r="W42" s="175"/>
      <c r="X42" s="175"/>
      <c r="Y42" s="175"/>
      <c r="Z42" s="463"/>
      <c r="AA42" s="463"/>
      <c r="AB42" s="463"/>
      <c r="AC42" s="463"/>
      <c r="AD42" s="463"/>
      <c r="AE42" s="463"/>
      <c r="AF42" s="463"/>
      <c r="AG42" s="463"/>
      <c r="AH42" s="463"/>
      <c r="AI42" s="463"/>
      <c r="AJ42" s="463"/>
      <c r="AK42" s="463"/>
      <c r="AL42" s="463"/>
      <c r="AM42" s="463"/>
      <c r="AN42" s="463"/>
      <c r="AO42" s="463"/>
      <c r="AP42" s="463"/>
      <c r="AQ42" s="463"/>
      <c r="AR42" s="463"/>
      <c r="AS42" s="463"/>
      <c r="AT42" s="463"/>
      <c r="AU42" s="463"/>
      <c r="AV42" s="463"/>
      <c r="AW42" s="463"/>
      <c r="AX42" s="463"/>
      <c r="AY42" s="463"/>
      <c r="AZ42" s="463"/>
      <c r="BA42" s="463"/>
      <c r="BB42" s="463"/>
      <c r="BC42" s="463"/>
      <c r="BD42" s="463"/>
      <c r="BE42" s="463"/>
      <c r="BF42" s="463"/>
      <c r="BG42" s="463"/>
      <c r="BH42" s="463"/>
      <c r="BI42" s="463"/>
      <c r="BJ42" s="463"/>
      <c r="BK42" s="463"/>
      <c r="BL42" s="463"/>
      <c r="BM42" s="463"/>
    </row>
    <row r="43" spans="1:65" s="106" customFormat="1" ht="18.95">
      <c r="A43" s="101"/>
      <c r="B43" s="196" t="s">
        <v>149</v>
      </c>
      <c r="C43" s="194">
        <v>1</v>
      </c>
      <c r="D43" s="175"/>
      <c r="E43" s="462"/>
      <c r="F43" s="462"/>
      <c r="G43" s="462"/>
      <c r="H43" s="462"/>
      <c r="I43" s="462"/>
      <c r="J43" s="462"/>
      <c r="K43" s="462"/>
      <c r="L43" s="462"/>
      <c r="M43" s="462"/>
      <c r="N43" s="175"/>
      <c r="O43" s="175"/>
      <c r="P43" s="175"/>
      <c r="Q43" s="175"/>
      <c r="R43" s="175"/>
      <c r="S43" s="175"/>
      <c r="T43" s="175"/>
      <c r="U43" s="175"/>
      <c r="V43" s="175"/>
      <c r="W43" s="175"/>
      <c r="X43" s="175"/>
      <c r="Y43" s="175"/>
      <c r="Z43" s="463"/>
      <c r="AA43" s="463"/>
      <c r="AB43" s="463"/>
      <c r="AC43" s="463"/>
      <c r="AD43" s="463"/>
      <c r="AE43" s="463"/>
      <c r="AF43" s="463"/>
      <c r="AG43" s="463"/>
      <c r="AH43" s="463"/>
      <c r="AI43" s="463"/>
      <c r="AJ43" s="463"/>
      <c r="AK43" s="463"/>
      <c r="AL43" s="463"/>
      <c r="AM43" s="463"/>
      <c r="AN43" s="463"/>
      <c r="AO43" s="463"/>
      <c r="AP43" s="463"/>
      <c r="AQ43" s="463"/>
      <c r="AR43" s="463"/>
      <c r="AS43" s="463"/>
      <c r="AT43" s="463"/>
      <c r="AU43" s="463"/>
      <c r="AV43" s="463"/>
      <c r="AW43" s="463"/>
      <c r="AX43" s="463"/>
      <c r="AY43" s="463"/>
      <c r="AZ43" s="463"/>
      <c r="BA43" s="463"/>
      <c r="BB43" s="463"/>
      <c r="BC43" s="463"/>
      <c r="BD43" s="463"/>
      <c r="BE43" s="463"/>
      <c r="BF43" s="463"/>
      <c r="BG43" s="463"/>
      <c r="BH43" s="463"/>
      <c r="BI43" s="463"/>
      <c r="BJ43" s="463"/>
      <c r="BK43" s="463"/>
      <c r="BL43" s="463"/>
      <c r="BM43" s="463"/>
    </row>
    <row r="44" spans="1:65" s="106" customFormat="1" ht="18.95">
      <c r="A44" s="101"/>
      <c r="B44" s="196" t="s">
        <v>150</v>
      </c>
      <c r="C44" s="194">
        <v>1</v>
      </c>
      <c r="D44" s="175"/>
      <c r="E44" s="462"/>
      <c r="F44" s="462"/>
      <c r="G44" s="462"/>
      <c r="H44" s="462"/>
      <c r="I44" s="462"/>
      <c r="J44" s="462"/>
      <c r="K44" s="462"/>
      <c r="L44" s="462"/>
      <c r="M44" s="462"/>
      <c r="N44" s="175"/>
      <c r="O44" s="175"/>
      <c r="P44" s="175"/>
      <c r="Q44" s="175"/>
      <c r="R44" s="175"/>
      <c r="S44" s="175"/>
      <c r="T44" s="175"/>
      <c r="U44" s="175"/>
      <c r="V44" s="175"/>
      <c r="W44" s="175"/>
      <c r="X44" s="175"/>
      <c r="Y44" s="175"/>
      <c r="Z44" s="463"/>
      <c r="AA44" s="463"/>
      <c r="AB44" s="463"/>
      <c r="AC44" s="463"/>
      <c r="AD44" s="463"/>
      <c r="AE44" s="463"/>
      <c r="AF44" s="463"/>
      <c r="AG44" s="463"/>
      <c r="AH44" s="463"/>
      <c r="AI44" s="463"/>
      <c r="AJ44" s="463"/>
      <c r="AK44" s="463"/>
      <c r="AL44" s="463"/>
      <c r="AM44" s="463"/>
      <c r="AN44" s="463"/>
      <c r="AO44" s="463"/>
      <c r="AP44" s="463"/>
      <c r="AQ44" s="463"/>
      <c r="AR44" s="463"/>
      <c r="AS44" s="463"/>
      <c r="AT44" s="463"/>
      <c r="AU44" s="463"/>
      <c r="AV44" s="463"/>
      <c r="AW44" s="463"/>
      <c r="AX44" s="463"/>
      <c r="AY44" s="463"/>
      <c r="AZ44" s="463"/>
      <c r="BA44" s="463"/>
      <c r="BB44" s="463"/>
      <c r="BC44" s="463"/>
      <c r="BD44" s="463"/>
      <c r="BE44" s="463"/>
      <c r="BF44" s="463"/>
      <c r="BG44" s="463"/>
      <c r="BH44" s="463"/>
      <c r="BI44" s="463"/>
      <c r="BJ44" s="463"/>
      <c r="BK44" s="463"/>
      <c r="BL44" s="463"/>
      <c r="BM44" s="463"/>
    </row>
    <row r="45" spans="1:65" s="106" customFormat="1" ht="18.95">
      <c r="A45" s="101"/>
      <c r="B45" s="325" t="s">
        <v>151</v>
      </c>
      <c r="C45" s="324">
        <f>SUM(C46:C51)/30</f>
        <v>0.26666666666666666</v>
      </c>
      <c r="D45" s="175"/>
      <c r="E45" s="462"/>
      <c r="F45" s="462"/>
      <c r="G45" s="462"/>
      <c r="H45" s="462"/>
      <c r="I45" s="462"/>
      <c r="J45" s="462"/>
      <c r="K45" s="462"/>
      <c r="L45" s="462"/>
      <c r="M45" s="462"/>
      <c r="N45" s="175"/>
      <c r="O45" s="175"/>
      <c r="P45" s="175"/>
      <c r="Q45" s="175"/>
      <c r="R45" s="175"/>
      <c r="S45" s="175"/>
      <c r="T45" s="175"/>
      <c r="U45" s="175"/>
      <c r="V45" s="175"/>
      <c r="W45" s="175"/>
      <c r="X45" s="175"/>
      <c r="Y45" s="175"/>
      <c r="Z45" s="463"/>
      <c r="AA45" s="463"/>
      <c r="AB45" s="463"/>
      <c r="AC45" s="463"/>
      <c r="AD45" s="463"/>
      <c r="AE45" s="463"/>
      <c r="AF45" s="463"/>
      <c r="AG45" s="463"/>
      <c r="AH45" s="463"/>
      <c r="AI45" s="463"/>
      <c r="AJ45" s="463"/>
      <c r="AK45" s="463"/>
      <c r="AL45" s="463"/>
      <c r="AM45" s="463"/>
      <c r="AN45" s="463"/>
      <c r="AO45" s="463"/>
      <c r="AP45" s="463"/>
      <c r="AQ45" s="463"/>
      <c r="AR45" s="463"/>
      <c r="AS45" s="463"/>
      <c r="AT45" s="463"/>
      <c r="AU45" s="463"/>
      <c r="AV45" s="463"/>
      <c r="AW45" s="463"/>
      <c r="AX45" s="463"/>
      <c r="AY45" s="463"/>
      <c r="AZ45" s="463"/>
      <c r="BA45" s="463"/>
      <c r="BB45" s="463"/>
      <c r="BC45" s="463"/>
      <c r="BD45" s="463"/>
      <c r="BE45" s="463"/>
      <c r="BF45" s="463"/>
      <c r="BG45" s="463"/>
      <c r="BH45" s="463"/>
      <c r="BI45" s="463"/>
      <c r="BJ45" s="463"/>
      <c r="BK45" s="463"/>
      <c r="BL45" s="463"/>
      <c r="BM45" s="463"/>
    </row>
    <row r="46" spans="1:65" s="106" customFormat="1" ht="38.1">
      <c r="A46" s="101"/>
      <c r="B46" s="196" t="s">
        <v>152</v>
      </c>
      <c r="C46" s="194">
        <v>1</v>
      </c>
      <c r="D46" s="175"/>
      <c r="E46" s="462"/>
      <c r="F46" s="462"/>
      <c r="G46" s="462"/>
      <c r="H46" s="462"/>
      <c r="I46" s="462"/>
      <c r="J46" s="462"/>
      <c r="K46" s="462"/>
      <c r="L46" s="462"/>
      <c r="M46" s="462"/>
      <c r="N46" s="175"/>
      <c r="O46" s="175"/>
      <c r="P46" s="175"/>
      <c r="Q46" s="175"/>
      <c r="R46" s="175"/>
      <c r="S46" s="175"/>
      <c r="T46" s="175"/>
      <c r="U46" s="175"/>
      <c r="V46" s="175"/>
      <c r="W46" s="175"/>
      <c r="X46" s="175"/>
      <c r="Y46" s="175"/>
      <c r="Z46" s="463"/>
      <c r="AA46" s="463"/>
      <c r="AB46" s="463"/>
      <c r="AC46" s="463"/>
      <c r="AD46" s="463"/>
      <c r="AE46" s="463"/>
      <c r="AF46" s="463"/>
      <c r="AG46" s="463"/>
      <c r="AH46" s="463"/>
      <c r="AI46" s="463"/>
      <c r="AJ46" s="463"/>
      <c r="AK46" s="463"/>
      <c r="AL46" s="463"/>
      <c r="AM46" s="463"/>
      <c r="AN46" s="463"/>
      <c r="AO46" s="463"/>
      <c r="AP46" s="463"/>
      <c r="AQ46" s="463"/>
      <c r="AR46" s="463"/>
      <c r="AS46" s="463"/>
      <c r="AT46" s="463"/>
      <c r="AU46" s="463"/>
      <c r="AV46" s="463"/>
      <c r="AW46" s="463"/>
      <c r="AX46" s="463"/>
      <c r="AY46" s="463"/>
      <c r="AZ46" s="463"/>
      <c r="BA46" s="463"/>
      <c r="BB46" s="463"/>
      <c r="BC46" s="463"/>
      <c r="BD46" s="463"/>
      <c r="BE46" s="463"/>
      <c r="BF46" s="463"/>
      <c r="BG46" s="463"/>
      <c r="BH46" s="463"/>
      <c r="BI46" s="463"/>
      <c r="BJ46" s="463"/>
      <c r="BK46" s="463"/>
      <c r="BL46" s="463"/>
      <c r="BM46" s="463"/>
    </row>
    <row r="47" spans="1:65" s="106" customFormat="1" ht="38.1">
      <c r="A47" s="101"/>
      <c r="B47" s="201" t="s">
        <v>153</v>
      </c>
      <c r="C47" s="194">
        <v>1</v>
      </c>
      <c r="D47" s="175"/>
      <c r="E47" s="462"/>
      <c r="F47" s="462"/>
      <c r="G47" s="462"/>
      <c r="H47" s="462"/>
      <c r="I47" s="462"/>
      <c r="J47" s="462"/>
      <c r="K47" s="462"/>
      <c r="L47" s="462"/>
      <c r="M47" s="462"/>
      <c r="N47" s="175"/>
      <c r="O47" s="175"/>
      <c r="P47" s="175"/>
      <c r="Q47" s="175"/>
      <c r="R47" s="175"/>
      <c r="S47" s="175"/>
      <c r="T47" s="175"/>
      <c r="U47" s="175"/>
      <c r="V47" s="175"/>
      <c r="W47" s="175"/>
      <c r="X47" s="175"/>
      <c r="Y47" s="175"/>
      <c r="Z47" s="463"/>
      <c r="AA47" s="463"/>
      <c r="AB47" s="463"/>
      <c r="AC47" s="463"/>
      <c r="AD47" s="463"/>
      <c r="AE47" s="463"/>
      <c r="AF47" s="463"/>
      <c r="AG47" s="463"/>
      <c r="AH47" s="463"/>
      <c r="AI47" s="463"/>
      <c r="AJ47" s="463"/>
      <c r="AK47" s="463"/>
      <c r="AL47" s="463"/>
      <c r="AM47" s="463"/>
      <c r="AN47" s="463"/>
      <c r="AO47" s="463"/>
      <c r="AP47" s="463"/>
      <c r="AQ47" s="463"/>
      <c r="AR47" s="463"/>
      <c r="AS47" s="463"/>
      <c r="AT47" s="463"/>
      <c r="AU47" s="463"/>
      <c r="AV47" s="463"/>
      <c r="AW47" s="463"/>
      <c r="AX47" s="463"/>
      <c r="AY47" s="463"/>
      <c r="AZ47" s="463"/>
      <c r="BA47" s="463"/>
      <c r="BB47" s="463"/>
      <c r="BC47" s="463"/>
      <c r="BD47" s="463"/>
      <c r="BE47" s="463"/>
      <c r="BF47" s="463"/>
      <c r="BG47" s="463"/>
      <c r="BH47" s="463"/>
      <c r="BI47" s="463"/>
      <c r="BJ47" s="463"/>
      <c r="BK47" s="463"/>
      <c r="BL47" s="463"/>
      <c r="BM47" s="463"/>
    </row>
    <row r="48" spans="1:65" s="106" customFormat="1" ht="42" customHeight="1">
      <c r="A48" s="101"/>
      <c r="B48" s="201" t="s">
        <v>154</v>
      </c>
      <c r="C48" s="194">
        <v>1</v>
      </c>
      <c r="D48" s="175"/>
      <c r="E48" s="462"/>
      <c r="F48" s="462"/>
      <c r="G48" s="462"/>
      <c r="H48" s="462"/>
      <c r="I48" s="462"/>
      <c r="J48" s="462"/>
      <c r="K48" s="462"/>
      <c r="L48" s="462"/>
      <c r="M48" s="462"/>
      <c r="N48" s="175"/>
      <c r="O48" s="175"/>
      <c r="P48" s="175"/>
      <c r="Q48" s="175"/>
      <c r="R48" s="175"/>
      <c r="S48" s="175"/>
      <c r="T48" s="175"/>
      <c r="U48" s="175"/>
      <c r="V48" s="175"/>
      <c r="W48" s="175"/>
      <c r="X48" s="175"/>
      <c r="Y48" s="175"/>
      <c r="Z48" s="463"/>
      <c r="AA48" s="463"/>
      <c r="AB48" s="463"/>
      <c r="AC48" s="463"/>
      <c r="AD48" s="463"/>
      <c r="AE48" s="463"/>
      <c r="AF48" s="463"/>
      <c r="AG48" s="463"/>
      <c r="AH48" s="463"/>
      <c r="AI48" s="463"/>
      <c r="AJ48" s="463"/>
      <c r="AK48" s="463"/>
      <c r="AL48" s="463"/>
      <c r="AM48" s="463"/>
      <c r="AN48" s="463"/>
      <c r="AO48" s="463"/>
      <c r="AP48" s="463"/>
      <c r="AQ48" s="463"/>
      <c r="AR48" s="463"/>
      <c r="AS48" s="463"/>
      <c r="AT48" s="463"/>
      <c r="AU48" s="463"/>
      <c r="AV48" s="463"/>
      <c r="AW48" s="463"/>
      <c r="AX48" s="463"/>
      <c r="AY48" s="463"/>
      <c r="AZ48" s="463"/>
      <c r="BA48" s="463"/>
      <c r="BB48" s="463"/>
      <c r="BC48" s="463"/>
      <c r="BD48" s="463"/>
      <c r="BE48" s="463"/>
      <c r="BF48" s="463"/>
      <c r="BG48" s="463"/>
      <c r="BH48" s="463"/>
      <c r="BI48" s="463"/>
      <c r="BJ48" s="463"/>
      <c r="BK48" s="463"/>
      <c r="BL48" s="463"/>
      <c r="BM48" s="463"/>
    </row>
    <row r="49" spans="1:65" s="106" customFormat="1" ht="18.95" customHeight="1">
      <c r="A49" s="101"/>
      <c r="B49" s="201" t="s">
        <v>155</v>
      </c>
      <c r="C49" s="194">
        <v>3</v>
      </c>
      <c r="D49" s="175"/>
      <c r="E49" s="462"/>
      <c r="F49" s="462"/>
      <c r="G49" s="462"/>
      <c r="H49" s="462"/>
      <c r="I49" s="462"/>
      <c r="J49" s="462"/>
      <c r="K49" s="462"/>
      <c r="L49" s="462"/>
      <c r="M49" s="462"/>
      <c r="N49" s="175"/>
      <c r="O49" s="175"/>
      <c r="P49" s="175"/>
      <c r="Q49" s="175"/>
      <c r="R49" s="175"/>
      <c r="S49" s="175"/>
      <c r="T49" s="175"/>
      <c r="U49" s="175"/>
      <c r="V49" s="175"/>
      <c r="W49" s="175"/>
      <c r="X49" s="175"/>
      <c r="Y49" s="175"/>
      <c r="Z49" s="463"/>
      <c r="AA49" s="463"/>
      <c r="AB49" s="463"/>
      <c r="AC49" s="463"/>
      <c r="AD49" s="463"/>
      <c r="AE49" s="463"/>
      <c r="AF49" s="463"/>
      <c r="AG49" s="463"/>
      <c r="AH49" s="463"/>
      <c r="AI49" s="463"/>
      <c r="AJ49" s="463"/>
      <c r="AK49" s="463"/>
      <c r="AL49" s="463"/>
      <c r="AM49" s="463"/>
      <c r="AN49" s="463"/>
      <c r="AO49" s="463"/>
      <c r="AP49" s="463"/>
      <c r="AQ49" s="463"/>
      <c r="AR49" s="463"/>
      <c r="AS49" s="463"/>
      <c r="AT49" s="463"/>
      <c r="AU49" s="463"/>
      <c r="AV49" s="463"/>
      <c r="AW49" s="463"/>
      <c r="AX49" s="463"/>
      <c r="AY49" s="463"/>
      <c r="AZ49" s="463"/>
      <c r="BA49" s="463"/>
      <c r="BB49" s="463"/>
      <c r="BC49" s="463"/>
      <c r="BD49" s="463"/>
      <c r="BE49" s="463"/>
      <c r="BF49" s="463"/>
      <c r="BG49" s="463"/>
      <c r="BH49" s="463"/>
      <c r="BI49" s="463"/>
      <c r="BJ49" s="463"/>
      <c r="BK49" s="463"/>
      <c r="BL49" s="463"/>
      <c r="BM49" s="463"/>
    </row>
    <row r="50" spans="1:65" s="106" customFormat="1" ht="18.95">
      <c r="A50" s="101"/>
      <c r="B50" s="196" t="s">
        <v>156</v>
      </c>
      <c r="C50" s="194">
        <v>1</v>
      </c>
      <c r="D50" s="175"/>
      <c r="E50" s="462"/>
      <c r="F50" s="462"/>
      <c r="G50" s="462"/>
      <c r="H50" s="462"/>
      <c r="I50" s="462"/>
      <c r="J50" s="462"/>
      <c r="K50" s="462"/>
      <c r="L50" s="462"/>
      <c r="M50" s="462"/>
      <c r="N50" s="175"/>
      <c r="O50" s="175"/>
      <c r="P50" s="175"/>
      <c r="Q50" s="175"/>
      <c r="R50" s="175"/>
      <c r="S50" s="175"/>
      <c r="T50" s="175"/>
      <c r="U50" s="175"/>
      <c r="V50" s="175"/>
      <c r="W50" s="175"/>
      <c r="X50" s="175"/>
      <c r="Y50" s="175"/>
      <c r="Z50" s="463"/>
      <c r="AA50" s="463"/>
      <c r="AB50" s="463"/>
      <c r="AC50" s="463"/>
      <c r="AD50" s="463"/>
      <c r="AE50" s="463"/>
      <c r="AF50" s="463"/>
      <c r="AG50" s="463"/>
      <c r="AH50" s="463"/>
      <c r="AI50" s="463"/>
      <c r="AJ50" s="463"/>
      <c r="AK50" s="463"/>
      <c r="AL50" s="463"/>
      <c r="AM50" s="463"/>
      <c r="AN50" s="463"/>
      <c r="AO50" s="463"/>
      <c r="AP50" s="463"/>
      <c r="AQ50" s="463"/>
      <c r="AR50" s="463"/>
      <c r="AS50" s="463"/>
      <c r="AT50" s="463"/>
      <c r="AU50" s="463"/>
      <c r="AV50" s="463"/>
      <c r="AW50" s="463"/>
      <c r="AX50" s="463"/>
      <c r="AY50" s="463"/>
      <c r="AZ50" s="463"/>
      <c r="BA50" s="463"/>
      <c r="BB50" s="463"/>
      <c r="BC50" s="463"/>
      <c r="BD50" s="463"/>
      <c r="BE50" s="463"/>
      <c r="BF50" s="463"/>
      <c r="BG50" s="463"/>
      <c r="BH50" s="463"/>
      <c r="BI50" s="463"/>
      <c r="BJ50" s="463"/>
      <c r="BK50" s="463"/>
      <c r="BL50" s="463"/>
      <c r="BM50" s="463"/>
    </row>
    <row r="51" spans="1:65" s="106" customFormat="1" ht="45" customHeight="1">
      <c r="A51" s="101"/>
      <c r="B51" s="201" t="s">
        <v>157</v>
      </c>
      <c r="C51" s="194">
        <v>1</v>
      </c>
      <c r="D51" s="175"/>
      <c r="E51" s="462"/>
      <c r="F51" s="462"/>
      <c r="G51" s="462"/>
      <c r="H51" s="462"/>
      <c r="I51" s="462"/>
      <c r="J51" s="462"/>
      <c r="K51" s="462"/>
      <c r="L51" s="462"/>
      <c r="M51" s="462"/>
      <c r="N51" s="175"/>
      <c r="O51" s="175"/>
      <c r="P51" s="175"/>
      <c r="Q51" s="175"/>
      <c r="R51" s="175"/>
      <c r="S51" s="175"/>
      <c r="T51" s="175"/>
      <c r="U51" s="175"/>
      <c r="V51" s="175"/>
      <c r="W51" s="175"/>
      <c r="X51" s="175"/>
      <c r="Y51" s="175"/>
      <c r="Z51" s="463"/>
      <c r="AA51" s="463"/>
      <c r="AB51" s="463"/>
      <c r="AC51" s="463"/>
      <c r="AD51" s="463"/>
      <c r="AE51" s="463"/>
      <c r="AF51" s="463"/>
      <c r="AG51" s="463"/>
      <c r="AH51" s="463"/>
      <c r="AI51" s="463"/>
      <c r="AJ51" s="463"/>
      <c r="AK51" s="463"/>
      <c r="AL51" s="463"/>
      <c r="AM51" s="463"/>
      <c r="AN51" s="463"/>
      <c r="AO51" s="463"/>
      <c r="AP51" s="463"/>
      <c r="AQ51" s="463"/>
      <c r="AR51" s="463"/>
      <c r="AS51" s="463"/>
      <c r="AT51" s="463"/>
      <c r="AU51" s="463"/>
      <c r="AV51" s="463"/>
      <c r="AW51" s="463"/>
      <c r="AX51" s="463"/>
      <c r="AY51" s="463"/>
      <c r="AZ51" s="463"/>
      <c r="BA51" s="463"/>
      <c r="BB51" s="463"/>
      <c r="BC51" s="463"/>
      <c r="BD51" s="463"/>
      <c r="BE51" s="463"/>
      <c r="BF51" s="463"/>
      <c r="BG51" s="463"/>
      <c r="BH51" s="463"/>
      <c r="BI51" s="463"/>
      <c r="BJ51" s="463"/>
      <c r="BK51" s="463"/>
      <c r="BL51" s="463"/>
      <c r="BM51" s="463"/>
    </row>
    <row r="52" spans="1:65" s="106" customFormat="1" ht="18.95">
      <c r="A52" s="466"/>
      <c r="B52" s="325" t="s">
        <v>158</v>
      </c>
      <c r="C52" s="326">
        <f>(SUM(C53:C58))/30</f>
        <v>0.73333333333333328</v>
      </c>
      <c r="D52" s="467"/>
      <c r="E52" s="173"/>
      <c r="F52" s="174"/>
      <c r="G52" s="462"/>
      <c r="H52" s="462"/>
      <c r="I52" s="462"/>
      <c r="J52" s="462"/>
      <c r="K52" s="462"/>
      <c r="L52" s="462"/>
      <c r="M52" s="462"/>
      <c r="N52" s="467"/>
      <c r="O52" s="467"/>
      <c r="P52" s="467"/>
      <c r="Q52" s="467"/>
      <c r="R52" s="467"/>
      <c r="S52" s="467"/>
      <c r="T52" s="467"/>
      <c r="U52" s="467"/>
      <c r="V52" s="467"/>
      <c r="W52" s="467"/>
      <c r="X52" s="467"/>
      <c r="Y52" s="467"/>
      <c r="Z52" s="463"/>
      <c r="AA52" s="463"/>
      <c r="AB52" s="463"/>
      <c r="AC52" s="463"/>
      <c r="AD52" s="463"/>
      <c r="AE52" s="463"/>
      <c r="AF52" s="463"/>
      <c r="AG52" s="463"/>
      <c r="AH52" s="463"/>
      <c r="AI52" s="463"/>
      <c r="AJ52" s="463"/>
      <c r="AK52" s="463"/>
      <c r="AL52" s="463"/>
      <c r="AM52" s="463"/>
      <c r="AN52" s="463"/>
      <c r="AO52" s="463"/>
      <c r="AP52" s="463"/>
      <c r="AQ52" s="463"/>
      <c r="AR52" s="463"/>
      <c r="AS52" s="463"/>
      <c r="AT52" s="463"/>
      <c r="AU52" s="463"/>
      <c r="AV52" s="463"/>
      <c r="AW52" s="463"/>
      <c r="AX52" s="463"/>
      <c r="AY52" s="463"/>
      <c r="AZ52" s="463"/>
      <c r="BA52" s="463"/>
      <c r="BB52" s="463"/>
      <c r="BC52" s="463"/>
      <c r="BD52" s="463"/>
      <c r="BE52" s="463"/>
      <c r="BF52" s="463"/>
      <c r="BG52" s="463"/>
      <c r="BH52" s="463"/>
      <c r="BI52" s="463"/>
      <c r="BJ52" s="463"/>
      <c r="BK52" s="463"/>
      <c r="BL52" s="463"/>
      <c r="BM52" s="463"/>
    </row>
    <row r="53" spans="1:65" s="106" customFormat="1" ht="38.1">
      <c r="A53" s="151"/>
      <c r="B53" s="198" t="s">
        <v>159</v>
      </c>
      <c r="C53" s="194">
        <v>3</v>
      </c>
      <c r="D53" s="167"/>
      <c r="E53" s="167"/>
      <c r="F53" s="167"/>
      <c r="G53" s="167"/>
      <c r="H53" s="167"/>
      <c r="I53" s="167"/>
      <c r="J53" s="167"/>
      <c r="K53" s="167"/>
      <c r="L53" s="167"/>
      <c r="M53" s="167"/>
      <c r="N53" s="167"/>
      <c r="O53" s="167"/>
      <c r="P53" s="167"/>
      <c r="Q53" s="167"/>
      <c r="R53" s="167"/>
      <c r="S53" s="167"/>
      <c r="T53" s="167"/>
      <c r="U53" s="167"/>
      <c r="V53" s="167"/>
      <c r="W53" s="167"/>
      <c r="X53" s="167"/>
      <c r="Y53" s="167"/>
      <c r="Z53" s="463"/>
      <c r="AA53" s="463"/>
      <c r="AB53" s="463"/>
      <c r="AC53" s="463"/>
      <c r="AD53" s="463"/>
      <c r="AE53" s="463"/>
      <c r="AF53" s="463"/>
      <c r="AG53" s="463"/>
      <c r="AH53" s="463"/>
      <c r="AI53" s="463"/>
      <c r="AJ53" s="463"/>
      <c r="AK53" s="463"/>
      <c r="AL53" s="463"/>
      <c r="AM53" s="463"/>
      <c r="AN53" s="463"/>
      <c r="AO53" s="463"/>
      <c r="AP53" s="463"/>
      <c r="AQ53" s="463"/>
      <c r="AR53" s="463"/>
      <c r="AS53" s="463"/>
      <c r="AT53" s="463"/>
      <c r="AU53" s="463"/>
      <c r="AV53" s="463"/>
      <c r="AW53" s="463"/>
      <c r="AX53" s="463"/>
      <c r="AY53" s="463"/>
      <c r="AZ53" s="463"/>
      <c r="BA53" s="463"/>
      <c r="BB53" s="463"/>
      <c r="BC53" s="463"/>
      <c r="BD53" s="463"/>
      <c r="BE53" s="463"/>
      <c r="BF53" s="463"/>
      <c r="BG53" s="463"/>
      <c r="BH53" s="463"/>
      <c r="BI53" s="463"/>
      <c r="BJ53" s="463"/>
      <c r="BK53" s="463"/>
      <c r="BL53" s="463"/>
      <c r="BM53" s="463"/>
    </row>
    <row r="54" spans="1:65" s="106" customFormat="1" ht="21.95" customHeight="1">
      <c r="A54" s="466"/>
      <c r="B54" s="193" t="s">
        <v>160</v>
      </c>
      <c r="C54" s="194">
        <v>3</v>
      </c>
      <c r="D54" s="467"/>
      <c r="E54" s="467"/>
      <c r="F54" s="467"/>
      <c r="G54" s="467"/>
      <c r="H54" s="467"/>
      <c r="I54" s="467"/>
      <c r="J54" s="467"/>
      <c r="K54" s="467"/>
      <c r="L54" s="467"/>
      <c r="M54" s="467"/>
      <c r="N54" s="467"/>
      <c r="O54" s="467"/>
      <c r="P54" s="467"/>
      <c r="Q54" s="467"/>
      <c r="R54" s="467"/>
      <c r="S54" s="467"/>
      <c r="T54" s="467"/>
      <c r="U54" s="467"/>
      <c r="V54" s="467"/>
      <c r="W54" s="467"/>
      <c r="X54" s="467"/>
      <c r="Y54" s="467"/>
      <c r="Z54" s="463"/>
      <c r="AA54" s="463"/>
      <c r="AB54" s="463"/>
      <c r="AC54" s="463"/>
      <c r="AD54" s="463"/>
      <c r="AE54" s="463"/>
      <c r="AF54" s="463"/>
      <c r="AG54" s="463"/>
      <c r="AH54" s="463"/>
      <c r="AI54" s="463"/>
      <c r="AJ54" s="463"/>
      <c r="AK54" s="463"/>
      <c r="AL54" s="463"/>
      <c r="AM54" s="463"/>
      <c r="AN54" s="463"/>
      <c r="AO54" s="463"/>
      <c r="AP54" s="463"/>
      <c r="AQ54" s="463"/>
      <c r="AR54" s="463"/>
      <c r="AS54" s="463"/>
      <c r="AT54" s="463"/>
      <c r="AU54" s="463"/>
      <c r="AV54" s="463"/>
      <c r="AW54" s="463"/>
      <c r="AX54" s="463"/>
      <c r="AY54" s="463"/>
      <c r="AZ54" s="463"/>
      <c r="BA54" s="463"/>
      <c r="BB54" s="463"/>
      <c r="BC54" s="463"/>
      <c r="BD54" s="463"/>
      <c r="BE54" s="463"/>
      <c r="BF54" s="463"/>
      <c r="BG54" s="463"/>
      <c r="BH54" s="463"/>
      <c r="BI54" s="463"/>
      <c r="BJ54" s="463"/>
      <c r="BK54" s="463"/>
      <c r="BL54" s="463"/>
      <c r="BM54" s="463"/>
    </row>
    <row r="55" spans="1:65" s="106" customFormat="1" ht="38.1">
      <c r="A55" s="466"/>
      <c r="B55" s="198" t="s">
        <v>161</v>
      </c>
      <c r="C55" s="194">
        <v>3</v>
      </c>
      <c r="D55" s="467"/>
      <c r="E55" s="467"/>
      <c r="F55" s="467"/>
      <c r="G55" s="467"/>
      <c r="H55" s="467"/>
      <c r="I55" s="467"/>
      <c r="J55" s="467"/>
      <c r="K55" s="467"/>
      <c r="L55" s="467"/>
      <c r="M55" s="467"/>
      <c r="N55" s="467"/>
      <c r="O55" s="467"/>
      <c r="P55" s="467"/>
      <c r="Q55" s="467"/>
      <c r="R55" s="467"/>
      <c r="S55" s="467"/>
      <c r="T55" s="467"/>
      <c r="U55" s="467"/>
      <c r="V55" s="467"/>
      <c r="W55" s="467"/>
      <c r="X55" s="467"/>
      <c r="Y55" s="467"/>
      <c r="Z55" s="463"/>
      <c r="AA55" s="463"/>
      <c r="AB55" s="463"/>
      <c r="AC55" s="463"/>
      <c r="AD55" s="463"/>
      <c r="AE55" s="463"/>
      <c r="AF55" s="463"/>
      <c r="AG55" s="463"/>
      <c r="AH55" s="463"/>
      <c r="AI55" s="463"/>
      <c r="AJ55" s="463"/>
      <c r="AK55" s="463"/>
      <c r="AL55" s="463"/>
      <c r="AM55" s="463"/>
      <c r="AN55" s="463"/>
      <c r="AO55" s="463"/>
      <c r="AP55" s="463"/>
      <c r="AQ55" s="463"/>
      <c r="AR55" s="463"/>
      <c r="AS55" s="463"/>
      <c r="AT55" s="463"/>
      <c r="AU55" s="463"/>
      <c r="AV55" s="463"/>
      <c r="AW55" s="463"/>
      <c r="AX55" s="463"/>
      <c r="AY55" s="463"/>
      <c r="AZ55" s="463"/>
      <c r="BA55" s="463"/>
      <c r="BB55" s="463"/>
      <c r="BC55" s="463"/>
      <c r="BD55" s="463"/>
      <c r="BE55" s="463"/>
      <c r="BF55" s="463"/>
      <c r="BG55" s="463"/>
      <c r="BH55" s="463"/>
      <c r="BI55" s="463"/>
      <c r="BJ55" s="463"/>
      <c r="BK55" s="463"/>
      <c r="BL55" s="463"/>
      <c r="BM55" s="463"/>
    </row>
    <row r="56" spans="1:65" s="106" customFormat="1" ht="18.95">
      <c r="A56" s="466"/>
      <c r="B56" s="198" t="s">
        <v>162</v>
      </c>
      <c r="C56" s="202">
        <v>5</v>
      </c>
      <c r="D56" s="467"/>
      <c r="E56" s="467"/>
      <c r="F56" s="467"/>
      <c r="G56" s="467"/>
      <c r="H56" s="467"/>
      <c r="I56" s="467"/>
      <c r="J56" s="467"/>
      <c r="K56" s="467"/>
      <c r="L56" s="467"/>
      <c r="M56" s="467"/>
      <c r="N56" s="467"/>
      <c r="O56" s="467"/>
      <c r="P56" s="467"/>
      <c r="Q56" s="467"/>
      <c r="R56" s="467"/>
      <c r="S56" s="467"/>
      <c r="T56" s="467"/>
      <c r="U56" s="467"/>
      <c r="V56" s="467"/>
      <c r="W56" s="467"/>
      <c r="X56" s="467"/>
      <c r="Y56" s="467"/>
      <c r="Z56" s="463"/>
      <c r="AA56" s="463"/>
      <c r="AB56" s="463"/>
      <c r="AC56" s="463"/>
      <c r="AD56" s="463"/>
      <c r="AE56" s="463"/>
      <c r="AF56" s="463"/>
      <c r="AG56" s="463"/>
      <c r="AH56" s="463"/>
      <c r="AI56" s="463"/>
      <c r="AJ56" s="463"/>
      <c r="AK56" s="463"/>
      <c r="AL56" s="463"/>
      <c r="AM56" s="463"/>
      <c r="AN56" s="463"/>
      <c r="AO56" s="463"/>
      <c r="AP56" s="463"/>
      <c r="AQ56" s="463"/>
      <c r="AR56" s="463"/>
      <c r="AS56" s="463"/>
      <c r="AT56" s="463"/>
      <c r="AU56" s="463"/>
      <c r="AV56" s="463"/>
      <c r="AW56" s="463"/>
      <c r="AX56" s="463"/>
      <c r="AY56" s="463"/>
      <c r="AZ56" s="463"/>
      <c r="BA56" s="463"/>
      <c r="BB56" s="463"/>
      <c r="BC56" s="463"/>
      <c r="BD56" s="463"/>
      <c r="BE56" s="463"/>
      <c r="BF56" s="463"/>
      <c r="BG56" s="463"/>
      <c r="BH56" s="463"/>
      <c r="BI56" s="463"/>
      <c r="BJ56" s="463"/>
      <c r="BK56" s="463"/>
      <c r="BL56" s="463"/>
      <c r="BM56" s="463"/>
    </row>
    <row r="57" spans="1:65" s="106" customFormat="1" ht="18.95">
      <c r="A57" s="466"/>
      <c r="B57" s="198" t="s">
        <v>163</v>
      </c>
      <c r="C57" s="202">
        <v>5</v>
      </c>
      <c r="D57" s="467"/>
      <c r="E57" s="467"/>
      <c r="F57" s="467"/>
      <c r="G57" s="467"/>
      <c r="H57" s="467"/>
      <c r="I57" s="467"/>
      <c r="J57" s="467"/>
      <c r="K57" s="467"/>
      <c r="L57" s="467"/>
      <c r="M57" s="467"/>
      <c r="N57" s="467"/>
      <c r="O57" s="467"/>
      <c r="P57" s="467"/>
      <c r="Q57" s="467"/>
      <c r="R57" s="467"/>
      <c r="S57" s="467"/>
      <c r="T57" s="467"/>
      <c r="U57" s="467"/>
      <c r="V57" s="467"/>
      <c r="W57" s="467"/>
      <c r="X57" s="467"/>
      <c r="Y57" s="467"/>
      <c r="Z57" s="463"/>
      <c r="AA57" s="463"/>
      <c r="AB57" s="463"/>
      <c r="AC57" s="463"/>
      <c r="AD57" s="463"/>
      <c r="AE57" s="463"/>
      <c r="AF57" s="463"/>
      <c r="AG57" s="463"/>
      <c r="AH57" s="463"/>
      <c r="AI57" s="463"/>
      <c r="AJ57" s="463"/>
      <c r="AK57" s="463"/>
      <c r="AL57" s="463"/>
      <c r="AM57" s="463"/>
      <c r="AN57" s="463"/>
      <c r="AO57" s="463"/>
      <c r="AP57" s="463"/>
      <c r="AQ57" s="463"/>
      <c r="AR57" s="463"/>
      <c r="AS57" s="463"/>
      <c r="AT57" s="463"/>
      <c r="AU57" s="463"/>
      <c r="AV57" s="463"/>
      <c r="AW57" s="463"/>
      <c r="AX57" s="463"/>
      <c r="AY57" s="463"/>
      <c r="AZ57" s="463"/>
      <c r="BA57" s="463"/>
      <c r="BB57" s="463"/>
      <c r="BC57" s="463"/>
      <c r="BD57" s="463"/>
      <c r="BE57" s="463"/>
      <c r="BF57" s="463"/>
      <c r="BG57" s="463"/>
      <c r="BH57" s="463"/>
      <c r="BI57" s="463"/>
      <c r="BJ57" s="463"/>
      <c r="BK57" s="463"/>
      <c r="BL57" s="463"/>
      <c r="BM57" s="463"/>
    </row>
    <row r="58" spans="1:65" s="106" customFormat="1" ht="18.95">
      <c r="A58" s="466"/>
      <c r="B58" s="203" t="s">
        <v>164</v>
      </c>
      <c r="C58" s="202">
        <v>3</v>
      </c>
      <c r="D58" s="467"/>
      <c r="E58" s="467"/>
      <c r="F58" s="467"/>
      <c r="G58" s="467"/>
      <c r="H58" s="467"/>
      <c r="I58" s="467"/>
      <c r="J58" s="467"/>
      <c r="K58" s="467"/>
      <c r="L58" s="467"/>
      <c r="M58" s="467"/>
      <c r="N58" s="467"/>
      <c r="O58" s="467"/>
      <c r="P58" s="467"/>
      <c r="Q58" s="467"/>
      <c r="R58" s="467"/>
      <c r="S58" s="467"/>
      <c r="T58" s="467"/>
      <c r="U58" s="467"/>
      <c r="V58" s="467"/>
      <c r="W58" s="467"/>
      <c r="X58" s="467"/>
      <c r="Y58" s="467"/>
      <c r="Z58" s="463"/>
      <c r="AA58" s="463"/>
      <c r="AB58" s="463"/>
      <c r="AC58" s="463"/>
      <c r="AD58" s="463"/>
      <c r="AE58" s="463"/>
      <c r="AF58" s="463"/>
      <c r="AG58" s="463"/>
      <c r="AH58" s="463"/>
      <c r="AI58" s="463"/>
      <c r="AJ58" s="463"/>
      <c r="AK58" s="463"/>
      <c r="AL58" s="463"/>
      <c r="AM58" s="463"/>
      <c r="AN58" s="463"/>
      <c r="AO58" s="463"/>
      <c r="AP58" s="463"/>
      <c r="AQ58" s="463"/>
      <c r="AR58" s="463"/>
      <c r="AS58" s="463"/>
      <c r="AT58" s="463"/>
      <c r="AU58" s="463"/>
      <c r="AV58" s="463"/>
      <c r="AW58" s="463"/>
      <c r="AX58" s="463"/>
      <c r="AY58" s="463"/>
      <c r="AZ58" s="463"/>
      <c r="BA58" s="463"/>
      <c r="BB58" s="463"/>
      <c r="BC58" s="463"/>
      <c r="BD58" s="463"/>
      <c r="BE58" s="463"/>
      <c r="BF58" s="463"/>
      <c r="BG58" s="463"/>
      <c r="BH58" s="463"/>
      <c r="BI58" s="463"/>
      <c r="BJ58" s="463"/>
      <c r="BK58" s="463"/>
      <c r="BL58" s="463"/>
      <c r="BM58" s="463"/>
    </row>
    <row r="59" spans="1:65" s="106" customFormat="1" ht="38.1" customHeight="1">
      <c r="A59" s="101"/>
      <c r="B59" s="323" t="s">
        <v>165</v>
      </c>
      <c r="C59" s="326">
        <f>(SUM(C60))/30</f>
        <v>3.3333333333333333E-2</v>
      </c>
      <c r="D59" s="175"/>
      <c r="E59" s="462"/>
      <c r="F59" s="462"/>
      <c r="G59" s="462"/>
      <c r="H59" s="462"/>
      <c r="I59" s="462"/>
      <c r="J59" s="462"/>
      <c r="K59" s="462"/>
      <c r="L59" s="462"/>
      <c r="M59" s="462"/>
      <c r="N59" s="175"/>
      <c r="O59" s="175"/>
      <c r="P59" s="175"/>
      <c r="Q59" s="175"/>
      <c r="R59" s="175"/>
      <c r="S59" s="175"/>
      <c r="T59" s="175"/>
      <c r="U59" s="175"/>
      <c r="V59" s="175"/>
      <c r="W59" s="175"/>
      <c r="X59" s="175"/>
      <c r="Y59" s="175"/>
      <c r="Z59" s="463"/>
      <c r="AA59" s="463"/>
      <c r="AB59" s="463"/>
      <c r="AC59" s="463"/>
      <c r="AD59" s="463"/>
      <c r="AE59" s="463"/>
      <c r="AF59" s="463"/>
      <c r="AG59" s="463"/>
      <c r="AH59" s="463"/>
      <c r="AI59" s="463"/>
      <c r="AJ59" s="463"/>
      <c r="AK59" s="463"/>
      <c r="AL59" s="463"/>
      <c r="AM59" s="463"/>
      <c r="AN59" s="463"/>
      <c r="AO59" s="463"/>
      <c r="AP59" s="463"/>
      <c r="AQ59" s="463"/>
      <c r="AR59" s="463"/>
      <c r="AS59" s="463"/>
      <c r="AT59" s="463"/>
      <c r="AU59" s="463"/>
      <c r="AV59" s="463"/>
      <c r="AW59" s="463"/>
      <c r="AX59" s="463"/>
      <c r="AY59" s="463"/>
      <c r="AZ59" s="463"/>
      <c r="BA59" s="463"/>
      <c r="BB59" s="463"/>
      <c r="BC59" s="463"/>
      <c r="BD59" s="463"/>
      <c r="BE59" s="463"/>
      <c r="BF59" s="463"/>
      <c r="BG59" s="463"/>
      <c r="BH59" s="463"/>
      <c r="BI59" s="463"/>
      <c r="BJ59" s="463"/>
      <c r="BK59" s="463"/>
      <c r="BL59" s="463"/>
      <c r="BM59" s="463"/>
    </row>
    <row r="60" spans="1:65" s="106" customFormat="1" ht="38.1">
      <c r="A60" s="64"/>
      <c r="B60" s="348" t="s">
        <v>166</v>
      </c>
      <c r="C60" s="202">
        <v>1</v>
      </c>
      <c r="D60" s="345"/>
      <c r="E60" s="462"/>
      <c r="F60" s="462"/>
      <c r="G60" s="462"/>
      <c r="H60" s="462"/>
      <c r="I60" s="462"/>
      <c r="J60" s="462"/>
      <c r="K60" s="462"/>
      <c r="L60" s="462"/>
      <c r="M60" s="462"/>
      <c r="N60" s="462"/>
      <c r="O60" s="462"/>
      <c r="P60" s="462"/>
      <c r="Q60" s="462"/>
      <c r="R60" s="462"/>
      <c r="S60" s="462"/>
      <c r="T60" s="462"/>
      <c r="U60" s="462"/>
      <c r="V60" s="462"/>
      <c r="W60" s="462"/>
      <c r="X60" s="462"/>
      <c r="Y60" s="462"/>
      <c r="Z60" s="463"/>
      <c r="AA60" s="463"/>
      <c r="AB60" s="463"/>
      <c r="AC60" s="463"/>
      <c r="AD60" s="463"/>
      <c r="AE60" s="463"/>
      <c r="AF60" s="463"/>
      <c r="AG60" s="463"/>
      <c r="AH60" s="463"/>
      <c r="AI60" s="463"/>
      <c r="AJ60" s="463"/>
      <c r="AK60" s="463"/>
      <c r="AL60" s="463"/>
      <c r="AM60" s="463"/>
      <c r="AN60" s="463"/>
      <c r="AO60" s="463"/>
      <c r="AP60" s="463"/>
      <c r="AQ60" s="463"/>
      <c r="AR60" s="463"/>
      <c r="AS60" s="463"/>
      <c r="AT60" s="463"/>
      <c r="AU60" s="463"/>
      <c r="AV60" s="463"/>
      <c r="AW60" s="463"/>
      <c r="AX60" s="463"/>
      <c r="AY60" s="463"/>
      <c r="AZ60" s="463"/>
      <c r="BA60" s="463"/>
      <c r="BB60" s="463"/>
      <c r="BC60" s="463"/>
      <c r="BD60" s="463"/>
      <c r="BE60" s="463"/>
      <c r="BF60" s="463"/>
      <c r="BG60" s="463"/>
      <c r="BH60" s="463"/>
      <c r="BI60" s="463"/>
      <c r="BJ60" s="463"/>
      <c r="BK60" s="463"/>
      <c r="BL60" s="463"/>
      <c r="BM60" s="463"/>
    </row>
    <row r="61" spans="1:65" s="106" customFormat="1" ht="41.1" customHeight="1">
      <c r="A61" s="64"/>
      <c r="B61" s="327" t="s">
        <v>167</v>
      </c>
      <c r="C61" s="328">
        <f>AVERAGE(C59,C52,C45,C39,C29,C17,C7)</f>
        <v>0.38623376623376621</v>
      </c>
      <c r="D61" s="204">
        <f>1-C61</f>
        <v>0.61376623376623374</v>
      </c>
      <c r="E61" s="462"/>
      <c r="F61" s="462"/>
      <c r="G61" s="462"/>
      <c r="H61" s="462"/>
      <c r="I61" s="462"/>
      <c r="J61" s="462"/>
      <c r="K61" s="462"/>
      <c r="L61" s="462"/>
      <c r="M61" s="462"/>
      <c r="N61" s="462"/>
      <c r="O61" s="462"/>
      <c r="P61" s="462"/>
      <c r="Q61" s="462"/>
      <c r="R61" s="462"/>
      <c r="S61" s="462"/>
      <c r="T61" s="462"/>
      <c r="U61" s="462"/>
      <c r="V61" s="462"/>
      <c r="W61" s="462"/>
      <c r="X61" s="462"/>
      <c r="Y61" s="462"/>
      <c r="Z61" s="463"/>
      <c r="AA61" s="463"/>
      <c r="AB61" s="463"/>
      <c r="AC61" s="463"/>
      <c r="AD61" s="463"/>
      <c r="AE61" s="463"/>
      <c r="AF61" s="463"/>
      <c r="AG61" s="463"/>
      <c r="AH61" s="463"/>
      <c r="AI61" s="463"/>
      <c r="AJ61" s="463"/>
      <c r="AK61" s="463"/>
      <c r="AL61" s="463"/>
      <c r="AM61" s="463"/>
      <c r="AN61" s="463"/>
      <c r="AO61" s="463"/>
      <c r="AP61" s="463"/>
      <c r="AQ61" s="463"/>
      <c r="AR61" s="463"/>
      <c r="AS61" s="463"/>
      <c r="AT61" s="463"/>
      <c r="AU61" s="463"/>
      <c r="AV61" s="463"/>
      <c r="AW61" s="463"/>
      <c r="AX61" s="463"/>
      <c r="AY61" s="463"/>
      <c r="AZ61" s="463"/>
      <c r="BA61" s="463"/>
      <c r="BB61" s="463"/>
      <c r="BC61" s="463"/>
      <c r="BD61" s="463"/>
      <c r="BE61" s="463"/>
      <c r="BF61" s="463"/>
      <c r="BG61" s="463"/>
      <c r="BH61" s="463"/>
      <c r="BI61" s="463"/>
      <c r="BJ61" s="463"/>
      <c r="BK61" s="463"/>
      <c r="BL61" s="463"/>
      <c r="BM61" s="463"/>
    </row>
    <row r="62" spans="1:65" s="106" customFormat="1" ht="16.5" customHeight="1">
      <c r="A62" s="64"/>
      <c r="B62" s="205"/>
      <c r="C62" s="205"/>
      <c r="D62" s="462"/>
      <c r="E62" s="462"/>
      <c r="F62" s="462"/>
      <c r="G62" s="462"/>
      <c r="H62" s="462"/>
      <c r="I62" s="462"/>
      <c r="J62" s="462"/>
      <c r="K62" s="462"/>
      <c r="L62" s="462"/>
      <c r="M62" s="462"/>
      <c r="N62" s="462"/>
      <c r="O62" s="462"/>
      <c r="P62" s="462"/>
      <c r="Q62" s="462"/>
      <c r="R62" s="462"/>
      <c r="S62" s="462"/>
      <c r="T62" s="462"/>
      <c r="U62" s="462"/>
      <c r="V62" s="462"/>
      <c r="W62" s="462"/>
      <c r="X62" s="462"/>
      <c r="Y62" s="462"/>
      <c r="Z62" s="463"/>
      <c r="AA62" s="463"/>
      <c r="AB62" s="463"/>
      <c r="AC62" s="463"/>
      <c r="AD62" s="463"/>
      <c r="AE62" s="463"/>
      <c r="AF62" s="463"/>
      <c r="AG62" s="463"/>
      <c r="AH62" s="463"/>
      <c r="AI62" s="463"/>
      <c r="AJ62" s="463"/>
      <c r="AK62" s="463"/>
      <c r="AL62" s="463"/>
      <c r="AM62" s="463"/>
      <c r="AN62" s="463"/>
      <c r="AO62" s="463"/>
      <c r="AP62" s="463"/>
      <c r="AQ62" s="463"/>
      <c r="AR62" s="463"/>
      <c r="AS62" s="463"/>
      <c r="AT62" s="463"/>
      <c r="AU62" s="463"/>
      <c r="AV62" s="463"/>
      <c r="AW62" s="463"/>
      <c r="AX62" s="463"/>
      <c r="AY62" s="463"/>
      <c r="AZ62" s="463"/>
      <c r="BA62" s="463"/>
      <c r="BB62" s="463"/>
      <c r="BC62" s="463"/>
      <c r="BD62" s="463"/>
      <c r="BE62" s="463"/>
      <c r="BF62" s="463"/>
      <c r="BG62" s="463"/>
      <c r="BH62" s="463"/>
      <c r="BI62" s="463"/>
      <c r="BJ62" s="463"/>
      <c r="BK62" s="463"/>
      <c r="BL62" s="463"/>
      <c r="BM62" s="463"/>
    </row>
    <row r="63" spans="1:65" s="106" customFormat="1" ht="24.95" customHeight="1">
      <c r="A63" s="64"/>
      <c r="B63" s="469" t="s">
        <v>168</v>
      </c>
      <c r="C63" s="205"/>
      <c r="D63" s="462"/>
      <c r="E63" s="462"/>
      <c r="F63" s="462"/>
      <c r="G63" s="462"/>
      <c r="H63" s="462"/>
      <c r="I63" s="462"/>
      <c r="J63" s="462"/>
      <c r="K63" s="462"/>
      <c r="L63" s="462"/>
      <c r="M63" s="462"/>
      <c r="N63" s="462"/>
      <c r="O63" s="462"/>
      <c r="P63" s="462"/>
      <c r="Q63" s="462"/>
      <c r="R63" s="462"/>
      <c r="S63" s="462"/>
      <c r="T63" s="462"/>
      <c r="U63" s="462"/>
      <c r="V63" s="462"/>
      <c r="W63" s="462"/>
      <c r="X63" s="462"/>
      <c r="Y63" s="462"/>
      <c r="Z63" s="463"/>
      <c r="AA63" s="463"/>
      <c r="AB63" s="463"/>
      <c r="AC63" s="463"/>
      <c r="AD63" s="463"/>
      <c r="AE63" s="463"/>
      <c r="AF63" s="463"/>
      <c r="AG63" s="463"/>
      <c r="AH63" s="463"/>
      <c r="AI63" s="463"/>
      <c r="AJ63" s="463"/>
      <c r="AK63" s="463"/>
      <c r="AL63" s="463"/>
      <c r="AM63" s="463"/>
      <c r="AN63" s="463"/>
      <c r="AO63" s="463"/>
      <c r="AP63" s="463"/>
      <c r="AQ63" s="463"/>
      <c r="AR63" s="463"/>
      <c r="AS63" s="463"/>
      <c r="AT63" s="463"/>
      <c r="AU63" s="463"/>
      <c r="AV63" s="463"/>
      <c r="AW63" s="463"/>
      <c r="AX63" s="463"/>
      <c r="AY63" s="463"/>
      <c r="AZ63" s="463"/>
      <c r="BA63" s="463"/>
      <c r="BB63" s="463"/>
      <c r="BC63" s="463"/>
      <c r="BD63" s="463"/>
      <c r="BE63" s="463"/>
      <c r="BF63" s="463"/>
      <c r="BG63" s="463"/>
      <c r="BH63" s="463"/>
      <c r="BI63" s="463"/>
      <c r="BJ63" s="463"/>
      <c r="BK63" s="463"/>
      <c r="BL63" s="463"/>
      <c r="BM63" s="463"/>
    </row>
    <row r="64" spans="1:65" s="106" customFormat="1" ht="77.099999999999994" customHeight="1">
      <c r="A64" s="64"/>
      <c r="B64" s="349" t="s">
        <v>169</v>
      </c>
      <c r="C64" s="205"/>
      <c r="D64" s="462"/>
      <c r="E64" s="462"/>
      <c r="F64" s="462"/>
      <c r="G64" s="462"/>
      <c r="H64" s="462"/>
      <c r="I64" s="462"/>
      <c r="J64" s="462"/>
      <c r="K64" s="462"/>
      <c r="L64" s="462"/>
      <c r="M64" s="462"/>
      <c r="N64" s="462"/>
      <c r="O64" s="462"/>
      <c r="P64" s="462"/>
      <c r="Q64" s="462"/>
      <c r="R64" s="462"/>
      <c r="S64" s="462"/>
      <c r="T64" s="462"/>
      <c r="U64" s="462"/>
      <c r="V64" s="462"/>
      <c r="W64" s="462"/>
      <c r="X64" s="462"/>
      <c r="Y64" s="462"/>
      <c r="Z64" s="463"/>
      <c r="AA64" s="463"/>
      <c r="AB64" s="463"/>
      <c r="AC64" s="463"/>
      <c r="AD64" s="463"/>
      <c r="AE64" s="463"/>
      <c r="AF64" s="463"/>
      <c r="AG64" s="463"/>
      <c r="AH64" s="463"/>
      <c r="AI64" s="463"/>
      <c r="AJ64" s="463"/>
      <c r="AK64" s="463"/>
      <c r="AL64" s="463"/>
      <c r="AM64" s="463"/>
      <c r="AN64" s="463"/>
      <c r="AO64" s="463"/>
      <c r="AP64" s="463"/>
      <c r="AQ64" s="463"/>
      <c r="AR64" s="463"/>
      <c r="AS64" s="463"/>
      <c r="AT64" s="463"/>
      <c r="AU64" s="463"/>
      <c r="AV64" s="463"/>
      <c r="AW64" s="463"/>
      <c r="AX64" s="463"/>
      <c r="AY64" s="463"/>
      <c r="AZ64" s="463"/>
      <c r="BA64" s="463"/>
      <c r="BB64" s="463"/>
      <c r="BC64" s="463"/>
      <c r="BD64" s="463"/>
      <c r="BE64" s="463"/>
      <c r="BF64" s="463"/>
      <c r="BG64" s="463"/>
      <c r="BH64" s="463"/>
      <c r="BI64" s="463"/>
      <c r="BJ64" s="463"/>
      <c r="BK64" s="463"/>
      <c r="BL64" s="463"/>
      <c r="BM64" s="463"/>
    </row>
    <row r="65" spans="1:65" s="106" customFormat="1" ht="16.5" customHeight="1">
      <c r="A65" s="64"/>
      <c r="B65" s="462"/>
      <c r="C65" s="462"/>
      <c r="D65" s="462"/>
      <c r="E65" s="462"/>
      <c r="F65" s="462"/>
      <c r="G65" s="462"/>
      <c r="H65" s="462"/>
      <c r="I65" s="462"/>
      <c r="J65" s="462"/>
      <c r="K65" s="462"/>
      <c r="L65" s="462"/>
      <c r="M65" s="462"/>
      <c r="N65" s="462"/>
      <c r="O65" s="462"/>
      <c r="P65" s="462"/>
      <c r="Q65" s="462"/>
      <c r="R65" s="462"/>
      <c r="S65" s="462"/>
      <c r="T65" s="462"/>
      <c r="U65" s="462"/>
      <c r="V65" s="462"/>
      <c r="W65" s="462"/>
      <c r="X65" s="462"/>
      <c r="Y65" s="462"/>
      <c r="Z65" s="463"/>
      <c r="AA65" s="463"/>
      <c r="AB65" s="463"/>
      <c r="AC65" s="463"/>
      <c r="AD65" s="463"/>
      <c r="AE65" s="463"/>
      <c r="AF65" s="463"/>
      <c r="AG65" s="463"/>
      <c r="AH65" s="463"/>
      <c r="AI65" s="463"/>
      <c r="AJ65" s="463"/>
      <c r="AK65" s="463"/>
      <c r="AL65" s="463"/>
      <c r="AM65" s="463"/>
      <c r="AN65" s="463"/>
      <c r="AO65" s="463"/>
      <c r="AP65" s="463"/>
      <c r="AQ65" s="463"/>
      <c r="AR65" s="463"/>
      <c r="AS65" s="463"/>
      <c r="AT65" s="463"/>
      <c r="AU65" s="463"/>
      <c r="AV65" s="463"/>
      <c r="AW65" s="463"/>
      <c r="AX65" s="463"/>
      <c r="AY65" s="463"/>
      <c r="AZ65" s="463"/>
      <c r="BA65" s="463"/>
      <c r="BB65" s="463"/>
      <c r="BC65" s="463"/>
      <c r="BD65" s="463"/>
      <c r="BE65" s="463"/>
      <c r="BF65" s="463"/>
      <c r="BG65" s="463"/>
      <c r="BH65" s="463"/>
      <c r="BI65" s="463"/>
      <c r="BJ65" s="463"/>
      <c r="BK65" s="463"/>
      <c r="BL65" s="463"/>
      <c r="BM65" s="463"/>
    </row>
    <row r="66" spans="1:65" s="106" customFormat="1" ht="16.5" customHeight="1">
      <c r="A66" s="64"/>
      <c r="B66" s="462"/>
      <c r="C66" s="462"/>
      <c r="D66" s="462"/>
      <c r="E66" s="462"/>
      <c r="F66" s="462"/>
      <c r="G66" s="462"/>
      <c r="H66" s="462"/>
      <c r="I66" s="462"/>
      <c r="J66" s="462"/>
      <c r="K66" s="462"/>
      <c r="L66" s="462"/>
      <c r="M66" s="462"/>
      <c r="N66" s="462"/>
      <c r="O66" s="462"/>
      <c r="P66" s="462"/>
      <c r="Q66" s="462"/>
      <c r="R66" s="462"/>
      <c r="S66" s="462"/>
      <c r="T66" s="462"/>
      <c r="U66" s="462"/>
      <c r="V66" s="462"/>
      <c r="W66" s="462"/>
      <c r="X66" s="462"/>
      <c r="Y66" s="462"/>
      <c r="Z66" s="463"/>
      <c r="AA66" s="463"/>
      <c r="AB66" s="463"/>
      <c r="AC66" s="463"/>
      <c r="AD66" s="463"/>
      <c r="AE66" s="463"/>
      <c r="AF66" s="463"/>
      <c r="AG66" s="463"/>
      <c r="AH66" s="463"/>
      <c r="AI66" s="463"/>
      <c r="AJ66" s="463"/>
      <c r="AK66" s="463"/>
      <c r="AL66" s="463"/>
      <c r="AM66" s="463"/>
      <c r="AN66" s="463"/>
      <c r="AO66" s="463"/>
      <c r="AP66" s="463"/>
      <c r="AQ66" s="463"/>
      <c r="AR66" s="463"/>
      <c r="AS66" s="463"/>
      <c r="AT66" s="463"/>
      <c r="AU66" s="463"/>
      <c r="AV66" s="463"/>
      <c r="AW66" s="463"/>
      <c r="AX66" s="463"/>
      <c r="AY66" s="463"/>
      <c r="AZ66" s="463"/>
      <c r="BA66" s="463"/>
      <c r="BB66" s="463"/>
      <c r="BC66" s="463"/>
      <c r="BD66" s="463"/>
      <c r="BE66" s="463"/>
      <c r="BF66" s="463"/>
      <c r="BG66" s="463"/>
      <c r="BH66" s="463"/>
      <c r="BI66" s="463"/>
      <c r="BJ66" s="463"/>
      <c r="BK66" s="463"/>
      <c r="BL66" s="463"/>
      <c r="BM66" s="463"/>
    </row>
    <row r="67" spans="1:65" s="106" customFormat="1" ht="16.5" customHeight="1">
      <c r="A67" s="64"/>
      <c r="B67" s="462"/>
      <c r="C67" s="462"/>
      <c r="D67" s="462"/>
      <c r="E67" s="462"/>
      <c r="F67" s="462"/>
      <c r="G67" s="462"/>
      <c r="H67" s="462"/>
      <c r="I67" s="462"/>
      <c r="J67" s="462"/>
      <c r="K67" s="462"/>
      <c r="L67" s="462"/>
      <c r="M67" s="462"/>
      <c r="N67" s="462"/>
      <c r="O67" s="462"/>
      <c r="P67" s="462"/>
      <c r="Q67" s="462"/>
      <c r="R67" s="462"/>
      <c r="S67" s="462"/>
      <c r="T67" s="462"/>
      <c r="U67" s="462"/>
      <c r="V67" s="462"/>
      <c r="W67" s="462"/>
      <c r="X67" s="462"/>
      <c r="Y67" s="462"/>
      <c r="Z67" s="463"/>
      <c r="AA67" s="463"/>
      <c r="AB67" s="463"/>
      <c r="AC67" s="463"/>
      <c r="AD67" s="463"/>
      <c r="AE67" s="463"/>
      <c r="AF67" s="463"/>
      <c r="AG67" s="463"/>
      <c r="AH67" s="463"/>
      <c r="AI67" s="463"/>
      <c r="AJ67" s="463"/>
      <c r="AK67" s="463"/>
      <c r="AL67" s="463"/>
      <c r="AM67" s="463"/>
      <c r="AN67" s="463"/>
      <c r="AO67" s="463"/>
      <c r="AP67" s="463"/>
      <c r="AQ67" s="463"/>
      <c r="AR67" s="463"/>
      <c r="AS67" s="463"/>
      <c r="AT67" s="463"/>
      <c r="AU67" s="463"/>
      <c r="AV67" s="463"/>
      <c r="AW67" s="463"/>
      <c r="AX67" s="463"/>
      <c r="AY67" s="463"/>
      <c r="AZ67" s="463"/>
      <c r="BA67" s="463"/>
      <c r="BB67" s="463"/>
      <c r="BC67" s="463"/>
      <c r="BD67" s="463"/>
      <c r="BE67" s="463"/>
      <c r="BF67" s="463"/>
      <c r="BG67" s="463"/>
      <c r="BH67" s="463"/>
      <c r="BI67" s="463"/>
      <c r="BJ67" s="463"/>
      <c r="BK67" s="463"/>
      <c r="BL67" s="463"/>
      <c r="BM67" s="463"/>
    </row>
    <row r="68" spans="1:65" s="106" customFormat="1" ht="16.5" customHeight="1">
      <c r="A68" s="64"/>
      <c r="B68" s="462"/>
      <c r="C68" s="462"/>
      <c r="D68" s="462"/>
      <c r="E68" s="462"/>
      <c r="F68" s="462"/>
      <c r="G68" s="462"/>
      <c r="H68" s="462"/>
      <c r="I68" s="462"/>
      <c r="J68" s="462"/>
      <c r="K68" s="462"/>
      <c r="L68" s="462"/>
      <c r="M68" s="462"/>
      <c r="N68" s="462"/>
      <c r="O68" s="462"/>
      <c r="P68" s="462"/>
      <c r="Q68" s="462"/>
      <c r="R68" s="462"/>
      <c r="S68" s="462"/>
      <c r="T68" s="462"/>
      <c r="U68" s="462"/>
      <c r="V68" s="462"/>
      <c r="W68" s="462"/>
      <c r="X68" s="462"/>
      <c r="Y68" s="462"/>
      <c r="Z68" s="463"/>
      <c r="AA68" s="463"/>
      <c r="AB68" s="463"/>
      <c r="AC68" s="463"/>
      <c r="AD68" s="463"/>
      <c r="AE68" s="463"/>
      <c r="AF68" s="463"/>
      <c r="AG68" s="463"/>
      <c r="AH68" s="463"/>
      <c r="AI68" s="463"/>
      <c r="AJ68" s="463"/>
      <c r="AK68" s="463"/>
      <c r="AL68" s="463"/>
      <c r="AM68" s="463"/>
      <c r="AN68" s="463"/>
      <c r="AO68" s="463"/>
      <c r="AP68" s="463"/>
      <c r="AQ68" s="463"/>
      <c r="AR68" s="463"/>
      <c r="AS68" s="463"/>
      <c r="AT68" s="463"/>
      <c r="AU68" s="463"/>
      <c r="AV68" s="463"/>
      <c r="AW68" s="463"/>
      <c r="AX68" s="463"/>
      <c r="AY68" s="463"/>
      <c r="AZ68" s="463"/>
      <c r="BA68" s="463"/>
      <c r="BB68" s="463"/>
      <c r="BC68" s="463"/>
      <c r="BD68" s="463"/>
      <c r="BE68" s="463"/>
      <c r="BF68" s="463"/>
      <c r="BG68" s="463"/>
      <c r="BH68" s="463"/>
      <c r="BI68" s="463"/>
      <c r="BJ68" s="463"/>
      <c r="BK68" s="463"/>
      <c r="BL68" s="463"/>
      <c r="BM68" s="463"/>
    </row>
    <row r="69" spans="1:65" s="106" customFormat="1" ht="16.5" customHeight="1">
      <c r="A69" s="64"/>
      <c r="B69" s="462"/>
      <c r="C69" s="462"/>
      <c r="D69" s="462"/>
      <c r="E69" s="462"/>
      <c r="F69" s="462"/>
      <c r="G69" s="462"/>
      <c r="H69" s="462"/>
      <c r="I69" s="462"/>
      <c r="J69" s="462"/>
      <c r="K69" s="462"/>
      <c r="L69" s="462"/>
      <c r="M69" s="462"/>
      <c r="N69" s="462"/>
      <c r="O69" s="462"/>
      <c r="P69" s="462"/>
      <c r="Q69" s="462"/>
      <c r="R69" s="462"/>
      <c r="S69" s="462"/>
      <c r="T69" s="462"/>
      <c r="U69" s="462"/>
      <c r="V69" s="462"/>
      <c r="W69" s="462"/>
      <c r="X69" s="462"/>
      <c r="Y69" s="462"/>
      <c r="Z69" s="463"/>
      <c r="AA69" s="463"/>
      <c r="AB69" s="463"/>
      <c r="AC69" s="463"/>
      <c r="AD69" s="463"/>
      <c r="AE69" s="463"/>
      <c r="AF69" s="463"/>
      <c r="AG69" s="463"/>
      <c r="AH69" s="463"/>
      <c r="AI69" s="463"/>
      <c r="AJ69" s="463"/>
      <c r="AK69" s="463"/>
      <c r="AL69" s="463"/>
      <c r="AM69" s="463"/>
      <c r="AN69" s="463"/>
      <c r="AO69" s="463"/>
      <c r="AP69" s="463"/>
      <c r="AQ69" s="463"/>
      <c r="AR69" s="463"/>
      <c r="AS69" s="463"/>
      <c r="AT69" s="463"/>
      <c r="AU69" s="463"/>
      <c r="AV69" s="463"/>
      <c r="AW69" s="463"/>
      <c r="AX69" s="463"/>
      <c r="AY69" s="463"/>
      <c r="AZ69" s="463"/>
      <c r="BA69" s="463"/>
      <c r="BB69" s="463"/>
      <c r="BC69" s="463"/>
      <c r="BD69" s="463"/>
      <c r="BE69" s="463"/>
      <c r="BF69" s="463"/>
      <c r="BG69" s="463"/>
      <c r="BH69" s="463"/>
      <c r="BI69" s="463"/>
      <c r="BJ69" s="463"/>
      <c r="BK69" s="463"/>
      <c r="BL69" s="463"/>
      <c r="BM69" s="463"/>
    </row>
    <row r="70" spans="1:65" s="106" customFormat="1" ht="16.5" customHeight="1">
      <c r="A70" s="64"/>
      <c r="B70" s="462"/>
      <c r="C70" s="462"/>
      <c r="D70" s="462"/>
      <c r="E70" s="462"/>
      <c r="F70" s="462"/>
      <c r="G70" s="462"/>
      <c r="H70" s="462"/>
      <c r="I70" s="462"/>
      <c r="J70" s="462"/>
      <c r="K70" s="462"/>
      <c r="L70" s="462"/>
      <c r="M70" s="462"/>
      <c r="N70" s="462"/>
      <c r="O70" s="462"/>
      <c r="P70" s="462"/>
      <c r="Q70" s="462"/>
      <c r="R70" s="462"/>
      <c r="S70" s="462"/>
      <c r="T70" s="462"/>
      <c r="U70" s="462"/>
      <c r="V70" s="462"/>
      <c r="W70" s="462"/>
      <c r="X70" s="462"/>
      <c r="Y70" s="462"/>
      <c r="Z70" s="463"/>
      <c r="AA70" s="463"/>
      <c r="AB70" s="463"/>
      <c r="AC70" s="463"/>
      <c r="AD70" s="463"/>
      <c r="AE70" s="463"/>
      <c r="AF70" s="463"/>
      <c r="AG70" s="463"/>
      <c r="AH70" s="463"/>
      <c r="AI70" s="463"/>
      <c r="AJ70" s="463"/>
      <c r="AK70" s="463"/>
      <c r="AL70" s="463"/>
      <c r="AM70" s="463"/>
      <c r="AN70" s="463"/>
      <c r="AO70" s="463"/>
      <c r="AP70" s="463"/>
      <c r="AQ70" s="463"/>
      <c r="AR70" s="463"/>
      <c r="AS70" s="463"/>
      <c r="AT70" s="463"/>
      <c r="AU70" s="463"/>
      <c r="AV70" s="463"/>
      <c r="AW70" s="463"/>
      <c r="AX70" s="463"/>
      <c r="AY70" s="463"/>
      <c r="AZ70" s="463"/>
      <c r="BA70" s="463"/>
      <c r="BB70" s="463"/>
      <c r="BC70" s="463"/>
      <c r="BD70" s="463"/>
      <c r="BE70" s="463"/>
      <c r="BF70" s="463"/>
      <c r="BG70" s="463"/>
      <c r="BH70" s="463"/>
      <c r="BI70" s="463"/>
      <c r="BJ70" s="463"/>
      <c r="BK70" s="463"/>
      <c r="BL70" s="463"/>
      <c r="BM70" s="463"/>
    </row>
    <row r="71" spans="1:65" s="106" customFormat="1" ht="16.5" customHeight="1">
      <c r="A71" s="64"/>
      <c r="B71" s="462"/>
      <c r="C71" s="462"/>
      <c r="D71" s="462"/>
      <c r="E71" s="462"/>
      <c r="F71" s="462"/>
      <c r="G71" s="462"/>
      <c r="H71" s="462"/>
      <c r="I71" s="462"/>
      <c r="J71" s="462"/>
      <c r="K71" s="462"/>
      <c r="L71" s="462"/>
      <c r="M71" s="462"/>
      <c r="N71" s="462"/>
      <c r="O71" s="462"/>
      <c r="P71" s="462"/>
      <c r="Q71" s="462"/>
      <c r="R71" s="462"/>
      <c r="S71" s="462"/>
      <c r="T71" s="462"/>
      <c r="U71" s="462"/>
      <c r="V71" s="462"/>
      <c r="W71" s="462"/>
      <c r="X71" s="462"/>
      <c r="Y71" s="462"/>
      <c r="Z71" s="463"/>
      <c r="AA71" s="463"/>
      <c r="AB71" s="463"/>
      <c r="AC71" s="463"/>
      <c r="AD71" s="463"/>
      <c r="AE71" s="463"/>
      <c r="AF71" s="463"/>
      <c r="AG71" s="463"/>
      <c r="AH71" s="463"/>
      <c r="AI71" s="463"/>
      <c r="AJ71" s="463"/>
      <c r="AK71" s="463"/>
      <c r="AL71" s="463"/>
      <c r="AM71" s="463"/>
      <c r="AN71" s="463"/>
      <c r="AO71" s="463"/>
      <c r="AP71" s="463"/>
      <c r="AQ71" s="463"/>
      <c r="AR71" s="463"/>
      <c r="AS71" s="463"/>
      <c r="AT71" s="463"/>
      <c r="AU71" s="463"/>
      <c r="AV71" s="463"/>
      <c r="AW71" s="463"/>
      <c r="AX71" s="463"/>
      <c r="AY71" s="463"/>
      <c r="AZ71" s="463"/>
      <c r="BA71" s="463"/>
      <c r="BB71" s="463"/>
      <c r="BC71" s="463"/>
      <c r="BD71" s="463"/>
      <c r="BE71" s="463"/>
      <c r="BF71" s="463"/>
      <c r="BG71" s="463"/>
      <c r="BH71" s="463"/>
      <c r="BI71" s="463"/>
      <c r="BJ71" s="463"/>
      <c r="BK71" s="463"/>
      <c r="BL71" s="463"/>
      <c r="BM71" s="463"/>
    </row>
    <row r="72" spans="1:65" s="106" customFormat="1" ht="16.5" customHeight="1">
      <c r="A72" s="64"/>
      <c r="B72" s="462"/>
      <c r="C72" s="462"/>
      <c r="D72" s="462"/>
      <c r="E72" s="462"/>
      <c r="F72" s="462"/>
      <c r="G72" s="462"/>
      <c r="H72" s="462"/>
      <c r="I72" s="462"/>
      <c r="J72" s="462"/>
      <c r="K72" s="462"/>
      <c r="L72" s="462"/>
      <c r="M72" s="462"/>
      <c r="N72" s="462"/>
      <c r="O72" s="462"/>
      <c r="P72" s="462"/>
      <c r="Q72" s="462"/>
      <c r="R72" s="462"/>
      <c r="S72" s="462"/>
      <c r="T72" s="462"/>
      <c r="U72" s="462"/>
      <c r="V72" s="462"/>
      <c r="W72" s="462"/>
      <c r="X72" s="462"/>
      <c r="Y72" s="462"/>
      <c r="Z72" s="463"/>
      <c r="AA72" s="463"/>
      <c r="AB72" s="463"/>
      <c r="AC72" s="463"/>
      <c r="AD72" s="463"/>
      <c r="AE72" s="463"/>
      <c r="AF72" s="463"/>
      <c r="AG72" s="463"/>
      <c r="AH72" s="463"/>
      <c r="AI72" s="463"/>
      <c r="AJ72" s="463"/>
      <c r="AK72" s="463"/>
      <c r="AL72" s="463"/>
      <c r="AM72" s="463"/>
      <c r="AN72" s="463"/>
      <c r="AO72" s="463"/>
      <c r="AP72" s="463"/>
      <c r="AQ72" s="463"/>
      <c r="AR72" s="463"/>
      <c r="AS72" s="463"/>
      <c r="AT72" s="463"/>
      <c r="AU72" s="463"/>
      <c r="AV72" s="463"/>
      <c r="AW72" s="463"/>
      <c r="AX72" s="463"/>
      <c r="AY72" s="463"/>
      <c r="AZ72" s="463"/>
      <c r="BA72" s="463"/>
      <c r="BB72" s="463"/>
      <c r="BC72" s="463"/>
      <c r="BD72" s="463"/>
      <c r="BE72" s="463"/>
      <c r="BF72" s="463"/>
      <c r="BG72" s="463"/>
      <c r="BH72" s="463"/>
      <c r="BI72" s="463"/>
      <c r="BJ72" s="463"/>
      <c r="BK72" s="463"/>
      <c r="BL72" s="463"/>
      <c r="BM72" s="463"/>
    </row>
    <row r="73" spans="1:65" s="106" customFormat="1" ht="16.5" customHeight="1">
      <c r="A73" s="64"/>
      <c r="B73" s="462"/>
      <c r="C73" s="462"/>
      <c r="D73" s="462"/>
      <c r="E73" s="462"/>
      <c r="F73" s="462"/>
      <c r="G73" s="462"/>
      <c r="H73" s="462"/>
      <c r="I73" s="462"/>
      <c r="J73" s="462"/>
      <c r="K73" s="462"/>
      <c r="L73" s="462"/>
      <c r="M73" s="462"/>
      <c r="N73" s="462"/>
      <c r="O73" s="462"/>
      <c r="P73" s="462"/>
      <c r="Q73" s="462"/>
      <c r="R73" s="462"/>
      <c r="S73" s="462"/>
      <c r="T73" s="462"/>
      <c r="U73" s="462"/>
      <c r="V73" s="462"/>
      <c r="W73" s="462"/>
      <c r="X73" s="462"/>
      <c r="Y73" s="462"/>
      <c r="Z73" s="463"/>
      <c r="AA73" s="463"/>
      <c r="AB73" s="463"/>
      <c r="AC73" s="463"/>
      <c r="AD73" s="463"/>
      <c r="AE73" s="463"/>
      <c r="AF73" s="463"/>
      <c r="AG73" s="463"/>
      <c r="AH73" s="463"/>
      <c r="AI73" s="463"/>
      <c r="AJ73" s="463"/>
      <c r="AK73" s="463"/>
      <c r="AL73" s="463"/>
      <c r="AM73" s="463"/>
      <c r="AN73" s="463"/>
      <c r="AO73" s="463"/>
      <c r="AP73" s="463"/>
      <c r="AQ73" s="463"/>
      <c r="AR73" s="463"/>
      <c r="AS73" s="463"/>
      <c r="AT73" s="463"/>
      <c r="AU73" s="463"/>
      <c r="AV73" s="463"/>
      <c r="AW73" s="463"/>
      <c r="AX73" s="463"/>
      <c r="AY73" s="463"/>
      <c r="AZ73" s="463"/>
      <c r="BA73" s="463"/>
      <c r="BB73" s="463"/>
      <c r="BC73" s="463"/>
      <c r="BD73" s="463"/>
      <c r="BE73" s="463"/>
      <c r="BF73" s="463"/>
      <c r="BG73" s="463"/>
      <c r="BH73" s="463"/>
      <c r="BI73" s="463"/>
      <c r="BJ73" s="463"/>
      <c r="BK73" s="463"/>
      <c r="BL73" s="463"/>
      <c r="BM73" s="463"/>
    </row>
    <row r="74" spans="1:65" s="106" customFormat="1" ht="16.5" customHeight="1">
      <c r="A74" s="64"/>
      <c r="B74" s="462"/>
      <c r="C74" s="462"/>
      <c r="D74" s="462"/>
      <c r="E74" s="462"/>
      <c r="F74" s="462"/>
      <c r="G74" s="462"/>
      <c r="H74" s="462"/>
      <c r="I74" s="462"/>
      <c r="J74" s="462"/>
      <c r="K74" s="462"/>
      <c r="L74" s="462"/>
      <c r="M74" s="462"/>
      <c r="N74" s="462"/>
      <c r="O74" s="462"/>
      <c r="P74" s="462"/>
      <c r="Q74" s="462"/>
      <c r="R74" s="462"/>
      <c r="S74" s="462"/>
      <c r="T74" s="462"/>
      <c r="U74" s="462"/>
      <c r="V74" s="462"/>
      <c r="W74" s="462"/>
      <c r="X74" s="462"/>
      <c r="Y74" s="462"/>
      <c r="Z74" s="463"/>
      <c r="AA74" s="463"/>
      <c r="AB74" s="463"/>
      <c r="AC74" s="463"/>
      <c r="AD74" s="463"/>
      <c r="AE74" s="463"/>
      <c r="AF74" s="463"/>
      <c r="AG74" s="463"/>
      <c r="AH74" s="463"/>
      <c r="AI74" s="463"/>
      <c r="AJ74" s="463"/>
      <c r="AK74" s="463"/>
      <c r="AL74" s="463"/>
      <c r="AM74" s="463"/>
      <c r="AN74" s="463"/>
      <c r="AO74" s="463"/>
      <c r="AP74" s="463"/>
      <c r="AQ74" s="463"/>
      <c r="AR74" s="463"/>
      <c r="AS74" s="463"/>
      <c r="AT74" s="463"/>
      <c r="AU74" s="463"/>
      <c r="AV74" s="463"/>
      <c r="AW74" s="463"/>
      <c r="AX74" s="463"/>
      <c r="AY74" s="463"/>
      <c r="AZ74" s="463"/>
      <c r="BA74" s="463"/>
      <c r="BB74" s="463"/>
      <c r="BC74" s="463"/>
      <c r="BD74" s="463"/>
      <c r="BE74" s="463"/>
      <c r="BF74" s="463"/>
      <c r="BG74" s="463"/>
      <c r="BH74" s="463"/>
      <c r="BI74" s="463"/>
      <c r="BJ74" s="463"/>
      <c r="BK74" s="463"/>
      <c r="BL74" s="463"/>
      <c r="BM74" s="463"/>
    </row>
    <row r="75" spans="1:65" s="106" customFormat="1" ht="16.5" customHeight="1">
      <c r="A75" s="64"/>
      <c r="B75" s="462"/>
      <c r="C75" s="462"/>
      <c r="D75" s="462"/>
      <c r="E75" s="462"/>
      <c r="F75" s="462"/>
      <c r="G75" s="462"/>
      <c r="H75" s="462"/>
      <c r="I75" s="462"/>
      <c r="J75" s="462"/>
      <c r="K75" s="462"/>
      <c r="L75" s="462"/>
      <c r="M75" s="462"/>
      <c r="N75" s="462"/>
      <c r="O75" s="462"/>
      <c r="P75" s="462"/>
      <c r="Q75" s="462"/>
      <c r="R75" s="462"/>
      <c r="S75" s="462"/>
      <c r="T75" s="462"/>
      <c r="U75" s="462"/>
      <c r="V75" s="462"/>
      <c r="W75" s="462"/>
      <c r="X75" s="462"/>
      <c r="Y75" s="462"/>
      <c r="Z75" s="463"/>
      <c r="AA75" s="463"/>
      <c r="AB75" s="463"/>
      <c r="AC75" s="463"/>
      <c r="AD75" s="463"/>
      <c r="AE75" s="463"/>
      <c r="AF75" s="463"/>
      <c r="AG75" s="463"/>
      <c r="AH75" s="463"/>
      <c r="AI75" s="463"/>
      <c r="AJ75" s="463"/>
      <c r="AK75" s="463"/>
      <c r="AL75" s="463"/>
      <c r="AM75" s="463"/>
      <c r="AN75" s="463"/>
      <c r="AO75" s="463"/>
      <c r="AP75" s="463"/>
      <c r="AQ75" s="463"/>
      <c r="AR75" s="463"/>
      <c r="AS75" s="463"/>
      <c r="AT75" s="463"/>
      <c r="AU75" s="463"/>
      <c r="AV75" s="463"/>
      <c r="AW75" s="463"/>
      <c r="AX75" s="463"/>
      <c r="AY75" s="463"/>
      <c r="AZ75" s="463"/>
      <c r="BA75" s="463"/>
      <c r="BB75" s="463"/>
      <c r="BC75" s="463"/>
      <c r="BD75" s="463"/>
      <c r="BE75" s="463"/>
      <c r="BF75" s="463"/>
      <c r="BG75" s="463"/>
      <c r="BH75" s="463"/>
      <c r="BI75" s="463"/>
      <c r="BJ75" s="463"/>
      <c r="BK75" s="463"/>
      <c r="BL75" s="463"/>
      <c r="BM75" s="463"/>
    </row>
    <row r="76" spans="1:65" s="106" customFormat="1" ht="16.5" customHeight="1">
      <c r="A76" s="64"/>
      <c r="B76" s="462"/>
      <c r="C76" s="462"/>
      <c r="D76" s="462"/>
      <c r="E76" s="462"/>
      <c r="F76" s="462"/>
      <c r="G76" s="462"/>
      <c r="H76" s="462"/>
      <c r="I76" s="462"/>
      <c r="J76" s="462"/>
      <c r="K76" s="462"/>
      <c r="L76" s="462"/>
      <c r="M76" s="462"/>
      <c r="N76" s="462"/>
      <c r="O76" s="462"/>
      <c r="P76" s="462"/>
      <c r="Q76" s="462"/>
      <c r="R76" s="462"/>
      <c r="S76" s="462"/>
      <c r="T76" s="462"/>
      <c r="U76" s="462"/>
      <c r="V76" s="462"/>
      <c r="W76" s="462"/>
      <c r="X76" s="462"/>
      <c r="Y76" s="462"/>
      <c r="Z76" s="463"/>
      <c r="AA76" s="463"/>
      <c r="AB76" s="463"/>
      <c r="AC76" s="463"/>
      <c r="AD76" s="463"/>
      <c r="AE76" s="463"/>
      <c r="AF76" s="463"/>
      <c r="AG76" s="463"/>
      <c r="AH76" s="463"/>
      <c r="AI76" s="463"/>
      <c r="AJ76" s="463"/>
      <c r="AK76" s="463"/>
      <c r="AL76" s="463"/>
      <c r="AM76" s="463"/>
      <c r="AN76" s="463"/>
      <c r="AO76" s="463"/>
      <c r="AP76" s="463"/>
      <c r="AQ76" s="463"/>
      <c r="AR76" s="463"/>
      <c r="AS76" s="463"/>
      <c r="AT76" s="463"/>
      <c r="AU76" s="463"/>
      <c r="AV76" s="463"/>
      <c r="AW76" s="463"/>
      <c r="AX76" s="463"/>
      <c r="AY76" s="463"/>
      <c r="AZ76" s="463"/>
      <c r="BA76" s="463"/>
      <c r="BB76" s="463"/>
      <c r="BC76" s="463"/>
      <c r="BD76" s="463"/>
      <c r="BE76" s="463"/>
      <c r="BF76" s="463"/>
      <c r="BG76" s="463"/>
      <c r="BH76" s="463"/>
      <c r="BI76" s="463"/>
      <c r="BJ76" s="463"/>
      <c r="BK76" s="463"/>
      <c r="BL76" s="463"/>
      <c r="BM76" s="463"/>
    </row>
    <row r="77" spans="1:65" s="106" customFormat="1" ht="16.5" customHeight="1">
      <c r="A77" s="64"/>
      <c r="B77" s="462"/>
      <c r="C77" s="462"/>
      <c r="D77" s="462"/>
      <c r="E77" s="462"/>
      <c r="F77" s="462"/>
      <c r="G77" s="462"/>
      <c r="H77" s="462"/>
      <c r="I77" s="462"/>
      <c r="J77" s="462"/>
      <c r="K77" s="462"/>
      <c r="L77" s="462"/>
      <c r="M77" s="462"/>
      <c r="N77" s="462"/>
      <c r="O77" s="462"/>
      <c r="P77" s="462"/>
      <c r="Q77" s="462"/>
      <c r="R77" s="462"/>
      <c r="S77" s="462"/>
      <c r="T77" s="462"/>
      <c r="U77" s="462"/>
      <c r="V77" s="462"/>
      <c r="W77" s="462"/>
      <c r="X77" s="462"/>
      <c r="Y77" s="462"/>
      <c r="Z77" s="463"/>
      <c r="AA77" s="463"/>
      <c r="AB77" s="463"/>
      <c r="AC77" s="463"/>
      <c r="AD77" s="463"/>
      <c r="AE77" s="463"/>
      <c r="AF77" s="463"/>
      <c r="AG77" s="463"/>
      <c r="AH77" s="463"/>
      <c r="AI77" s="463"/>
      <c r="AJ77" s="463"/>
      <c r="AK77" s="463"/>
      <c r="AL77" s="463"/>
      <c r="AM77" s="463"/>
      <c r="AN77" s="463"/>
      <c r="AO77" s="463"/>
      <c r="AP77" s="463"/>
      <c r="AQ77" s="463"/>
      <c r="AR77" s="463"/>
      <c r="AS77" s="463"/>
      <c r="AT77" s="463"/>
      <c r="AU77" s="463"/>
      <c r="AV77" s="463"/>
      <c r="AW77" s="463"/>
      <c r="AX77" s="463"/>
      <c r="AY77" s="463"/>
      <c r="AZ77" s="463"/>
      <c r="BA77" s="463"/>
      <c r="BB77" s="463"/>
      <c r="BC77" s="463"/>
      <c r="BD77" s="463"/>
      <c r="BE77" s="463"/>
      <c r="BF77" s="463"/>
      <c r="BG77" s="463"/>
      <c r="BH77" s="463"/>
      <c r="BI77" s="463"/>
      <c r="BJ77" s="463"/>
      <c r="BK77" s="463"/>
      <c r="BL77" s="463"/>
      <c r="BM77" s="463"/>
    </row>
    <row r="78" spans="1:65" s="106" customFormat="1" ht="16.5" customHeight="1">
      <c r="A78" s="64"/>
      <c r="B78" s="462"/>
      <c r="C78" s="462"/>
      <c r="D78" s="462"/>
      <c r="E78" s="462"/>
      <c r="F78" s="462"/>
      <c r="G78" s="462"/>
      <c r="H78" s="462"/>
      <c r="I78" s="462"/>
      <c r="J78" s="462"/>
      <c r="K78" s="462"/>
      <c r="L78" s="462"/>
      <c r="M78" s="462"/>
      <c r="N78" s="462"/>
      <c r="O78" s="462"/>
      <c r="P78" s="462"/>
      <c r="Q78" s="462"/>
      <c r="R78" s="462"/>
      <c r="S78" s="462"/>
      <c r="T78" s="462"/>
      <c r="U78" s="462"/>
      <c r="V78" s="462"/>
      <c r="W78" s="462"/>
      <c r="X78" s="462"/>
      <c r="Y78" s="462"/>
      <c r="Z78" s="463"/>
      <c r="AA78" s="463"/>
      <c r="AB78" s="463"/>
      <c r="AC78" s="463"/>
      <c r="AD78" s="463"/>
      <c r="AE78" s="463"/>
      <c r="AF78" s="463"/>
      <c r="AG78" s="463"/>
      <c r="AH78" s="463"/>
      <c r="AI78" s="463"/>
      <c r="AJ78" s="463"/>
      <c r="AK78" s="463"/>
      <c r="AL78" s="463"/>
      <c r="AM78" s="463"/>
      <c r="AN78" s="463"/>
      <c r="AO78" s="463"/>
      <c r="AP78" s="463"/>
      <c r="AQ78" s="463"/>
      <c r="AR78" s="463"/>
      <c r="AS78" s="463"/>
      <c r="AT78" s="463"/>
      <c r="AU78" s="463"/>
      <c r="AV78" s="463"/>
      <c r="AW78" s="463"/>
      <c r="AX78" s="463"/>
      <c r="AY78" s="463"/>
      <c r="AZ78" s="463"/>
      <c r="BA78" s="463"/>
      <c r="BB78" s="463"/>
      <c r="BC78" s="463"/>
      <c r="BD78" s="463"/>
      <c r="BE78" s="463"/>
      <c r="BF78" s="463"/>
      <c r="BG78" s="463"/>
      <c r="BH78" s="463"/>
      <c r="BI78" s="463"/>
      <c r="BJ78" s="463"/>
      <c r="BK78" s="463"/>
      <c r="BL78" s="463"/>
      <c r="BM78" s="463"/>
    </row>
    <row r="79" spans="1:65" s="106" customFormat="1" ht="16.5" customHeight="1">
      <c r="A79" s="64"/>
      <c r="B79" s="462"/>
      <c r="C79" s="462"/>
      <c r="D79" s="462"/>
      <c r="E79" s="462"/>
      <c r="F79" s="462"/>
      <c r="G79" s="462"/>
      <c r="H79" s="462"/>
      <c r="I79" s="462"/>
      <c r="J79" s="462"/>
      <c r="K79" s="462"/>
      <c r="L79" s="462"/>
      <c r="M79" s="462"/>
      <c r="N79" s="462"/>
      <c r="O79" s="462"/>
      <c r="P79" s="462"/>
      <c r="Q79" s="462"/>
      <c r="R79" s="462"/>
      <c r="S79" s="462"/>
      <c r="T79" s="462"/>
      <c r="U79" s="462"/>
      <c r="V79" s="462"/>
      <c r="W79" s="462"/>
      <c r="X79" s="462"/>
      <c r="Y79" s="462"/>
      <c r="Z79" s="463"/>
      <c r="AA79" s="463"/>
      <c r="AB79" s="463"/>
      <c r="AC79" s="463"/>
      <c r="AD79" s="463"/>
      <c r="AE79" s="463"/>
      <c r="AF79" s="463"/>
      <c r="AG79" s="463"/>
      <c r="AH79" s="463"/>
      <c r="AI79" s="463"/>
      <c r="AJ79" s="463"/>
      <c r="AK79" s="463"/>
      <c r="AL79" s="463"/>
      <c r="AM79" s="463"/>
      <c r="AN79" s="463"/>
      <c r="AO79" s="463"/>
      <c r="AP79" s="463"/>
      <c r="AQ79" s="463"/>
      <c r="AR79" s="463"/>
      <c r="AS79" s="463"/>
      <c r="AT79" s="463"/>
      <c r="AU79" s="463"/>
      <c r="AV79" s="463"/>
      <c r="AW79" s="463"/>
      <c r="AX79" s="463"/>
      <c r="AY79" s="463"/>
      <c r="AZ79" s="463"/>
      <c r="BA79" s="463"/>
      <c r="BB79" s="463"/>
      <c r="BC79" s="463"/>
      <c r="BD79" s="463"/>
      <c r="BE79" s="463"/>
      <c r="BF79" s="463"/>
      <c r="BG79" s="463"/>
      <c r="BH79" s="463"/>
      <c r="BI79" s="463"/>
      <c r="BJ79" s="463"/>
      <c r="BK79" s="463"/>
      <c r="BL79" s="463"/>
      <c r="BM79" s="463"/>
    </row>
    <row r="80" spans="1:65" s="106" customFormat="1" ht="16.5" customHeight="1">
      <c r="A80" s="64"/>
      <c r="B80" s="462"/>
      <c r="C80" s="462"/>
      <c r="D80" s="462"/>
      <c r="E80" s="462"/>
      <c r="F80" s="462"/>
      <c r="G80" s="462"/>
      <c r="H80" s="462"/>
      <c r="I80" s="462"/>
      <c r="J80" s="462"/>
      <c r="K80" s="462"/>
      <c r="L80" s="462"/>
      <c r="M80" s="462"/>
      <c r="N80" s="462"/>
      <c r="O80" s="462"/>
      <c r="P80" s="462"/>
      <c r="Q80" s="462"/>
      <c r="R80" s="462"/>
      <c r="S80" s="462"/>
      <c r="T80" s="462"/>
      <c r="U80" s="462"/>
      <c r="V80" s="462"/>
      <c r="W80" s="462"/>
      <c r="X80" s="462"/>
      <c r="Y80" s="462"/>
      <c r="Z80" s="463"/>
      <c r="AA80" s="463"/>
      <c r="AB80" s="463"/>
      <c r="AC80" s="463"/>
      <c r="AD80" s="463"/>
      <c r="AE80" s="463"/>
      <c r="AF80" s="463"/>
      <c r="AG80" s="463"/>
      <c r="AH80" s="463"/>
      <c r="AI80" s="463"/>
      <c r="AJ80" s="463"/>
      <c r="AK80" s="463"/>
      <c r="AL80" s="463"/>
      <c r="AM80" s="463"/>
      <c r="AN80" s="463"/>
      <c r="AO80" s="463"/>
      <c r="AP80" s="463"/>
      <c r="AQ80" s="463"/>
      <c r="AR80" s="463"/>
      <c r="AS80" s="463"/>
      <c r="AT80" s="463"/>
      <c r="AU80" s="463"/>
      <c r="AV80" s="463"/>
      <c r="AW80" s="463"/>
      <c r="AX80" s="463"/>
      <c r="AY80" s="463"/>
      <c r="AZ80" s="463"/>
      <c r="BA80" s="463"/>
      <c r="BB80" s="463"/>
      <c r="BC80" s="463"/>
      <c r="BD80" s="463"/>
      <c r="BE80" s="463"/>
      <c r="BF80" s="463"/>
      <c r="BG80" s="463"/>
      <c r="BH80" s="463"/>
      <c r="BI80" s="463"/>
      <c r="BJ80" s="463"/>
      <c r="BK80" s="463"/>
      <c r="BL80" s="463"/>
      <c r="BM80" s="463"/>
    </row>
    <row r="81" spans="1:25" ht="16.5" customHeight="1">
      <c r="A81" s="25"/>
      <c r="B81" s="100"/>
      <c r="C81" s="100"/>
      <c r="D81" s="100"/>
      <c r="E81" s="100"/>
      <c r="F81" s="100"/>
      <c r="G81" s="100"/>
      <c r="H81" s="100"/>
      <c r="I81" s="100"/>
      <c r="J81" s="100"/>
      <c r="K81" s="100"/>
      <c r="L81" s="100"/>
      <c r="M81" s="100"/>
      <c r="N81" s="100"/>
      <c r="O81" s="100"/>
      <c r="P81" s="100"/>
      <c r="Q81" s="100"/>
      <c r="R81" s="100"/>
      <c r="S81" s="100"/>
      <c r="T81" s="100"/>
      <c r="U81" s="100"/>
      <c r="V81" s="100"/>
      <c r="W81" s="100"/>
      <c r="X81" s="100"/>
      <c r="Y81" s="100"/>
    </row>
    <row r="82" spans="1:25" ht="16.5" customHeight="1">
      <c r="A82" s="25"/>
      <c r="B82" s="100"/>
      <c r="C82" s="100"/>
      <c r="D82" s="100"/>
      <c r="E82" s="100"/>
      <c r="F82" s="100"/>
      <c r="G82" s="100"/>
      <c r="H82" s="100"/>
      <c r="I82" s="100"/>
      <c r="J82" s="100"/>
      <c r="K82" s="100"/>
      <c r="L82" s="100"/>
      <c r="M82" s="100"/>
      <c r="N82" s="100"/>
      <c r="O82" s="100"/>
      <c r="P82" s="100"/>
      <c r="Q82" s="100"/>
      <c r="R82" s="100"/>
      <c r="S82" s="100"/>
      <c r="T82" s="100"/>
      <c r="U82" s="100"/>
      <c r="V82" s="100"/>
      <c r="W82" s="100"/>
      <c r="X82" s="100"/>
      <c r="Y82" s="100"/>
    </row>
    <row r="83" spans="1:25" ht="16.5" customHeight="1">
      <c r="A83" s="25"/>
      <c r="B83" s="100"/>
      <c r="C83" s="100"/>
      <c r="D83" s="100"/>
      <c r="E83" s="100"/>
      <c r="F83" s="100"/>
      <c r="G83" s="100"/>
      <c r="H83" s="100"/>
      <c r="I83" s="100"/>
      <c r="J83" s="100"/>
      <c r="K83" s="100"/>
      <c r="L83" s="100"/>
      <c r="M83" s="100"/>
      <c r="N83" s="100"/>
      <c r="O83" s="100"/>
      <c r="P83" s="100"/>
      <c r="Q83" s="100"/>
      <c r="R83" s="100"/>
      <c r="S83" s="100"/>
      <c r="T83" s="100"/>
      <c r="U83" s="100"/>
      <c r="V83" s="100"/>
      <c r="W83" s="100"/>
      <c r="X83" s="100"/>
      <c r="Y83" s="100"/>
    </row>
    <row r="84" spans="1:25" ht="16.5" customHeight="1">
      <c r="A84" s="25"/>
      <c r="B84" s="100"/>
      <c r="C84" s="100"/>
      <c r="D84" s="100"/>
      <c r="E84" s="100"/>
      <c r="F84" s="100"/>
      <c r="G84" s="100"/>
      <c r="H84" s="100"/>
      <c r="I84" s="100"/>
      <c r="J84" s="100"/>
      <c r="K84" s="100"/>
      <c r="L84" s="100"/>
      <c r="M84" s="100"/>
      <c r="N84" s="100"/>
      <c r="O84" s="100"/>
      <c r="P84" s="100"/>
      <c r="Q84" s="100"/>
      <c r="R84" s="100"/>
      <c r="S84" s="100"/>
      <c r="T84" s="100"/>
      <c r="U84" s="100"/>
      <c r="V84" s="100"/>
      <c r="W84" s="100"/>
      <c r="X84" s="100"/>
      <c r="Y84" s="100"/>
    </row>
    <row r="85" spans="1:25" ht="16.5" customHeight="1">
      <c r="A85" s="25"/>
      <c r="B85" s="100"/>
      <c r="C85" s="100"/>
      <c r="D85" s="100"/>
      <c r="E85" s="100"/>
      <c r="F85" s="100"/>
      <c r="G85" s="100"/>
      <c r="H85" s="100"/>
      <c r="I85" s="100"/>
      <c r="J85" s="100"/>
      <c r="K85" s="100"/>
      <c r="L85" s="100"/>
      <c r="M85" s="100"/>
      <c r="N85" s="100"/>
      <c r="O85" s="100"/>
      <c r="P85" s="100"/>
      <c r="Q85" s="100"/>
      <c r="R85" s="100"/>
      <c r="S85" s="100"/>
      <c r="T85" s="100"/>
      <c r="U85" s="100"/>
      <c r="V85" s="100"/>
      <c r="W85" s="100"/>
      <c r="X85" s="100"/>
      <c r="Y85" s="100"/>
    </row>
    <row r="86" spans="1:25" ht="16.5" customHeight="1">
      <c r="A86" s="25"/>
      <c r="B86" s="100"/>
      <c r="C86" s="100"/>
      <c r="D86" s="100"/>
      <c r="E86" s="100"/>
      <c r="F86" s="100"/>
      <c r="G86" s="100"/>
      <c r="H86" s="100"/>
      <c r="I86" s="100"/>
      <c r="J86" s="100"/>
      <c r="K86" s="100"/>
      <c r="L86" s="100"/>
      <c r="M86" s="100"/>
      <c r="N86" s="100"/>
      <c r="O86" s="100"/>
      <c r="P86" s="100"/>
      <c r="Q86" s="100"/>
      <c r="R86" s="100"/>
      <c r="S86" s="100"/>
      <c r="T86" s="100"/>
      <c r="U86" s="100"/>
      <c r="V86" s="100"/>
      <c r="W86" s="100"/>
      <c r="X86" s="100"/>
      <c r="Y86" s="100"/>
    </row>
    <row r="87" spans="1:25" ht="16.5" customHeight="1">
      <c r="A87" s="25"/>
      <c r="B87" s="100"/>
      <c r="C87" s="100"/>
      <c r="D87" s="100"/>
      <c r="E87" s="100"/>
      <c r="F87" s="100"/>
      <c r="G87" s="100"/>
      <c r="H87" s="100"/>
      <c r="I87" s="100"/>
      <c r="J87" s="100"/>
      <c r="K87" s="100"/>
      <c r="L87" s="100"/>
      <c r="M87" s="100"/>
      <c r="N87" s="100"/>
      <c r="O87" s="100"/>
      <c r="P87" s="100"/>
      <c r="Q87" s="100"/>
      <c r="R87" s="100"/>
      <c r="S87" s="100"/>
      <c r="T87" s="100"/>
      <c r="U87" s="100"/>
      <c r="V87" s="100"/>
      <c r="W87" s="100"/>
      <c r="X87" s="100"/>
      <c r="Y87" s="100"/>
    </row>
    <row r="88" spans="1:25" ht="16.5" customHeight="1">
      <c r="A88" s="25"/>
      <c r="B88" s="100"/>
      <c r="C88" s="100"/>
      <c r="D88" s="100"/>
      <c r="E88" s="100"/>
      <c r="F88" s="100"/>
      <c r="G88" s="100"/>
      <c r="H88" s="100"/>
      <c r="I88" s="100"/>
      <c r="J88" s="100"/>
      <c r="K88" s="100"/>
      <c r="L88" s="100"/>
      <c r="M88" s="100"/>
      <c r="N88" s="100"/>
      <c r="O88" s="100"/>
      <c r="P88" s="100"/>
      <c r="Q88" s="100"/>
      <c r="R88" s="100"/>
      <c r="S88" s="100"/>
      <c r="T88" s="100"/>
      <c r="U88" s="100"/>
      <c r="V88" s="100"/>
      <c r="W88" s="100"/>
      <c r="X88" s="100"/>
      <c r="Y88" s="100"/>
    </row>
    <row r="89" spans="1:25" ht="16.5" customHeight="1">
      <c r="A89" s="25"/>
      <c r="B89" s="100"/>
      <c r="C89" s="100"/>
      <c r="D89" s="100"/>
      <c r="E89" s="100"/>
      <c r="F89" s="100"/>
      <c r="G89" s="100"/>
      <c r="H89" s="100"/>
      <c r="I89" s="100"/>
      <c r="J89" s="100"/>
      <c r="K89" s="100"/>
      <c r="L89" s="100"/>
      <c r="M89" s="100"/>
      <c r="N89" s="100"/>
      <c r="O89" s="100"/>
      <c r="P89" s="100"/>
      <c r="Q89" s="100"/>
      <c r="R89" s="100"/>
      <c r="S89" s="100"/>
      <c r="T89" s="100"/>
      <c r="U89" s="100"/>
      <c r="V89" s="100"/>
      <c r="W89" s="100"/>
      <c r="X89" s="100"/>
      <c r="Y89" s="100"/>
    </row>
    <row r="90" spans="1:25" ht="16.5" customHeight="1">
      <c r="A90" s="25"/>
      <c r="B90" s="100"/>
      <c r="C90" s="100"/>
      <c r="D90" s="100"/>
      <c r="E90" s="100"/>
      <c r="F90" s="100"/>
      <c r="G90" s="100"/>
      <c r="H90" s="100"/>
      <c r="I90" s="100"/>
      <c r="J90" s="100"/>
      <c r="K90" s="100"/>
      <c r="L90" s="100"/>
      <c r="M90" s="100"/>
      <c r="N90" s="100"/>
      <c r="O90" s="100"/>
      <c r="P90" s="100"/>
      <c r="Q90" s="100"/>
      <c r="R90" s="100"/>
      <c r="S90" s="100"/>
      <c r="T90" s="100"/>
      <c r="U90" s="100"/>
      <c r="V90" s="100"/>
      <c r="W90" s="100"/>
      <c r="X90" s="100"/>
      <c r="Y90" s="100"/>
    </row>
    <row r="91" spans="1:25" ht="16.5" customHeight="1">
      <c r="A91" s="25"/>
      <c r="B91" s="100"/>
      <c r="C91" s="100"/>
      <c r="D91" s="100"/>
      <c r="E91" s="100"/>
      <c r="F91" s="100"/>
      <c r="G91" s="100"/>
      <c r="H91" s="100"/>
      <c r="I91" s="100"/>
      <c r="J91" s="100"/>
      <c r="K91" s="100"/>
      <c r="L91" s="100"/>
      <c r="M91" s="100"/>
      <c r="N91" s="100"/>
      <c r="O91" s="100"/>
      <c r="P91" s="100"/>
      <c r="Q91" s="100"/>
      <c r="R91" s="100"/>
      <c r="S91" s="100"/>
      <c r="T91" s="100"/>
      <c r="U91" s="100"/>
      <c r="V91" s="100"/>
      <c r="W91" s="100"/>
      <c r="X91" s="100"/>
      <c r="Y91" s="100"/>
    </row>
    <row r="92" spans="1:25" ht="16.5" customHeight="1">
      <c r="A92" s="25"/>
      <c r="B92" s="100"/>
      <c r="C92" s="100"/>
      <c r="D92" s="100"/>
      <c r="E92" s="100"/>
      <c r="F92" s="100"/>
      <c r="G92" s="100"/>
      <c r="H92" s="100"/>
      <c r="I92" s="100"/>
      <c r="J92" s="100"/>
      <c r="K92" s="100"/>
      <c r="L92" s="100"/>
      <c r="M92" s="100"/>
      <c r="N92" s="100"/>
      <c r="O92" s="100"/>
      <c r="P92" s="100"/>
      <c r="Q92" s="100"/>
      <c r="R92" s="100"/>
      <c r="S92" s="100"/>
      <c r="T92" s="100"/>
      <c r="U92" s="100"/>
      <c r="V92" s="100"/>
      <c r="W92" s="100"/>
      <c r="X92" s="100"/>
      <c r="Y92" s="100"/>
    </row>
    <row r="93" spans="1:25" ht="16.5" customHeight="1">
      <c r="A93" s="25"/>
      <c r="B93" s="100"/>
      <c r="C93" s="100"/>
      <c r="D93" s="100"/>
      <c r="E93" s="100"/>
      <c r="F93" s="100"/>
      <c r="G93" s="100"/>
      <c r="H93" s="100"/>
      <c r="I93" s="100"/>
      <c r="J93" s="100"/>
      <c r="K93" s="100"/>
      <c r="L93" s="100"/>
      <c r="M93" s="100"/>
      <c r="N93" s="100"/>
      <c r="O93" s="100"/>
      <c r="P93" s="100"/>
      <c r="Q93" s="100"/>
      <c r="R93" s="100"/>
      <c r="S93" s="100"/>
      <c r="T93" s="100"/>
      <c r="U93" s="100"/>
      <c r="V93" s="100"/>
      <c r="W93" s="100"/>
      <c r="X93" s="100"/>
      <c r="Y93" s="100"/>
    </row>
    <row r="94" spans="1:25" ht="16.5" customHeight="1">
      <c r="A94" s="25"/>
      <c r="B94" s="100"/>
      <c r="C94" s="100"/>
      <c r="D94" s="100"/>
      <c r="E94" s="100"/>
      <c r="F94" s="100"/>
      <c r="G94" s="100"/>
      <c r="H94" s="100"/>
      <c r="I94" s="100"/>
      <c r="J94" s="100"/>
      <c r="K94" s="100"/>
      <c r="L94" s="100"/>
      <c r="M94" s="100"/>
      <c r="N94" s="100"/>
      <c r="O94" s="100"/>
      <c r="P94" s="100"/>
      <c r="Q94" s="100"/>
      <c r="R94" s="100"/>
      <c r="S94" s="100"/>
      <c r="T94" s="100"/>
      <c r="U94" s="100"/>
      <c r="V94" s="100"/>
      <c r="W94" s="100"/>
      <c r="X94" s="100"/>
      <c r="Y94" s="100"/>
    </row>
    <row r="95" spans="1:25" ht="16.5" customHeight="1">
      <c r="A95" s="25"/>
      <c r="B95" s="100"/>
      <c r="C95" s="100"/>
      <c r="D95" s="100"/>
      <c r="E95" s="100"/>
      <c r="F95" s="100"/>
      <c r="G95" s="100"/>
      <c r="H95" s="100"/>
      <c r="I95" s="100"/>
      <c r="J95" s="100"/>
      <c r="K95" s="100"/>
      <c r="L95" s="100"/>
      <c r="M95" s="100"/>
      <c r="N95" s="100"/>
      <c r="O95" s="100"/>
      <c r="P95" s="100"/>
      <c r="Q95" s="100"/>
      <c r="R95" s="100"/>
      <c r="S95" s="100"/>
      <c r="T95" s="100"/>
      <c r="U95" s="100"/>
      <c r="V95" s="100"/>
      <c r="W95" s="100"/>
      <c r="X95" s="100"/>
      <c r="Y95" s="100"/>
    </row>
    <row r="96" spans="1:25" ht="16.5" customHeight="1">
      <c r="A96" s="25"/>
      <c r="B96" s="100"/>
      <c r="C96" s="100"/>
      <c r="D96" s="100"/>
      <c r="E96" s="100"/>
      <c r="F96" s="100"/>
      <c r="G96" s="100"/>
      <c r="H96" s="100"/>
      <c r="I96" s="100"/>
      <c r="J96" s="100"/>
      <c r="K96" s="100"/>
      <c r="L96" s="100"/>
      <c r="M96" s="100"/>
      <c r="N96" s="100"/>
      <c r="O96" s="100"/>
      <c r="P96" s="100"/>
      <c r="Q96" s="100"/>
      <c r="R96" s="100"/>
      <c r="S96" s="100"/>
      <c r="T96" s="100"/>
      <c r="U96" s="100"/>
      <c r="V96" s="100"/>
      <c r="W96" s="100"/>
      <c r="X96" s="100"/>
      <c r="Y96" s="100"/>
    </row>
    <row r="97" spans="1:25" ht="16.5" customHeight="1">
      <c r="A97" s="25"/>
      <c r="B97" s="100"/>
      <c r="C97" s="100"/>
      <c r="D97" s="100"/>
      <c r="E97" s="100"/>
      <c r="F97" s="100"/>
      <c r="G97" s="100"/>
      <c r="H97" s="100"/>
      <c r="I97" s="100"/>
      <c r="J97" s="100"/>
      <c r="K97" s="100"/>
      <c r="L97" s="100"/>
      <c r="M97" s="100"/>
      <c r="N97" s="100"/>
      <c r="O97" s="100"/>
      <c r="P97" s="100"/>
      <c r="Q97" s="100"/>
      <c r="R97" s="100"/>
      <c r="S97" s="100"/>
      <c r="T97" s="100"/>
      <c r="U97" s="100"/>
      <c r="V97" s="100"/>
      <c r="W97" s="100"/>
      <c r="X97" s="100"/>
      <c r="Y97" s="100"/>
    </row>
    <row r="98" spans="1:25" ht="16.5" customHeight="1">
      <c r="A98" s="25"/>
      <c r="B98" s="100"/>
      <c r="C98" s="100"/>
      <c r="D98" s="100"/>
      <c r="E98" s="100"/>
      <c r="F98" s="100"/>
      <c r="G98" s="100"/>
      <c r="H98" s="100"/>
      <c r="I98" s="100"/>
      <c r="J98" s="100"/>
      <c r="K98" s="100"/>
      <c r="L98" s="100"/>
      <c r="M98" s="100"/>
      <c r="N98" s="100"/>
      <c r="O98" s="100"/>
      <c r="P98" s="100"/>
      <c r="Q98" s="100"/>
      <c r="R98" s="100"/>
      <c r="S98" s="100"/>
      <c r="T98" s="100"/>
      <c r="U98" s="100"/>
      <c r="V98" s="100"/>
      <c r="W98" s="100"/>
      <c r="X98" s="100"/>
      <c r="Y98" s="100"/>
    </row>
    <row r="99" spans="1:25" ht="16.5" customHeight="1">
      <c r="A99" s="25"/>
      <c r="B99" s="100"/>
      <c r="C99" s="100"/>
      <c r="D99" s="100"/>
      <c r="E99" s="100"/>
      <c r="F99" s="100"/>
      <c r="G99" s="100"/>
      <c r="H99" s="100"/>
      <c r="I99" s="100"/>
      <c r="J99" s="100"/>
      <c r="K99" s="100"/>
      <c r="L99" s="100"/>
      <c r="M99" s="100"/>
      <c r="N99" s="100"/>
      <c r="O99" s="100"/>
      <c r="P99" s="100"/>
      <c r="Q99" s="100"/>
      <c r="R99" s="100"/>
      <c r="S99" s="100"/>
      <c r="T99" s="100"/>
      <c r="U99" s="100"/>
      <c r="V99" s="100"/>
      <c r="W99" s="100"/>
      <c r="X99" s="100"/>
      <c r="Y99" s="100"/>
    </row>
    <row r="100" spans="1:25" ht="16.5" customHeight="1">
      <c r="A100" s="25"/>
      <c r="B100" s="100"/>
      <c r="C100" s="100"/>
      <c r="D100" s="100"/>
      <c r="E100" s="100"/>
      <c r="F100" s="100"/>
      <c r="G100" s="100"/>
      <c r="H100" s="100"/>
      <c r="I100" s="100"/>
      <c r="J100" s="100"/>
      <c r="K100" s="100"/>
      <c r="L100" s="100"/>
      <c r="M100" s="100"/>
      <c r="N100" s="100"/>
      <c r="O100" s="100"/>
      <c r="P100" s="100"/>
      <c r="Q100" s="100"/>
      <c r="R100" s="100"/>
      <c r="S100" s="100"/>
      <c r="T100" s="100"/>
      <c r="U100" s="100"/>
      <c r="V100" s="100"/>
      <c r="W100" s="100"/>
      <c r="X100" s="100"/>
      <c r="Y100" s="100"/>
    </row>
    <row r="101" spans="1:25" ht="16.5" customHeight="1">
      <c r="A101" s="25"/>
      <c r="B101" s="100"/>
      <c r="C101" s="100"/>
      <c r="D101" s="100"/>
      <c r="E101" s="100"/>
      <c r="F101" s="100"/>
      <c r="G101" s="100"/>
      <c r="H101" s="100"/>
      <c r="I101" s="100"/>
      <c r="J101" s="100"/>
      <c r="K101" s="100"/>
      <c r="L101" s="100"/>
      <c r="M101" s="100"/>
      <c r="N101" s="100"/>
      <c r="O101" s="100"/>
      <c r="P101" s="100"/>
      <c r="Q101" s="100"/>
      <c r="R101" s="100"/>
      <c r="S101" s="100"/>
      <c r="T101" s="100"/>
      <c r="U101" s="100"/>
      <c r="V101" s="100"/>
      <c r="W101" s="100"/>
      <c r="X101" s="100"/>
      <c r="Y101" s="100"/>
    </row>
    <row r="102" spans="1:25" ht="16.5" customHeight="1">
      <c r="A102" s="25"/>
      <c r="B102" s="100"/>
      <c r="C102" s="100"/>
      <c r="D102" s="100"/>
      <c r="E102" s="100"/>
      <c r="F102" s="100"/>
      <c r="G102" s="100"/>
      <c r="H102" s="100"/>
      <c r="I102" s="100"/>
      <c r="J102" s="100"/>
      <c r="K102" s="100"/>
      <c r="L102" s="100"/>
      <c r="M102" s="100"/>
      <c r="N102" s="100"/>
      <c r="O102" s="100"/>
      <c r="P102" s="100"/>
      <c r="Q102" s="100"/>
      <c r="R102" s="100"/>
      <c r="S102" s="100"/>
      <c r="T102" s="100"/>
      <c r="U102" s="100"/>
      <c r="V102" s="100"/>
      <c r="W102" s="100"/>
      <c r="X102" s="100"/>
      <c r="Y102" s="100"/>
    </row>
    <row r="103" spans="1:25" ht="16.5" customHeight="1">
      <c r="A103" s="25"/>
      <c r="B103" s="100"/>
      <c r="C103" s="100"/>
      <c r="D103" s="100"/>
      <c r="E103" s="100"/>
      <c r="F103" s="100"/>
      <c r="G103" s="100"/>
      <c r="H103" s="100"/>
      <c r="I103" s="100"/>
      <c r="J103" s="100"/>
      <c r="K103" s="100"/>
      <c r="L103" s="100"/>
      <c r="M103" s="100"/>
      <c r="N103" s="100"/>
      <c r="O103" s="100"/>
      <c r="P103" s="100"/>
      <c r="Q103" s="100"/>
      <c r="R103" s="100"/>
      <c r="S103" s="100"/>
      <c r="T103" s="100"/>
      <c r="U103" s="100"/>
      <c r="V103" s="100"/>
      <c r="W103" s="100"/>
      <c r="X103" s="100"/>
      <c r="Y103" s="100"/>
    </row>
    <row r="104" spans="1:25" ht="16.5" customHeight="1">
      <c r="A104" s="25"/>
      <c r="B104" s="100"/>
      <c r="C104" s="100"/>
      <c r="D104" s="100"/>
      <c r="E104" s="100"/>
      <c r="F104" s="100"/>
      <c r="G104" s="100"/>
      <c r="H104" s="100"/>
      <c r="I104" s="100"/>
      <c r="J104" s="100"/>
      <c r="K104" s="100"/>
      <c r="L104" s="100"/>
      <c r="M104" s="100"/>
      <c r="N104" s="100"/>
      <c r="O104" s="100"/>
      <c r="P104" s="100"/>
      <c r="Q104" s="100"/>
      <c r="R104" s="100"/>
      <c r="S104" s="100"/>
      <c r="T104" s="100"/>
      <c r="U104" s="100"/>
      <c r="V104" s="100"/>
      <c r="W104" s="100"/>
      <c r="X104" s="100"/>
      <c r="Y104" s="100"/>
    </row>
    <row r="105" spans="1:25" ht="16.5" customHeight="1">
      <c r="A105" s="25"/>
      <c r="B105" s="100"/>
      <c r="C105" s="100"/>
      <c r="D105" s="100"/>
      <c r="E105" s="100"/>
      <c r="F105" s="100"/>
      <c r="G105" s="100"/>
      <c r="H105" s="100"/>
      <c r="I105" s="100"/>
      <c r="J105" s="100"/>
      <c r="K105" s="100"/>
      <c r="L105" s="100"/>
      <c r="M105" s="100"/>
      <c r="N105" s="100"/>
      <c r="O105" s="100"/>
      <c r="P105" s="100"/>
      <c r="Q105" s="100"/>
      <c r="R105" s="100"/>
      <c r="S105" s="100"/>
      <c r="T105" s="100"/>
      <c r="U105" s="100"/>
      <c r="V105" s="100"/>
      <c r="W105" s="100"/>
      <c r="X105" s="100"/>
      <c r="Y105" s="100"/>
    </row>
    <row r="106" spans="1:25" ht="16.5" customHeight="1">
      <c r="A106" s="25"/>
      <c r="B106" s="100"/>
      <c r="C106" s="100"/>
      <c r="D106" s="100"/>
      <c r="E106" s="100"/>
      <c r="F106" s="100"/>
      <c r="G106" s="100"/>
      <c r="H106" s="100"/>
      <c r="I106" s="100"/>
      <c r="J106" s="100"/>
      <c r="K106" s="100"/>
      <c r="L106" s="100"/>
      <c r="M106" s="100"/>
      <c r="N106" s="100"/>
      <c r="O106" s="100"/>
      <c r="P106" s="100"/>
      <c r="Q106" s="100"/>
      <c r="R106" s="100"/>
      <c r="S106" s="100"/>
      <c r="T106" s="100"/>
      <c r="U106" s="100"/>
      <c r="V106" s="100"/>
      <c r="W106" s="100"/>
      <c r="X106" s="100"/>
      <c r="Y106" s="100"/>
    </row>
    <row r="107" spans="1:25" ht="16.5" customHeight="1">
      <c r="A107" s="25"/>
      <c r="B107" s="100"/>
      <c r="C107" s="100"/>
      <c r="D107" s="100"/>
      <c r="E107" s="100"/>
      <c r="F107" s="100"/>
      <c r="G107" s="100"/>
      <c r="H107" s="100"/>
      <c r="I107" s="100"/>
      <c r="J107" s="100"/>
      <c r="K107" s="100"/>
      <c r="L107" s="100"/>
      <c r="M107" s="100"/>
      <c r="N107" s="100"/>
      <c r="O107" s="100"/>
      <c r="P107" s="100"/>
      <c r="Q107" s="100"/>
      <c r="R107" s="100"/>
      <c r="S107" s="100"/>
      <c r="T107" s="100"/>
      <c r="U107" s="100"/>
      <c r="V107" s="100"/>
      <c r="W107" s="100"/>
      <c r="X107" s="100"/>
      <c r="Y107" s="100"/>
    </row>
    <row r="108" spans="1:25" ht="16.5" customHeight="1">
      <c r="A108" s="25"/>
      <c r="B108" s="100"/>
      <c r="C108" s="100"/>
      <c r="D108" s="100"/>
      <c r="E108" s="100"/>
      <c r="F108" s="100"/>
      <c r="G108" s="100"/>
      <c r="H108" s="100"/>
      <c r="I108" s="100"/>
      <c r="J108" s="100"/>
      <c r="K108" s="100"/>
      <c r="L108" s="100"/>
      <c r="M108" s="100"/>
      <c r="N108" s="100"/>
      <c r="O108" s="100"/>
      <c r="P108" s="100"/>
      <c r="Q108" s="100"/>
      <c r="R108" s="100"/>
      <c r="S108" s="100"/>
      <c r="T108" s="100"/>
      <c r="U108" s="100"/>
      <c r="V108" s="100"/>
      <c r="W108" s="100"/>
      <c r="X108" s="100"/>
      <c r="Y108" s="100"/>
    </row>
    <row r="109" spans="1:25" ht="16.5" customHeight="1">
      <c r="A109" s="25"/>
      <c r="B109" s="100"/>
      <c r="C109" s="100"/>
      <c r="D109" s="100"/>
      <c r="E109" s="100"/>
      <c r="F109" s="100"/>
      <c r="G109" s="100"/>
      <c r="H109" s="100"/>
      <c r="I109" s="100"/>
      <c r="J109" s="100"/>
      <c r="K109" s="100"/>
      <c r="L109" s="100"/>
      <c r="M109" s="100"/>
      <c r="N109" s="100"/>
      <c r="O109" s="100"/>
      <c r="P109" s="100"/>
      <c r="Q109" s="100"/>
      <c r="R109" s="100"/>
      <c r="S109" s="100"/>
      <c r="T109" s="100"/>
      <c r="U109" s="100"/>
      <c r="V109" s="100"/>
      <c r="W109" s="100"/>
      <c r="X109" s="100"/>
      <c r="Y109" s="100"/>
    </row>
    <row r="110" spans="1:25" ht="16.5" customHeight="1">
      <c r="A110" s="25"/>
      <c r="B110" s="100"/>
      <c r="C110" s="100"/>
      <c r="D110" s="100"/>
      <c r="E110" s="100"/>
      <c r="F110" s="100"/>
      <c r="G110" s="100"/>
      <c r="H110" s="100"/>
      <c r="I110" s="100"/>
      <c r="J110" s="100"/>
      <c r="K110" s="100"/>
      <c r="L110" s="100"/>
      <c r="M110" s="100"/>
      <c r="N110" s="100"/>
      <c r="O110" s="100"/>
      <c r="P110" s="100"/>
      <c r="Q110" s="100"/>
      <c r="R110" s="100"/>
      <c r="S110" s="100"/>
      <c r="T110" s="100"/>
      <c r="U110" s="100"/>
      <c r="V110" s="100"/>
      <c r="W110" s="100"/>
      <c r="X110" s="100"/>
      <c r="Y110" s="100"/>
    </row>
    <row r="111" spans="1:25" ht="16.5" customHeight="1">
      <c r="A111" s="25"/>
      <c r="B111" s="100"/>
      <c r="C111" s="100"/>
      <c r="D111" s="100"/>
      <c r="E111" s="100"/>
      <c r="F111" s="100"/>
      <c r="G111" s="100"/>
      <c r="H111" s="100"/>
      <c r="I111" s="100"/>
      <c r="J111" s="100"/>
      <c r="K111" s="100"/>
      <c r="L111" s="100"/>
      <c r="M111" s="100"/>
      <c r="N111" s="100"/>
      <c r="O111" s="100"/>
      <c r="P111" s="100"/>
      <c r="Q111" s="100"/>
      <c r="R111" s="100"/>
      <c r="S111" s="100"/>
      <c r="T111" s="100"/>
      <c r="U111" s="100"/>
      <c r="V111" s="100"/>
      <c r="W111" s="100"/>
      <c r="X111" s="100"/>
      <c r="Y111" s="100"/>
    </row>
    <row r="112" spans="1:25" ht="16.5" customHeight="1">
      <c r="A112" s="25"/>
      <c r="B112" s="100"/>
      <c r="C112" s="100"/>
      <c r="D112" s="100"/>
      <c r="E112" s="100"/>
      <c r="F112" s="100"/>
      <c r="G112" s="100"/>
      <c r="H112" s="100"/>
      <c r="I112" s="100"/>
      <c r="J112" s="100"/>
      <c r="K112" s="100"/>
      <c r="L112" s="100"/>
      <c r="M112" s="100"/>
      <c r="N112" s="100"/>
      <c r="O112" s="100"/>
      <c r="P112" s="100"/>
      <c r="Q112" s="100"/>
      <c r="R112" s="100"/>
      <c r="S112" s="100"/>
      <c r="T112" s="100"/>
      <c r="U112" s="100"/>
      <c r="V112" s="100"/>
      <c r="W112" s="100"/>
      <c r="X112" s="100"/>
      <c r="Y112" s="100"/>
    </row>
    <row r="113" spans="1:25" ht="16.5" customHeight="1">
      <c r="A113" s="25"/>
      <c r="B113" s="100"/>
      <c r="C113" s="100"/>
      <c r="D113" s="100"/>
      <c r="E113" s="100"/>
      <c r="F113" s="100"/>
      <c r="G113" s="100"/>
      <c r="H113" s="100"/>
      <c r="I113" s="100"/>
      <c r="J113" s="100"/>
      <c r="K113" s="100"/>
      <c r="L113" s="100"/>
      <c r="M113" s="100"/>
      <c r="N113" s="100"/>
      <c r="O113" s="100"/>
      <c r="P113" s="100"/>
      <c r="Q113" s="100"/>
      <c r="R113" s="100"/>
      <c r="S113" s="100"/>
      <c r="T113" s="100"/>
      <c r="U113" s="100"/>
      <c r="V113" s="100"/>
      <c r="W113" s="100"/>
      <c r="X113" s="100"/>
      <c r="Y113" s="100"/>
    </row>
    <row r="114" spans="1:25" ht="16.5" customHeight="1">
      <c r="A114" s="25"/>
      <c r="B114" s="100"/>
      <c r="C114" s="100"/>
      <c r="D114" s="100"/>
      <c r="E114" s="100"/>
      <c r="F114" s="100"/>
      <c r="G114" s="100"/>
      <c r="H114" s="100"/>
      <c r="I114" s="100"/>
      <c r="J114" s="100"/>
      <c r="K114" s="100"/>
      <c r="L114" s="100"/>
      <c r="M114" s="100"/>
      <c r="N114" s="100"/>
      <c r="O114" s="100"/>
      <c r="P114" s="100"/>
      <c r="Q114" s="100"/>
      <c r="R114" s="100"/>
      <c r="S114" s="100"/>
      <c r="T114" s="100"/>
      <c r="U114" s="100"/>
      <c r="V114" s="100"/>
      <c r="W114" s="100"/>
      <c r="X114" s="100"/>
      <c r="Y114" s="100"/>
    </row>
    <row r="115" spans="1:25" ht="16.5" customHeight="1">
      <c r="A115" s="25"/>
      <c r="B115" s="100"/>
      <c r="C115" s="100"/>
      <c r="D115" s="100"/>
      <c r="E115" s="100"/>
      <c r="F115" s="100"/>
      <c r="G115" s="100"/>
      <c r="H115" s="100"/>
      <c r="I115" s="100"/>
      <c r="J115" s="100"/>
      <c r="K115" s="100"/>
      <c r="L115" s="100"/>
      <c r="M115" s="100"/>
      <c r="N115" s="100"/>
      <c r="O115" s="100"/>
      <c r="P115" s="100"/>
      <c r="Q115" s="100"/>
      <c r="R115" s="100"/>
      <c r="S115" s="100"/>
      <c r="T115" s="100"/>
      <c r="U115" s="100"/>
      <c r="V115" s="100"/>
      <c r="W115" s="100"/>
      <c r="X115" s="100"/>
      <c r="Y115" s="100"/>
    </row>
    <row r="116" spans="1:25" ht="16.5" customHeight="1">
      <c r="A116" s="25"/>
      <c r="B116" s="100"/>
      <c r="C116" s="100"/>
      <c r="D116" s="100"/>
      <c r="E116" s="100"/>
      <c r="F116" s="100"/>
      <c r="G116" s="100"/>
      <c r="H116" s="100"/>
      <c r="I116" s="100"/>
      <c r="J116" s="100"/>
      <c r="K116" s="100"/>
      <c r="L116" s="100"/>
      <c r="M116" s="100"/>
      <c r="N116" s="100"/>
      <c r="O116" s="100"/>
      <c r="P116" s="100"/>
      <c r="Q116" s="100"/>
      <c r="R116" s="100"/>
      <c r="S116" s="100"/>
      <c r="T116" s="100"/>
      <c r="U116" s="100"/>
      <c r="V116" s="100"/>
      <c r="W116" s="100"/>
      <c r="X116" s="100"/>
      <c r="Y116" s="100"/>
    </row>
    <row r="117" spans="1:25" ht="16.5" customHeight="1">
      <c r="A117" s="25"/>
      <c r="B117" s="100"/>
      <c r="C117" s="100"/>
      <c r="D117" s="100"/>
      <c r="E117" s="100"/>
      <c r="F117" s="100"/>
      <c r="G117" s="100"/>
      <c r="H117" s="100"/>
      <c r="I117" s="100"/>
      <c r="J117" s="100"/>
      <c r="K117" s="100"/>
      <c r="L117" s="100"/>
      <c r="M117" s="100"/>
      <c r="N117" s="100"/>
      <c r="O117" s="100"/>
      <c r="P117" s="100"/>
      <c r="Q117" s="100"/>
      <c r="R117" s="100"/>
      <c r="S117" s="100"/>
      <c r="T117" s="100"/>
      <c r="U117" s="100"/>
      <c r="V117" s="100"/>
      <c r="W117" s="100"/>
      <c r="X117" s="100"/>
      <c r="Y117" s="100"/>
    </row>
    <row r="118" spans="1:25" ht="16.5" customHeight="1">
      <c r="A118" s="25"/>
      <c r="B118" s="100"/>
      <c r="C118" s="100"/>
      <c r="D118" s="100"/>
      <c r="E118" s="100"/>
      <c r="F118" s="100"/>
      <c r="G118" s="100"/>
      <c r="H118" s="100"/>
      <c r="I118" s="100"/>
      <c r="J118" s="100"/>
      <c r="K118" s="100"/>
      <c r="L118" s="100"/>
      <c r="M118" s="100"/>
      <c r="N118" s="100"/>
      <c r="O118" s="100"/>
      <c r="P118" s="100"/>
      <c r="Q118" s="100"/>
      <c r="R118" s="100"/>
      <c r="S118" s="100"/>
      <c r="T118" s="100"/>
      <c r="U118" s="100"/>
      <c r="V118" s="100"/>
      <c r="W118" s="100"/>
      <c r="X118" s="100"/>
      <c r="Y118" s="100"/>
    </row>
    <row r="119" spans="1:25" ht="16.5" customHeight="1">
      <c r="A119" s="25"/>
      <c r="B119" s="100"/>
      <c r="C119" s="100"/>
      <c r="D119" s="100"/>
      <c r="E119" s="100"/>
      <c r="F119" s="100"/>
      <c r="G119" s="100"/>
      <c r="H119" s="100"/>
      <c r="I119" s="100"/>
      <c r="J119" s="100"/>
      <c r="K119" s="100"/>
      <c r="L119" s="100"/>
      <c r="M119" s="100"/>
      <c r="N119" s="100"/>
      <c r="O119" s="100"/>
      <c r="P119" s="100"/>
      <c r="Q119" s="100"/>
      <c r="R119" s="100"/>
      <c r="S119" s="100"/>
      <c r="T119" s="100"/>
      <c r="U119" s="100"/>
      <c r="V119" s="100"/>
      <c r="W119" s="100"/>
      <c r="X119" s="100"/>
      <c r="Y119" s="100"/>
    </row>
    <row r="120" spans="1:25" ht="16.5" customHeight="1">
      <c r="A120" s="25"/>
      <c r="B120" s="100"/>
      <c r="C120" s="100"/>
      <c r="D120" s="100"/>
      <c r="E120" s="100"/>
      <c r="F120" s="100"/>
      <c r="G120" s="100"/>
      <c r="H120" s="100"/>
      <c r="I120" s="100"/>
      <c r="J120" s="100"/>
      <c r="K120" s="100"/>
      <c r="L120" s="100"/>
      <c r="M120" s="100"/>
      <c r="N120" s="100"/>
      <c r="O120" s="100"/>
      <c r="P120" s="100"/>
      <c r="Q120" s="100"/>
      <c r="R120" s="100"/>
      <c r="S120" s="100"/>
      <c r="T120" s="100"/>
      <c r="U120" s="100"/>
      <c r="V120" s="100"/>
      <c r="W120" s="100"/>
      <c r="X120" s="100"/>
      <c r="Y120" s="100"/>
    </row>
    <row r="121" spans="1:25" ht="16.5" customHeight="1">
      <c r="A121" s="25"/>
      <c r="B121" s="100"/>
      <c r="C121" s="100"/>
      <c r="D121" s="100"/>
      <c r="E121" s="100"/>
      <c r="F121" s="100"/>
      <c r="G121" s="100"/>
      <c r="H121" s="100"/>
      <c r="I121" s="100"/>
      <c r="J121" s="100"/>
      <c r="K121" s="100"/>
      <c r="L121" s="100"/>
      <c r="M121" s="100"/>
      <c r="N121" s="100"/>
      <c r="O121" s="100"/>
      <c r="P121" s="100"/>
      <c r="Q121" s="100"/>
      <c r="R121" s="100"/>
      <c r="S121" s="100"/>
      <c r="T121" s="100"/>
      <c r="U121" s="100"/>
      <c r="V121" s="100"/>
      <c r="W121" s="100"/>
      <c r="X121" s="100"/>
      <c r="Y121" s="100"/>
    </row>
    <row r="122" spans="1:25" ht="16.5" customHeight="1">
      <c r="A122" s="25"/>
      <c r="B122" s="100"/>
      <c r="C122" s="100"/>
      <c r="D122" s="100"/>
      <c r="E122" s="100"/>
      <c r="F122" s="100"/>
      <c r="G122" s="100"/>
      <c r="H122" s="100"/>
      <c r="I122" s="100"/>
      <c r="J122" s="100"/>
      <c r="K122" s="100"/>
      <c r="L122" s="100"/>
      <c r="M122" s="100"/>
      <c r="N122" s="100"/>
      <c r="O122" s="100"/>
      <c r="P122" s="100"/>
      <c r="Q122" s="100"/>
      <c r="R122" s="100"/>
      <c r="S122" s="100"/>
      <c r="T122" s="100"/>
      <c r="U122" s="100"/>
      <c r="V122" s="100"/>
      <c r="W122" s="100"/>
      <c r="X122" s="100"/>
      <c r="Y122" s="100"/>
    </row>
    <row r="123" spans="1:25" ht="16.5" customHeight="1">
      <c r="A123" s="25"/>
      <c r="B123" s="100"/>
      <c r="C123" s="100"/>
      <c r="D123" s="100"/>
      <c r="E123" s="100"/>
      <c r="F123" s="100"/>
      <c r="G123" s="100"/>
      <c r="H123" s="100"/>
      <c r="I123" s="100"/>
      <c r="J123" s="100"/>
      <c r="K123" s="100"/>
      <c r="L123" s="100"/>
      <c r="M123" s="100"/>
      <c r="N123" s="100"/>
      <c r="O123" s="100"/>
      <c r="P123" s="100"/>
      <c r="Q123" s="100"/>
      <c r="R123" s="100"/>
      <c r="S123" s="100"/>
      <c r="T123" s="100"/>
      <c r="U123" s="100"/>
      <c r="V123" s="100"/>
      <c r="W123" s="100"/>
      <c r="X123" s="100"/>
      <c r="Y123" s="100"/>
    </row>
    <row r="124" spans="1:25" ht="16.5" customHeight="1">
      <c r="A124" s="25"/>
      <c r="B124" s="100"/>
      <c r="C124" s="100"/>
      <c r="D124" s="100"/>
      <c r="E124" s="100"/>
      <c r="F124" s="100"/>
      <c r="G124" s="100"/>
      <c r="H124" s="100"/>
      <c r="I124" s="100"/>
      <c r="J124" s="100"/>
      <c r="K124" s="100"/>
      <c r="L124" s="100"/>
      <c r="M124" s="100"/>
      <c r="N124" s="100"/>
      <c r="O124" s="100"/>
      <c r="P124" s="100"/>
      <c r="Q124" s="100"/>
      <c r="R124" s="100"/>
      <c r="S124" s="100"/>
      <c r="T124" s="100"/>
      <c r="U124" s="100"/>
      <c r="V124" s="100"/>
      <c r="W124" s="100"/>
      <c r="X124" s="100"/>
      <c r="Y124" s="100"/>
    </row>
    <row r="125" spans="1:25" ht="16.5" customHeight="1">
      <c r="A125" s="25"/>
      <c r="B125" s="100"/>
      <c r="C125" s="100"/>
      <c r="D125" s="100"/>
      <c r="E125" s="100"/>
      <c r="F125" s="100"/>
      <c r="G125" s="100"/>
      <c r="H125" s="100"/>
      <c r="I125" s="100"/>
      <c r="J125" s="100"/>
      <c r="K125" s="100"/>
      <c r="L125" s="100"/>
      <c r="M125" s="100"/>
      <c r="N125" s="100"/>
      <c r="O125" s="100"/>
      <c r="P125" s="100"/>
      <c r="Q125" s="100"/>
      <c r="R125" s="100"/>
      <c r="S125" s="100"/>
      <c r="T125" s="100"/>
      <c r="U125" s="100"/>
      <c r="V125" s="100"/>
      <c r="W125" s="100"/>
      <c r="X125" s="100"/>
      <c r="Y125" s="100"/>
    </row>
    <row r="126" spans="1:25" ht="16.5" customHeight="1">
      <c r="A126" s="25"/>
      <c r="B126" s="100"/>
      <c r="C126" s="100"/>
      <c r="D126" s="100"/>
      <c r="E126" s="100"/>
      <c r="F126" s="100"/>
      <c r="G126" s="100"/>
      <c r="H126" s="100"/>
      <c r="I126" s="100"/>
      <c r="J126" s="100"/>
      <c r="K126" s="100"/>
      <c r="L126" s="100"/>
      <c r="M126" s="100"/>
      <c r="N126" s="100"/>
      <c r="O126" s="100"/>
      <c r="P126" s="100"/>
      <c r="Q126" s="100"/>
      <c r="R126" s="100"/>
      <c r="S126" s="100"/>
      <c r="T126" s="100"/>
      <c r="U126" s="100"/>
      <c r="V126" s="100"/>
      <c r="W126" s="100"/>
      <c r="X126" s="100"/>
      <c r="Y126" s="100"/>
    </row>
    <row r="127" spans="1:25" ht="16.5" customHeight="1">
      <c r="A127" s="25"/>
      <c r="B127" s="100"/>
      <c r="C127" s="100"/>
      <c r="D127" s="100"/>
      <c r="E127" s="100"/>
      <c r="F127" s="100"/>
      <c r="G127" s="100"/>
      <c r="H127" s="100"/>
      <c r="I127" s="100"/>
      <c r="J127" s="100"/>
      <c r="K127" s="100"/>
      <c r="L127" s="100"/>
      <c r="M127" s="100"/>
      <c r="N127" s="100"/>
      <c r="O127" s="100"/>
      <c r="P127" s="100"/>
      <c r="Q127" s="100"/>
      <c r="R127" s="100"/>
      <c r="S127" s="100"/>
      <c r="T127" s="100"/>
      <c r="U127" s="100"/>
      <c r="V127" s="100"/>
      <c r="W127" s="100"/>
      <c r="X127" s="100"/>
      <c r="Y127" s="100"/>
    </row>
    <row r="128" spans="1:25" ht="16.5" customHeight="1">
      <c r="A128" s="25"/>
      <c r="B128" s="100"/>
      <c r="C128" s="100"/>
      <c r="D128" s="100"/>
      <c r="E128" s="100"/>
      <c r="F128" s="100"/>
      <c r="G128" s="100"/>
      <c r="H128" s="100"/>
      <c r="I128" s="100"/>
      <c r="J128" s="100"/>
      <c r="K128" s="100"/>
      <c r="L128" s="100"/>
      <c r="M128" s="100"/>
      <c r="N128" s="100"/>
      <c r="O128" s="100"/>
      <c r="P128" s="100"/>
      <c r="Q128" s="100"/>
      <c r="R128" s="100"/>
      <c r="S128" s="100"/>
      <c r="T128" s="100"/>
      <c r="U128" s="100"/>
      <c r="V128" s="100"/>
      <c r="W128" s="100"/>
      <c r="X128" s="100"/>
      <c r="Y128" s="100"/>
    </row>
    <row r="129" spans="1:25" ht="16.5" customHeight="1">
      <c r="A129" s="25"/>
      <c r="B129" s="100"/>
      <c r="C129" s="100"/>
      <c r="D129" s="100"/>
      <c r="E129" s="100"/>
      <c r="F129" s="100"/>
      <c r="G129" s="100"/>
      <c r="H129" s="100"/>
      <c r="I129" s="100"/>
      <c r="J129" s="100"/>
      <c r="K129" s="100"/>
      <c r="L129" s="100"/>
      <c r="M129" s="100"/>
      <c r="N129" s="100"/>
      <c r="O129" s="100"/>
      <c r="P129" s="100"/>
      <c r="Q129" s="100"/>
      <c r="R129" s="100"/>
      <c r="S129" s="100"/>
      <c r="T129" s="100"/>
      <c r="U129" s="100"/>
      <c r="V129" s="100"/>
      <c r="W129" s="100"/>
      <c r="X129" s="100"/>
      <c r="Y129" s="100"/>
    </row>
    <row r="130" spans="1:25" ht="16.5" customHeight="1">
      <c r="A130" s="25"/>
      <c r="B130" s="100"/>
      <c r="C130" s="100"/>
      <c r="D130" s="100"/>
      <c r="E130" s="100"/>
      <c r="F130" s="100"/>
      <c r="G130" s="100"/>
      <c r="H130" s="100"/>
      <c r="I130" s="100"/>
      <c r="J130" s="100"/>
      <c r="K130" s="100"/>
      <c r="L130" s="100"/>
      <c r="M130" s="100"/>
      <c r="N130" s="100"/>
      <c r="O130" s="100"/>
      <c r="P130" s="100"/>
      <c r="Q130" s="100"/>
      <c r="R130" s="100"/>
      <c r="S130" s="100"/>
      <c r="T130" s="100"/>
      <c r="U130" s="100"/>
      <c r="V130" s="100"/>
      <c r="W130" s="100"/>
      <c r="X130" s="100"/>
      <c r="Y130" s="100"/>
    </row>
    <row r="131" spans="1:25" ht="16.5" customHeight="1">
      <c r="A131" s="25"/>
      <c r="B131" s="100"/>
      <c r="C131" s="100"/>
      <c r="D131" s="100"/>
      <c r="E131" s="100"/>
      <c r="F131" s="100"/>
      <c r="G131" s="100"/>
      <c r="H131" s="100"/>
      <c r="I131" s="100"/>
      <c r="J131" s="100"/>
      <c r="K131" s="100"/>
      <c r="L131" s="100"/>
      <c r="M131" s="100"/>
      <c r="N131" s="100"/>
      <c r="O131" s="100"/>
      <c r="P131" s="100"/>
      <c r="Q131" s="100"/>
      <c r="R131" s="100"/>
      <c r="S131" s="100"/>
      <c r="T131" s="100"/>
      <c r="U131" s="100"/>
      <c r="V131" s="100"/>
      <c r="W131" s="100"/>
      <c r="X131" s="100"/>
      <c r="Y131" s="100"/>
    </row>
    <row r="132" spans="1:25" ht="16.5" customHeight="1">
      <c r="A132" s="25"/>
      <c r="B132" s="23"/>
      <c r="C132" s="23"/>
      <c r="D132" s="100"/>
      <c r="E132" s="100"/>
      <c r="F132" s="100"/>
      <c r="G132" s="100"/>
      <c r="H132" s="100"/>
      <c r="I132" s="100"/>
      <c r="J132" s="100"/>
      <c r="K132" s="100"/>
      <c r="L132" s="100"/>
      <c r="M132" s="100"/>
      <c r="N132" s="100"/>
      <c r="O132" s="100"/>
      <c r="P132" s="100"/>
      <c r="Q132" s="100"/>
      <c r="R132" s="100"/>
      <c r="S132" s="100"/>
      <c r="T132" s="100"/>
      <c r="U132" s="100"/>
      <c r="V132" s="100"/>
      <c r="W132" s="100"/>
      <c r="X132" s="100"/>
      <c r="Y132" s="100"/>
    </row>
    <row r="133" spans="1:25" ht="16.5" customHeight="1">
      <c r="A133" s="25"/>
      <c r="B133" s="23"/>
      <c r="C133" s="23"/>
      <c r="D133" s="100"/>
      <c r="E133" s="100"/>
      <c r="F133" s="100"/>
      <c r="G133" s="100"/>
      <c r="H133" s="100"/>
      <c r="I133" s="100"/>
      <c r="J133" s="100"/>
      <c r="K133" s="100"/>
      <c r="L133" s="100"/>
      <c r="M133" s="100"/>
      <c r="N133" s="100"/>
      <c r="O133" s="100"/>
      <c r="P133" s="100"/>
      <c r="Q133" s="100"/>
      <c r="R133" s="100"/>
      <c r="S133" s="100"/>
      <c r="T133" s="100"/>
      <c r="U133" s="100"/>
      <c r="V133" s="100"/>
      <c r="W133" s="100"/>
      <c r="X133" s="100"/>
      <c r="Y133" s="100"/>
    </row>
    <row r="134" spans="1:25" ht="16.5" customHeight="1">
      <c r="A134" s="25"/>
      <c r="B134" s="23"/>
      <c r="C134" s="23"/>
      <c r="D134" s="100"/>
      <c r="E134" s="100"/>
      <c r="F134" s="100"/>
      <c r="G134" s="100"/>
      <c r="H134" s="100"/>
      <c r="I134" s="100"/>
      <c r="J134" s="100"/>
      <c r="K134" s="100"/>
      <c r="L134" s="100"/>
      <c r="M134" s="100"/>
      <c r="N134" s="100"/>
      <c r="O134" s="100"/>
      <c r="P134" s="100"/>
      <c r="Q134" s="100"/>
      <c r="R134" s="100"/>
      <c r="S134" s="100"/>
      <c r="T134" s="100"/>
      <c r="U134" s="100"/>
      <c r="V134" s="100"/>
      <c r="W134" s="100"/>
      <c r="X134" s="100"/>
      <c r="Y134" s="100"/>
    </row>
    <row r="135" spans="1:25" ht="16.5" customHeight="1">
      <c r="A135" s="25"/>
      <c r="B135" s="23"/>
      <c r="C135" s="23"/>
      <c r="D135" s="100"/>
      <c r="E135" s="100"/>
      <c r="F135" s="100"/>
      <c r="G135" s="100"/>
      <c r="H135" s="100"/>
      <c r="I135" s="100"/>
      <c r="J135" s="100"/>
      <c r="K135" s="100"/>
      <c r="L135" s="100"/>
      <c r="M135" s="100"/>
      <c r="N135" s="100"/>
      <c r="O135" s="100"/>
      <c r="P135" s="100"/>
      <c r="Q135" s="100"/>
      <c r="R135" s="100"/>
      <c r="S135" s="100"/>
      <c r="T135" s="100"/>
      <c r="U135" s="100"/>
      <c r="V135" s="100"/>
      <c r="W135" s="100"/>
      <c r="X135" s="100"/>
      <c r="Y135" s="100"/>
    </row>
    <row r="136" spans="1:25" ht="16.5" customHeight="1">
      <c r="A136" s="25"/>
      <c r="B136" s="23"/>
      <c r="C136" s="23"/>
      <c r="D136" s="100"/>
      <c r="E136" s="100"/>
      <c r="F136" s="100"/>
      <c r="G136" s="100"/>
      <c r="H136" s="100"/>
      <c r="I136" s="100"/>
      <c r="J136" s="100"/>
      <c r="K136" s="100"/>
      <c r="L136" s="100"/>
      <c r="M136" s="100"/>
      <c r="N136" s="100"/>
      <c r="O136" s="100"/>
      <c r="P136" s="100"/>
      <c r="Q136" s="100"/>
      <c r="R136" s="100"/>
      <c r="S136" s="100"/>
      <c r="T136" s="100"/>
      <c r="U136" s="100"/>
      <c r="V136" s="100"/>
      <c r="W136" s="100"/>
      <c r="X136" s="100"/>
      <c r="Y136" s="100"/>
    </row>
    <row r="137" spans="1:25" ht="16.5" customHeight="1">
      <c r="A137" s="25"/>
      <c r="B137" s="23"/>
      <c r="C137" s="23"/>
      <c r="D137" s="100"/>
      <c r="E137" s="100"/>
      <c r="F137" s="100"/>
      <c r="G137" s="100"/>
      <c r="H137" s="100"/>
      <c r="I137" s="100"/>
      <c r="J137" s="100"/>
      <c r="K137" s="100"/>
      <c r="L137" s="100"/>
      <c r="M137" s="100"/>
      <c r="N137" s="100"/>
      <c r="O137" s="100"/>
      <c r="P137" s="100"/>
      <c r="Q137" s="100"/>
      <c r="R137" s="100"/>
      <c r="S137" s="100"/>
      <c r="T137" s="100"/>
      <c r="U137" s="100"/>
      <c r="V137" s="100"/>
      <c r="W137" s="100"/>
      <c r="X137" s="100"/>
      <c r="Y137" s="100"/>
    </row>
    <row r="138" spans="1:25" ht="16.5" customHeight="1">
      <c r="A138" s="25"/>
      <c r="B138" s="23"/>
      <c r="C138" s="23"/>
      <c r="D138" s="100"/>
      <c r="E138" s="100"/>
      <c r="F138" s="100"/>
      <c r="G138" s="100"/>
      <c r="H138" s="100"/>
      <c r="I138" s="100"/>
      <c r="J138" s="100"/>
      <c r="K138" s="100"/>
      <c r="L138" s="100"/>
      <c r="M138" s="100"/>
      <c r="N138" s="100"/>
      <c r="O138" s="100"/>
      <c r="P138" s="100"/>
      <c r="Q138" s="100"/>
      <c r="R138" s="100"/>
      <c r="S138" s="100"/>
      <c r="T138" s="100"/>
      <c r="U138" s="100"/>
      <c r="V138" s="100"/>
      <c r="W138" s="100"/>
      <c r="X138" s="100"/>
      <c r="Y138" s="100"/>
    </row>
    <row r="139" spans="1:25" ht="16.5" customHeight="1">
      <c r="A139" s="25"/>
      <c r="B139" s="23"/>
      <c r="C139" s="23"/>
      <c r="D139" s="100"/>
      <c r="E139" s="100"/>
      <c r="F139" s="100"/>
      <c r="G139" s="100"/>
      <c r="H139" s="100"/>
      <c r="I139" s="100"/>
      <c r="J139" s="100"/>
      <c r="K139" s="100"/>
      <c r="L139" s="100"/>
      <c r="M139" s="100"/>
      <c r="N139" s="100"/>
      <c r="O139" s="100"/>
      <c r="P139" s="100"/>
      <c r="Q139" s="100"/>
      <c r="R139" s="100"/>
      <c r="S139" s="100"/>
      <c r="T139" s="100"/>
      <c r="U139" s="100"/>
      <c r="V139" s="100"/>
      <c r="W139" s="100"/>
      <c r="X139" s="100"/>
      <c r="Y139" s="100"/>
    </row>
    <row r="140" spans="1:25" ht="16.5" customHeight="1">
      <c r="A140" s="25"/>
      <c r="B140" s="23"/>
      <c r="C140" s="23"/>
      <c r="D140" s="100"/>
      <c r="E140" s="100"/>
      <c r="F140" s="100"/>
      <c r="G140" s="100"/>
      <c r="H140" s="100"/>
      <c r="I140" s="100"/>
      <c r="J140" s="100"/>
      <c r="K140" s="100"/>
      <c r="L140" s="100"/>
      <c r="M140" s="100"/>
      <c r="N140" s="100"/>
      <c r="O140" s="100"/>
      <c r="P140" s="100"/>
      <c r="Q140" s="100"/>
      <c r="R140" s="100"/>
      <c r="S140" s="100"/>
      <c r="T140" s="100"/>
      <c r="U140" s="100"/>
      <c r="V140" s="100"/>
      <c r="W140" s="100"/>
      <c r="X140" s="100"/>
      <c r="Y140" s="100"/>
    </row>
    <row r="141" spans="1:25" ht="16.5" customHeight="1">
      <c r="A141" s="25"/>
      <c r="B141" s="23"/>
      <c r="C141" s="23"/>
      <c r="D141" s="100"/>
      <c r="E141" s="100"/>
      <c r="F141" s="100"/>
      <c r="G141" s="100"/>
      <c r="H141" s="100"/>
      <c r="I141" s="100"/>
      <c r="J141" s="100"/>
      <c r="K141" s="100"/>
      <c r="L141" s="100"/>
      <c r="M141" s="100"/>
      <c r="N141" s="100"/>
      <c r="O141" s="100"/>
      <c r="P141" s="100"/>
      <c r="Q141" s="100"/>
      <c r="R141" s="100"/>
      <c r="S141" s="100"/>
      <c r="T141" s="100"/>
      <c r="U141" s="100"/>
      <c r="V141" s="100"/>
      <c r="W141" s="100"/>
      <c r="X141" s="100"/>
      <c r="Y141" s="100"/>
    </row>
    <row r="142" spans="1:25" ht="16.5" customHeight="1">
      <c r="A142" s="25"/>
      <c r="B142" s="23"/>
      <c r="C142" s="23"/>
      <c r="D142" s="100"/>
      <c r="E142" s="100"/>
      <c r="F142" s="100"/>
      <c r="G142" s="100"/>
      <c r="H142" s="100"/>
      <c r="I142" s="100"/>
      <c r="J142" s="100"/>
      <c r="K142" s="100"/>
      <c r="L142" s="100"/>
      <c r="M142" s="100"/>
      <c r="N142" s="100"/>
      <c r="O142" s="100"/>
      <c r="P142" s="100"/>
      <c r="Q142" s="100"/>
      <c r="R142" s="100"/>
      <c r="S142" s="100"/>
      <c r="T142" s="100"/>
      <c r="U142" s="100"/>
      <c r="V142" s="100"/>
      <c r="W142" s="100"/>
      <c r="X142" s="100"/>
      <c r="Y142" s="100"/>
    </row>
    <row r="143" spans="1:25" ht="16.5" customHeight="1">
      <c r="A143" s="25"/>
      <c r="B143" s="23"/>
      <c r="C143" s="23"/>
      <c r="D143" s="100"/>
      <c r="E143" s="100"/>
      <c r="F143" s="100"/>
      <c r="G143" s="100"/>
      <c r="H143" s="100"/>
      <c r="I143" s="100"/>
      <c r="J143" s="100"/>
      <c r="K143" s="100"/>
      <c r="L143" s="100"/>
      <c r="M143" s="100"/>
      <c r="N143" s="100"/>
      <c r="O143" s="100"/>
      <c r="P143" s="100"/>
      <c r="Q143" s="100"/>
      <c r="R143" s="100"/>
      <c r="S143" s="100"/>
      <c r="T143" s="100"/>
      <c r="U143" s="100"/>
      <c r="V143" s="100"/>
      <c r="W143" s="100"/>
      <c r="X143" s="100"/>
      <c r="Y143" s="100"/>
    </row>
    <row r="144" spans="1:25" ht="16.5" customHeight="1">
      <c r="A144" s="25"/>
      <c r="B144" s="23"/>
      <c r="C144" s="23"/>
      <c r="D144" s="100"/>
      <c r="E144" s="100"/>
      <c r="F144" s="100"/>
      <c r="G144" s="100"/>
      <c r="H144" s="100"/>
      <c r="I144" s="100"/>
      <c r="J144" s="100"/>
      <c r="K144" s="100"/>
      <c r="L144" s="100"/>
      <c r="M144" s="100"/>
      <c r="N144" s="100"/>
      <c r="O144" s="100"/>
      <c r="P144" s="100"/>
      <c r="Q144" s="100"/>
      <c r="R144" s="100"/>
      <c r="S144" s="100"/>
      <c r="T144" s="100"/>
      <c r="U144" s="100"/>
      <c r="V144" s="100"/>
      <c r="W144" s="100"/>
      <c r="X144" s="100"/>
      <c r="Y144" s="100"/>
    </row>
    <row r="145" spans="1:25" ht="16.5" customHeight="1">
      <c r="A145" s="25"/>
      <c r="B145" s="23"/>
      <c r="C145" s="23"/>
      <c r="D145" s="100"/>
      <c r="E145" s="100"/>
      <c r="F145" s="100"/>
      <c r="G145" s="100"/>
      <c r="H145" s="100"/>
      <c r="I145" s="100"/>
      <c r="J145" s="100"/>
      <c r="K145" s="100"/>
      <c r="L145" s="100"/>
      <c r="M145" s="100"/>
      <c r="N145" s="100"/>
      <c r="O145" s="100"/>
      <c r="P145" s="100"/>
      <c r="Q145" s="100"/>
      <c r="R145" s="100"/>
      <c r="S145" s="100"/>
      <c r="T145" s="100"/>
      <c r="U145" s="100"/>
      <c r="V145" s="100"/>
      <c r="W145" s="100"/>
      <c r="X145" s="100"/>
      <c r="Y145" s="100"/>
    </row>
    <row r="146" spans="1:25" ht="16.5" customHeight="1">
      <c r="A146" s="25"/>
      <c r="B146" s="23"/>
      <c r="C146" s="23"/>
      <c r="D146" s="100"/>
      <c r="E146" s="100"/>
      <c r="F146" s="100"/>
      <c r="G146" s="100"/>
      <c r="H146" s="100"/>
      <c r="I146" s="100"/>
      <c r="J146" s="100"/>
      <c r="K146" s="100"/>
      <c r="L146" s="100"/>
      <c r="M146" s="100"/>
      <c r="N146" s="100"/>
      <c r="O146" s="100"/>
      <c r="P146" s="100"/>
      <c r="Q146" s="100"/>
      <c r="R146" s="100"/>
      <c r="S146" s="100"/>
      <c r="T146" s="100"/>
      <c r="U146" s="100"/>
      <c r="V146" s="100"/>
      <c r="W146" s="100"/>
      <c r="X146" s="100"/>
      <c r="Y146" s="100"/>
    </row>
    <row r="147" spans="1:25" ht="16.5" customHeight="1">
      <c r="A147" s="25"/>
      <c r="B147" s="23"/>
      <c r="C147" s="23"/>
      <c r="D147" s="100"/>
      <c r="E147" s="100"/>
      <c r="F147" s="100"/>
      <c r="G147" s="100"/>
      <c r="H147" s="100"/>
      <c r="I147" s="100"/>
      <c r="J147" s="100"/>
      <c r="K147" s="100"/>
      <c r="L147" s="100"/>
      <c r="M147" s="100"/>
      <c r="N147" s="100"/>
      <c r="O147" s="100"/>
      <c r="P147" s="100"/>
      <c r="Q147" s="100"/>
      <c r="R147" s="100"/>
      <c r="S147" s="100"/>
      <c r="T147" s="100"/>
      <c r="U147" s="100"/>
      <c r="V147" s="100"/>
      <c r="W147" s="100"/>
      <c r="X147" s="100"/>
      <c r="Y147" s="100"/>
    </row>
    <row r="148" spans="1:25" ht="16.5" customHeight="1">
      <c r="A148" s="25"/>
      <c r="B148" s="23"/>
      <c r="C148" s="23"/>
      <c r="D148" s="100"/>
      <c r="E148" s="100"/>
      <c r="F148" s="100"/>
      <c r="G148" s="100"/>
      <c r="H148" s="100"/>
      <c r="I148" s="100"/>
      <c r="J148" s="100"/>
      <c r="K148" s="100"/>
      <c r="L148" s="100"/>
      <c r="M148" s="100"/>
      <c r="N148" s="100"/>
      <c r="O148" s="100"/>
      <c r="P148" s="100"/>
      <c r="Q148" s="100"/>
      <c r="R148" s="100"/>
      <c r="S148" s="100"/>
      <c r="T148" s="100"/>
      <c r="U148" s="100"/>
      <c r="V148" s="100"/>
      <c r="W148" s="100"/>
      <c r="X148" s="100"/>
      <c r="Y148" s="100"/>
    </row>
    <row r="149" spans="1:25" ht="16.5" customHeight="1">
      <c r="A149" s="25"/>
      <c r="B149" s="23"/>
      <c r="C149" s="23"/>
      <c r="D149" s="100"/>
      <c r="E149" s="100"/>
      <c r="F149" s="100"/>
      <c r="G149" s="100"/>
      <c r="H149" s="100"/>
      <c r="I149" s="100"/>
      <c r="J149" s="100"/>
      <c r="K149" s="100"/>
      <c r="L149" s="100"/>
      <c r="M149" s="100"/>
      <c r="N149" s="100"/>
      <c r="O149" s="100"/>
      <c r="P149" s="100"/>
      <c r="Q149" s="100"/>
      <c r="R149" s="100"/>
      <c r="S149" s="100"/>
      <c r="T149" s="100"/>
      <c r="U149" s="100"/>
      <c r="V149" s="100"/>
      <c r="W149" s="100"/>
      <c r="X149" s="100"/>
      <c r="Y149" s="100"/>
    </row>
    <row r="150" spans="1:25" ht="16.5" customHeight="1">
      <c r="A150" s="25"/>
      <c r="B150" s="23"/>
      <c r="C150" s="23"/>
      <c r="D150" s="100"/>
      <c r="E150" s="100"/>
      <c r="F150" s="100"/>
      <c r="G150" s="100"/>
      <c r="H150" s="100"/>
      <c r="I150" s="100"/>
      <c r="J150" s="100"/>
      <c r="K150" s="100"/>
      <c r="L150" s="100"/>
      <c r="M150" s="100"/>
      <c r="N150" s="100"/>
      <c r="O150" s="100"/>
      <c r="P150" s="100"/>
      <c r="Q150" s="100"/>
      <c r="R150" s="100"/>
      <c r="S150" s="100"/>
      <c r="T150" s="100"/>
      <c r="U150" s="100"/>
      <c r="V150" s="100"/>
      <c r="W150" s="100"/>
      <c r="X150" s="100"/>
      <c r="Y150" s="100"/>
    </row>
    <row r="151" spans="1:25" ht="16.5" customHeight="1">
      <c r="A151" s="25"/>
      <c r="B151" s="23"/>
      <c r="C151" s="23"/>
      <c r="D151" s="100"/>
      <c r="E151" s="100"/>
      <c r="F151" s="100"/>
      <c r="G151" s="100"/>
      <c r="H151" s="100"/>
      <c r="I151" s="100"/>
      <c r="J151" s="100"/>
      <c r="K151" s="100"/>
      <c r="L151" s="100"/>
      <c r="M151" s="100"/>
      <c r="N151" s="100"/>
      <c r="O151" s="100"/>
      <c r="P151" s="100"/>
      <c r="Q151" s="100"/>
      <c r="R151" s="100"/>
      <c r="S151" s="100"/>
      <c r="T151" s="100"/>
      <c r="U151" s="100"/>
      <c r="V151" s="100"/>
      <c r="W151" s="100"/>
      <c r="X151" s="100"/>
      <c r="Y151" s="100"/>
    </row>
    <row r="152" spans="1:25" ht="16.5" customHeight="1">
      <c r="A152" s="25"/>
      <c r="B152" s="23"/>
      <c r="C152" s="23"/>
      <c r="D152" s="100"/>
      <c r="E152" s="100"/>
      <c r="F152" s="100"/>
      <c r="G152" s="100"/>
      <c r="H152" s="100"/>
      <c r="I152" s="100"/>
      <c r="J152" s="100"/>
      <c r="K152" s="100"/>
      <c r="L152" s="100"/>
      <c r="M152" s="100"/>
      <c r="N152" s="100"/>
      <c r="O152" s="100"/>
      <c r="P152" s="100"/>
      <c r="Q152" s="100"/>
      <c r="R152" s="100"/>
      <c r="S152" s="100"/>
      <c r="T152" s="100"/>
      <c r="U152" s="100"/>
      <c r="V152" s="100"/>
      <c r="W152" s="100"/>
      <c r="X152" s="100"/>
      <c r="Y152" s="100"/>
    </row>
    <row r="153" spans="1:25" ht="16.5" customHeight="1">
      <c r="A153" s="25"/>
      <c r="B153" s="23"/>
      <c r="C153" s="23"/>
      <c r="D153" s="100"/>
      <c r="E153" s="100"/>
      <c r="F153" s="100"/>
      <c r="G153" s="100"/>
      <c r="H153" s="100"/>
      <c r="I153" s="100"/>
      <c r="J153" s="100"/>
      <c r="K153" s="100"/>
      <c r="L153" s="100"/>
      <c r="M153" s="100"/>
      <c r="N153" s="100"/>
      <c r="O153" s="100"/>
      <c r="P153" s="100"/>
      <c r="Q153" s="100"/>
      <c r="R153" s="100"/>
      <c r="S153" s="100"/>
      <c r="T153" s="100"/>
      <c r="U153" s="100"/>
      <c r="V153" s="100"/>
      <c r="W153" s="100"/>
      <c r="X153" s="100"/>
      <c r="Y153" s="100"/>
    </row>
    <row r="154" spans="1:25" ht="16.5" customHeight="1">
      <c r="A154" s="25"/>
      <c r="B154" s="23"/>
      <c r="C154" s="23"/>
      <c r="D154" s="100"/>
      <c r="E154" s="100"/>
      <c r="F154" s="100"/>
      <c r="G154" s="100"/>
      <c r="H154" s="100"/>
      <c r="I154" s="100"/>
      <c r="J154" s="100"/>
      <c r="K154" s="100"/>
      <c r="L154" s="100"/>
      <c r="M154" s="100"/>
      <c r="N154" s="100"/>
      <c r="O154" s="100"/>
      <c r="P154" s="100"/>
      <c r="Q154" s="100"/>
      <c r="R154" s="100"/>
      <c r="S154" s="100"/>
      <c r="T154" s="100"/>
      <c r="U154" s="100"/>
      <c r="V154" s="100"/>
      <c r="W154" s="100"/>
      <c r="X154" s="100"/>
      <c r="Y154" s="100"/>
    </row>
    <row r="155" spans="1:25" ht="16.5" customHeight="1">
      <c r="A155" s="25"/>
      <c r="B155" s="23"/>
      <c r="C155" s="23"/>
      <c r="D155" s="100"/>
      <c r="E155" s="100"/>
      <c r="F155" s="100"/>
      <c r="G155" s="100"/>
      <c r="H155" s="100"/>
      <c r="I155" s="100"/>
      <c r="J155" s="100"/>
      <c r="K155" s="100"/>
      <c r="L155" s="100"/>
      <c r="M155" s="100"/>
      <c r="N155" s="100"/>
      <c r="O155" s="100"/>
      <c r="P155" s="100"/>
      <c r="Q155" s="100"/>
      <c r="R155" s="100"/>
      <c r="S155" s="100"/>
      <c r="T155" s="100"/>
      <c r="U155" s="100"/>
      <c r="V155" s="100"/>
      <c r="W155" s="100"/>
      <c r="X155" s="100"/>
      <c r="Y155" s="100"/>
    </row>
    <row r="156" spans="1:25" ht="16.5" customHeight="1">
      <c r="A156" s="25"/>
      <c r="B156" s="23"/>
      <c r="C156" s="23"/>
      <c r="D156" s="100"/>
      <c r="E156" s="100"/>
      <c r="F156" s="100"/>
      <c r="G156" s="100"/>
      <c r="H156" s="100"/>
      <c r="I156" s="100"/>
      <c r="J156" s="100"/>
      <c r="K156" s="100"/>
      <c r="L156" s="100"/>
      <c r="M156" s="100"/>
      <c r="N156" s="100"/>
      <c r="O156" s="100"/>
      <c r="P156" s="100"/>
      <c r="Q156" s="100"/>
      <c r="R156" s="100"/>
      <c r="S156" s="100"/>
      <c r="T156" s="100"/>
      <c r="U156" s="100"/>
      <c r="V156" s="100"/>
      <c r="W156" s="100"/>
      <c r="X156" s="100"/>
      <c r="Y156" s="100"/>
    </row>
    <row r="157" spans="1:25" ht="16.5" customHeight="1">
      <c r="A157" s="25"/>
      <c r="B157" s="23"/>
      <c r="C157" s="23"/>
      <c r="D157" s="100"/>
      <c r="E157" s="100"/>
      <c r="F157" s="100"/>
      <c r="G157" s="100"/>
      <c r="H157" s="100"/>
      <c r="I157" s="100"/>
      <c r="J157" s="100"/>
      <c r="K157" s="100"/>
      <c r="L157" s="100"/>
      <c r="M157" s="100"/>
      <c r="N157" s="100"/>
      <c r="O157" s="100"/>
      <c r="P157" s="100"/>
      <c r="Q157" s="100"/>
      <c r="R157" s="100"/>
      <c r="S157" s="100"/>
      <c r="T157" s="100"/>
      <c r="U157" s="100"/>
      <c r="V157" s="100"/>
      <c r="W157" s="100"/>
      <c r="X157" s="100"/>
      <c r="Y157" s="100"/>
    </row>
    <row r="158" spans="1:25" ht="16.5" customHeight="1">
      <c r="A158" s="25"/>
      <c r="B158" s="23"/>
      <c r="C158" s="23"/>
      <c r="D158" s="100"/>
      <c r="E158" s="100"/>
      <c r="F158" s="100"/>
      <c r="G158" s="100"/>
      <c r="H158" s="100"/>
      <c r="I158" s="100"/>
      <c r="J158" s="100"/>
      <c r="K158" s="100"/>
      <c r="L158" s="100"/>
      <c r="M158" s="100"/>
      <c r="N158" s="100"/>
      <c r="O158" s="100"/>
      <c r="P158" s="100"/>
      <c r="Q158" s="100"/>
      <c r="R158" s="100"/>
      <c r="S158" s="100"/>
      <c r="T158" s="100"/>
      <c r="U158" s="100"/>
      <c r="V158" s="100"/>
      <c r="W158" s="100"/>
      <c r="X158" s="100"/>
      <c r="Y158" s="100"/>
    </row>
    <row r="159" spans="1:25" ht="16.5" customHeight="1">
      <c r="A159" s="25"/>
      <c r="B159" s="23"/>
      <c r="C159" s="23"/>
      <c r="D159" s="100"/>
      <c r="E159" s="100"/>
      <c r="F159" s="100"/>
      <c r="G159" s="100"/>
      <c r="H159" s="100"/>
      <c r="I159" s="100"/>
      <c r="J159" s="100"/>
      <c r="K159" s="100"/>
      <c r="L159" s="100"/>
      <c r="M159" s="100"/>
      <c r="N159" s="100"/>
      <c r="O159" s="100"/>
      <c r="P159" s="100"/>
      <c r="Q159" s="100"/>
      <c r="R159" s="100"/>
      <c r="S159" s="100"/>
      <c r="T159" s="100"/>
      <c r="U159" s="100"/>
      <c r="V159" s="100"/>
      <c r="W159" s="100"/>
      <c r="X159" s="100"/>
      <c r="Y159" s="100"/>
    </row>
    <row r="160" spans="1:25" ht="16.5" customHeight="1">
      <c r="A160" s="25"/>
      <c r="B160" s="23"/>
      <c r="C160" s="23"/>
      <c r="D160" s="100"/>
      <c r="E160" s="100"/>
      <c r="F160" s="100"/>
      <c r="G160" s="100"/>
      <c r="H160" s="100"/>
      <c r="I160" s="100"/>
      <c r="J160" s="100"/>
      <c r="K160" s="100"/>
      <c r="L160" s="100"/>
      <c r="M160" s="100"/>
      <c r="N160" s="100"/>
      <c r="O160" s="100"/>
      <c r="P160" s="100"/>
      <c r="Q160" s="100"/>
      <c r="R160" s="100"/>
      <c r="S160" s="100"/>
      <c r="T160" s="100"/>
      <c r="U160" s="100"/>
      <c r="V160" s="100"/>
      <c r="W160" s="100"/>
      <c r="X160" s="100"/>
      <c r="Y160" s="100"/>
    </row>
    <row r="161" spans="1:25" ht="16.5" customHeight="1">
      <c r="A161" s="25"/>
      <c r="B161" s="23"/>
      <c r="C161" s="23"/>
      <c r="D161" s="100"/>
      <c r="E161" s="100"/>
      <c r="F161" s="100"/>
      <c r="G161" s="100"/>
      <c r="H161" s="100"/>
      <c r="I161" s="100"/>
      <c r="J161" s="100"/>
      <c r="K161" s="100"/>
      <c r="L161" s="100"/>
      <c r="M161" s="100"/>
      <c r="N161" s="100"/>
      <c r="O161" s="100"/>
      <c r="P161" s="100"/>
      <c r="Q161" s="100"/>
      <c r="R161" s="100"/>
      <c r="S161" s="100"/>
      <c r="T161" s="100"/>
      <c r="U161" s="100"/>
      <c r="V161" s="100"/>
      <c r="W161" s="100"/>
      <c r="X161" s="100"/>
      <c r="Y161" s="100"/>
    </row>
    <row r="162" spans="1:25" ht="16.5" customHeight="1">
      <c r="A162" s="25"/>
      <c r="B162" s="23"/>
      <c r="C162" s="23"/>
      <c r="D162" s="100"/>
      <c r="E162" s="100"/>
      <c r="F162" s="100"/>
      <c r="G162" s="100"/>
      <c r="H162" s="100"/>
      <c r="I162" s="100"/>
      <c r="J162" s="100"/>
      <c r="K162" s="100"/>
      <c r="L162" s="100"/>
      <c r="M162" s="100"/>
      <c r="N162" s="100"/>
      <c r="O162" s="100"/>
      <c r="P162" s="100"/>
      <c r="Q162" s="100"/>
      <c r="R162" s="100"/>
      <c r="S162" s="100"/>
      <c r="T162" s="100"/>
      <c r="U162" s="100"/>
      <c r="V162" s="100"/>
      <c r="W162" s="100"/>
      <c r="X162" s="100"/>
      <c r="Y162" s="100"/>
    </row>
    <row r="163" spans="1:25" ht="16.5" customHeight="1">
      <c r="A163" s="25"/>
      <c r="B163" s="23"/>
      <c r="C163" s="23"/>
      <c r="D163" s="100"/>
      <c r="E163" s="100"/>
      <c r="F163" s="100"/>
      <c r="G163" s="100"/>
      <c r="H163" s="100"/>
      <c r="I163" s="100"/>
      <c r="J163" s="100"/>
      <c r="K163" s="100"/>
      <c r="L163" s="100"/>
      <c r="M163" s="100"/>
      <c r="N163" s="100"/>
      <c r="O163" s="100"/>
      <c r="P163" s="100"/>
      <c r="Q163" s="100"/>
      <c r="R163" s="100"/>
      <c r="S163" s="100"/>
      <c r="T163" s="100"/>
      <c r="U163" s="100"/>
      <c r="V163" s="100"/>
      <c r="W163" s="100"/>
      <c r="X163" s="100"/>
      <c r="Y163" s="100"/>
    </row>
    <row r="164" spans="1:25" ht="16.5" customHeight="1">
      <c r="A164" s="25"/>
      <c r="B164" s="23"/>
      <c r="C164" s="23"/>
      <c r="D164" s="100"/>
      <c r="E164" s="100"/>
      <c r="F164" s="100"/>
      <c r="G164" s="100"/>
      <c r="H164" s="100"/>
      <c r="I164" s="100"/>
      <c r="J164" s="100"/>
      <c r="K164" s="100"/>
      <c r="L164" s="100"/>
      <c r="M164" s="100"/>
      <c r="N164" s="100"/>
      <c r="O164" s="100"/>
      <c r="P164" s="100"/>
      <c r="Q164" s="100"/>
      <c r="R164" s="100"/>
      <c r="S164" s="100"/>
      <c r="T164" s="100"/>
      <c r="U164" s="100"/>
      <c r="V164" s="100"/>
      <c r="W164" s="100"/>
      <c r="X164" s="100"/>
      <c r="Y164" s="100"/>
    </row>
    <row r="165" spans="1:25" ht="16.5" customHeight="1">
      <c r="A165" s="25"/>
      <c r="B165" s="23"/>
      <c r="C165" s="23"/>
      <c r="D165" s="100"/>
      <c r="E165" s="100"/>
      <c r="F165" s="100"/>
      <c r="G165" s="100"/>
      <c r="H165" s="100"/>
      <c r="I165" s="100"/>
      <c r="J165" s="100"/>
      <c r="K165" s="100"/>
      <c r="L165" s="100"/>
      <c r="M165" s="100"/>
      <c r="N165" s="100"/>
      <c r="O165" s="100"/>
      <c r="P165" s="100"/>
      <c r="Q165" s="100"/>
      <c r="R165" s="100"/>
      <c r="S165" s="100"/>
      <c r="T165" s="100"/>
      <c r="U165" s="100"/>
      <c r="V165" s="100"/>
      <c r="W165" s="100"/>
      <c r="X165" s="100"/>
      <c r="Y165" s="100"/>
    </row>
    <row r="166" spans="1:25" ht="16.5" customHeight="1">
      <c r="A166" s="25"/>
      <c r="B166" s="23"/>
      <c r="C166" s="23"/>
      <c r="D166" s="100"/>
      <c r="E166" s="100"/>
      <c r="F166" s="100"/>
      <c r="G166" s="100"/>
      <c r="H166" s="100"/>
      <c r="I166" s="100"/>
      <c r="J166" s="100"/>
      <c r="K166" s="100"/>
      <c r="L166" s="100"/>
      <c r="M166" s="100"/>
      <c r="N166" s="100"/>
      <c r="O166" s="100"/>
      <c r="P166" s="100"/>
      <c r="Q166" s="100"/>
      <c r="R166" s="100"/>
      <c r="S166" s="100"/>
      <c r="T166" s="100"/>
      <c r="U166" s="100"/>
      <c r="V166" s="100"/>
      <c r="W166" s="100"/>
      <c r="X166" s="100"/>
      <c r="Y166" s="100"/>
    </row>
    <row r="167" spans="1:25" ht="16.5" customHeight="1">
      <c r="A167" s="25"/>
      <c r="B167" s="23"/>
      <c r="C167" s="23"/>
      <c r="D167" s="100"/>
      <c r="E167" s="100"/>
      <c r="F167" s="100"/>
      <c r="G167" s="100"/>
      <c r="H167" s="100"/>
      <c r="I167" s="100"/>
      <c r="J167" s="100"/>
      <c r="K167" s="100"/>
      <c r="L167" s="100"/>
      <c r="M167" s="100"/>
      <c r="N167" s="100"/>
      <c r="O167" s="100"/>
      <c r="P167" s="100"/>
      <c r="Q167" s="100"/>
      <c r="R167" s="100"/>
      <c r="S167" s="100"/>
      <c r="T167" s="100"/>
      <c r="U167" s="100"/>
      <c r="V167" s="100"/>
      <c r="W167" s="100"/>
      <c r="X167" s="100"/>
      <c r="Y167" s="100"/>
    </row>
    <row r="168" spans="1:25" ht="16.5" customHeight="1">
      <c r="A168" s="25"/>
      <c r="B168" s="23"/>
      <c r="C168" s="23"/>
      <c r="D168" s="100"/>
      <c r="E168" s="100"/>
      <c r="F168" s="100"/>
      <c r="G168" s="100"/>
      <c r="H168" s="100"/>
      <c r="I168" s="100"/>
      <c r="J168" s="100"/>
      <c r="K168" s="100"/>
      <c r="L168" s="100"/>
      <c r="M168" s="100"/>
      <c r="N168" s="100"/>
      <c r="O168" s="100"/>
      <c r="P168" s="100"/>
      <c r="Q168" s="100"/>
      <c r="R168" s="100"/>
      <c r="S168" s="100"/>
      <c r="T168" s="100"/>
      <c r="U168" s="100"/>
      <c r="V168" s="100"/>
      <c r="W168" s="100"/>
      <c r="X168" s="100"/>
      <c r="Y168" s="100"/>
    </row>
    <row r="169" spans="1:25" ht="16.5" customHeight="1">
      <c r="A169" s="25"/>
      <c r="B169" s="23"/>
      <c r="C169" s="23"/>
      <c r="D169" s="100"/>
      <c r="E169" s="100"/>
      <c r="F169" s="100"/>
      <c r="G169" s="100"/>
      <c r="H169" s="100"/>
      <c r="I169" s="100"/>
      <c r="J169" s="100"/>
      <c r="K169" s="100"/>
      <c r="L169" s="100"/>
      <c r="M169" s="100"/>
      <c r="N169" s="100"/>
      <c r="O169" s="100"/>
      <c r="P169" s="100"/>
      <c r="Q169" s="100"/>
      <c r="R169" s="100"/>
      <c r="S169" s="100"/>
      <c r="T169" s="100"/>
      <c r="U169" s="100"/>
      <c r="V169" s="100"/>
      <c r="W169" s="100"/>
      <c r="X169" s="100"/>
      <c r="Y169" s="100"/>
    </row>
    <row r="170" spans="1:25" ht="16.5" customHeight="1">
      <c r="A170" s="25"/>
      <c r="B170" s="23"/>
      <c r="C170" s="23"/>
      <c r="D170" s="100"/>
      <c r="E170" s="100"/>
      <c r="F170" s="100"/>
      <c r="G170" s="100"/>
      <c r="H170" s="100"/>
      <c r="I170" s="100"/>
      <c r="J170" s="100"/>
      <c r="K170" s="100"/>
      <c r="L170" s="100"/>
      <c r="M170" s="100"/>
      <c r="N170" s="100"/>
      <c r="O170" s="100"/>
      <c r="P170" s="100"/>
      <c r="Q170" s="100"/>
      <c r="R170" s="100"/>
      <c r="S170" s="100"/>
      <c r="T170" s="100"/>
      <c r="U170" s="100"/>
      <c r="V170" s="100"/>
      <c r="W170" s="100"/>
      <c r="X170" s="100"/>
      <c r="Y170" s="100"/>
    </row>
    <row r="171" spans="1:25" ht="16.5" customHeight="1">
      <c r="A171" s="25"/>
      <c r="B171" s="23"/>
      <c r="C171" s="23"/>
      <c r="D171" s="100"/>
      <c r="E171" s="100"/>
      <c r="F171" s="100"/>
      <c r="G171" s="100"/>
      <c r="H171" s="100"/>
      <c r="I171" s="100"/>
      <c r="J171" s="100"/>
      <c r="K171" s="100"/>
      <c r="L171" s="100"/>
      <c r="M171" s="100"/>
      <c r="N171" s="100"/>
      <c r="O171" s="100"/>
      <c r="P171" s="100"/>
      <c r="Q171" s="100"/>
      <c r="R171" s="100"/>
      <c r="S171" s="100"/>
      <c r="T171" s="100"/>
      <c r="U171" s="100"/>
      <c r="V171" s="100"/>
      <c r="W171" s="100"/>
      <c r="X171" s="100"/>
      <c r="Y171" s="100"/>
    </row>
    <row r="172" spans="1:25" ht="16.5" customHeight="1">
      <c r="A172" s="25"/>
      <c r="B172" s="23"/>
      <c r="C172" s="23"/>
      <c r="D172" s="100"/>
      <c r="E172" s="100"/>
      <c r="F172" s="100"/>
      <c r="G172" s="100"/>
      <c r="H172" s="100"/>
      <c r="I172" s="100"/>
      <c r="J172" s="100"/>
      <c r="K172" s="100"/>
      <c r="L172" s="100"/>
      <c r="M172" s="100"/>
      <c r="N172" s="100"/>
      <c r="O172" s="100"/>
      <c r="P172" s="100"/>
      <c r="Q172" s="100"/>
      <c r="R172" s="100"/>
      <c r="S172" s="100"/>
      <c r="T172" s="100"/>
      <c r="U172" s="100"/>
      <c r="V172" s="100"/>
      <c r="W172" s="100"/>
      <c r="X172" s="100"/>
      <c r="Y172" s="100"/>
    </row>
    <row r="173" spans="1:25" ht="16.5" customHeight="1">
      <c r="A173" s="25"/>
      <c r="B173" s="23"/>
      <c r="C173" s="23"/>
      <c r="D173" s="100"/>
      <c r="E173" s="100"/>
      <c r="F173" s="100"/>
      <c r="G173" s="100"/>
      <c r="H173" s="100"/>
      <c r="I173" s="100"/>
      <c r="J173" s="100"/>
      <c r="K173" s="100"/>
      <c r="L173" s="100"/>
      <c r="M173" s="100"/>
      <c r="N173" s="100"/>
      <c r="O173" s="100"/>
      <c r="P173" s="100"/>
      <c r="Q173" s="100"/>
      <c r="R173" s="100"/>
      <c r="S173" s="100"/>
      <c r="T173" s="100"/>
      <c r="U173" s="100"/>
      <c r="V173" s="100"/>
      <c r="W173" s="100"/>
      <c r="X173" s="100"/>
      <c r="Y173" s="100"/>
    </row>
    <row r="174" spans="1:25" ht="16.5" customHeight="1">
      <c r="A174" s="25"/>
      <c r="B174" s="23"/>
      <c r="C174" s="23"/>
      <c r="D174" s="100"/>
      <c r="E174" s="100"/>
      <c r="F174" s="100"/>
      <c r="G174" s="100"/>
      <c r="H174" s="100"/>
      <c r="I174" s="100"/>
      <c r="J174" s="100"/>
      <c r="K174" s="100"/>
      <c r="L174" s="100"/>
      <c r="M174" s="100"/>
      <c r="N174" s="100"/>
      <c r="O174" s="100"/>
      <c r="P174" s="100"/>
      <c r="Q174" s="100"/>
      <c r="R174" s="100"/>
      <c r="S174" s="100"/>
      <c r="T174" s="100"/>
      <c r="U174" s="100"/>
      <c r="V174" s="100"/>
      <c r="W174" s="100"/>
      <c r="X174" s="100"/>
      <c r="Y174" s="100"/>
    </row>
    <row r="175" spans="1:25" ht="16.5" customHeight="1">
      <c r="A175" s="25"/>
      <c r="B175" s="23"/>
      <c r="C175" s="23"/>
      <c r="D175" s="100"/>
      <c r="E175" s="100"/>
      <c r="F175" s="100"/>
      <c r="G175" s="100"/>
      <c r="H175" s="100"/>
      <c r="I175" s="100"/>
      <c r="J175" s="100"/>
      <c r="K175" s="100"/>
      <c r="L175" s="100"/>
      <c r="M175" s="100"/>
      <c r="N175" s="100"/>
      <c r="O175" s="100"/>
      <c r="P175" s="100"/>
      <c r="Q175" s="100"/>
      <c r="R175" s="100"/>
      <c r="S175" s="100"/>
      <c r="T175" s="100"/>
      <c r="U175" s="100"/>
      <c r="V175" s="100"/>
      <c r="W175" s="100"/>
      <c r="X175" s="100"/>
      <c r="Y175" s="100"/>
    </row>
    <row r="176" spans="1:25" ht="16.5" customHeight="1">
      <c r="A176" s="25"/>
      <c r="B176" s="23"/>
      <c r="C176" s="23"/>
      <c r="D176" s="100"/>
      <c r="E176" s="100"/>
      <c r="F176" s="100"/>
      <c r="G176" s="100"/>
      <c r="H176" s="100"/>
      <c r="I176" s="100"/>
      <c r="J176" s="100"/>
      <c r="K176" s="100"/>
      <c r="L176" s="100"/>
      <c r="M176" s="100"/>
      <c r="N176" s="100"/>
      <c r="O176" s="100"/>
      <c r="P176" s="100"/>
      <c r="Q176" s="100"/>
      <c r="R176" s="100"/>
      <c r="S176" s="100"/>
      <c r="T176" s="100"/>
      <c r="U176" s="100"/>
      <c r="V176" s="100"/>
      <c r="W176" s="100"/>
      <c r="X176" s="100"/>
      <c r="Y176" s="100"/>
    </row>
    <row r="177" spans="1:25" ht="16.5" customHeight="1">
      <c r="A177" s="25"/>
      <c r="B177" s="23"/>
      <c r="C177" s="23"/>
      <c r="D177" s="100"/>
      <c r="E177" s="100"/>
      <c r="F177" s="100"/>
      <c r="G177" s="100"/>
      <c r="H177" s="100"/>
      <c r="I177" s="100"/>
      <c r="J177" s="100"/>
      <c r="K177" s="100"/>
      <c r="L177" s="100"/>
      <c r="M177" s="100"/>
      <c r="N177" s="100"/>
      <c r="O177" s="100"/>
      <c r="P177" s="100"/>
      <c r="Q177" s="100"/>
      <c r="R177" s="100"/>
      <c r="S177" s="100"/>
      <c r="T177" s="100"/>
      <c r="U177" s="100"/>
      <c r="V177" s="100"/>
      <c r="W177" s="100"/>
      <c r="X177" s="100"/>
      <c r="Y177" s="100"/>
    </row>
    <row r="178" spans="1:25" ht="16.5" customHeight="1">
      <c r="A178" s="25"/>
      <c r="B178" s="23"/>
      <c r="C178" s="23"/>
      <c r="D178" s="100"/>
      <c r="E178" s="100"/>
      <c r="F178" s="100"/>
      <c r="G178" s="100"/>
      <c r="H178" s="100"/>
      <c r="I178" s="100"/>
      <c r="J178" s="100"/>
      <c r="K178" s="100"/>
      <c r="L178" s="100"/>
      <c r="M178" s="100"/>
      <c r="N178" s="100"/>
      <c r="O178" s="100"/>
      <c r="P178" s="100"/>
      <c r="Q178" s="100"/>
      <c r="R178" s="100"/>
      <c r="S178" s="100"/>
      <c r="T178" s="100"/>
      <c r="U178" s="100"/>
      <c r="V178" s="100"/>
      <c r="W178" s="100"/>
      <c r="X178" s="100"/>
      <c r="Y178" s="100"/>
    </row>
    <row r="179" spans="1:25" ht="16.5" customHeight="1">
      <c r="A179" s="25"/>
      <c r="B179" s="23"/>
      <c r="C179" s="23"/>
      <c r="D179" s="100"/>
      <c r="E179" s="100"/>
      <c r="F179" s="100"/>
      <c r="G179" s="100"/>
      <c r="H179" s="100"/>
      <c r="I179" s="100"/>
      <c r="J179" s="100"/>
      <c r="K179" s="100"/>
      <c r="L179" s="100"/>
      <c r="M179" s="100"/>
      <c r="N179" s="100"/>
      <c r="O179" s="100"/>
      <c r="P179" s="100"/>
      <c r="Q179" s="100"/>
      <c r="R179" s="100"/>
      <c r="S179" s="100"/>
      <c r="T179" s="100"/>
      <c r="U179" s="100"/>
      <c r="V179" s="100"/>
      <c r="W179" s="100"/>
      <c r="X179" s="100"/>
      <c r="Y179" s="100"/>
    </row>
    <row r="180" spans="1:25" ht="16.5" customHeight="1">
      <c r="A180" s="25"/>
      <c r="B180" s="23"/>
      <c r="C180" s="23"/>
      <c r="D180" s="100"/>
      <c r="E180" s="100"/>
      <c r="F180" s="100"/>
      <c r="G180" s="100"/>
      <c r="H180" s="100"/>
      <c r="I180" s="100"/>
      <c r="J180" s="100"/>
      <c r="K180" s="100"/>
      <c r="L180" s="100"/>
      <c r="M180" s="100"/>
      <c r="N180" s="100"/>
      <c r="O180" s="100"/>
      <c r="P180" s="100"/>
      <c r="Q180" s="100"/>
      <c r="R180" s="100"/>
      <c r="S180" s="100"/>
      <c r="T180" s="100"/>
      <c r="U180" s="100"/>
      <c r="V180" s="100"/>
      <c r="W180" s="100"/>
      <c r="X180" s="100"/>
      <c r="Y180" s="100"/>
    </row>
    <row r="181" spans="1:25" ht="16.5" customHeight="1">
      <c r="A181" s="25"/>
      <c r="B181" s="23"/>
      <c r="C181" s="23"/>
      <c r="D181" s="100"/>
      <c r="E181" s="100"/>
      <c r="F181" s="100"/>
      <c r="G181" s="100"/>
      <c r="H181" s="100"/>
      <c r="I181" s="100"/>
      <c r="J181" s="100"/>
      <c r="K181" s="100"/>
      <c r="L181" s="100"/>
      <c r="M181" s="100"/>
      <c r="N181" s="100"/>
      <c r="O181" s="100"/>
      <c r="P181" s="100"/>
      <c r="Q181" s="100"/>
      <c r="R181" s="100"/>
      <c r="S181" s="100"/>
      <c r="T181" s="100"/>
      <c r="U181" s="100"/>
      <c r="V181" s="100"/>
      <c r="W181" s="100"/>
      <c r="X181" s="100"/>
      <c r="Y181" s="100"/>
    </row>
    <row r="182" spans="1:25" ht="16.5" customHeight="1">
      <c r="A182" s="25"/>
      <c r="B182" s="23"/>
      <c r="C182" s="23"/>
      <c r="D182" s="100"/>
      <c r="E182" s="100"/>
      <c r="F182" s="100"/>
      <c r="G182" s="100"/>
      <c r="H182" s="100"/>
      <c r="I182" s="100"/>
      <c r="J182" s="100"/>
      <c r="K182" s="100"/>
      <c r="L182" s="100"/>
      <c r="M182" s="100"/>
      <c r="N182" s="100"/>
      <c r="O182" s="100"/>
      <c r="P182" s="100"/>
      <c r="Q182" s="100"/>
      <c r="R182" s="100"/>
      <c r="S182" s="100"/>
      <c r="T182" s="100"/>
      <c r="U182" s="100"/>
      <c r="V182" s="100"/>
      <c r="W182" s="100"/>
      <c r="X182" s="100"/>
      <c r="Y182" s="100"/>
    </row>
    <row r="183" spans="1:25" ht="16.5" customHeight="1">
      <c r="A183" s="25"/>
      <c r="B183" s="23"/>
      <c r="C183" s="23"/>
      <c r="D183" s="100"/>
      <c r="E183" s="100"/>
      <c r="F183" s="100"/>
      <c r="G183" s="100"/>
      <c r="H183" s="100"/>
      <c r="I183" s="100"/>
      <c r="J183" s="100"/>
      <c r="K183" s="100"/>
      <c r="L183" s="100"/>
      <c r="M183" s="100"/>
      <c r="N183" s="100"/>
      <c r="O183" s="100"/>
      <c r="P183" s="100"/>
      <c r="Q183" s="100"/>
      <c r="R183" s="100"/>
      <c r="S183" s="100"/>
      <c r="T183" s="100"/>
      <c r="U183" s="100"/>
      <c r="V183" s="100"/>
      <c r="W183" s="100"/>
      <c r="X183" s="100"/>
      <c r="Y183" s="100"/>
    </row>
    <row r="184" spans="1:25" ht="16.5" customHeight="1">
      <c r="A184" s="25"/>
      <c r="B184" s="23"/>
      <c r="C184" s="23"/>
      <c r="D184" s="100"/>
      <c r="E184" s="100"/>
      <c r="F184" s="100"/>
      <c r="G184" s="100"/>
      <c r="H184" s="100"/>
      <c r="I184" s="100"/>
      <c r="J184" s="100"/>
      <c r="K184" s="100"/>
      <c r="L184" s="100"/>
      <c r="M184" s="100"/>
      <c r="N184" s="100"/>
      <c r="O184" s="100"/>
      <c r="P184" s="100"/>
      <c r="Q184" s="100"/>
      <c r="R184" s="100"/>
      <c r="S184" s="100"/>
      <c r="T184" s="100"/>
      <c r="U184" s="100"/>
      <c r="V184" s="100"/>
      <c r="W184" s="100"/>
      <c r="X184" s="100"/>
      <c r="Y184" s="100"/>
    </row>
    <row r="185" spans="1:25" ht="16.5" customHeight="1">
      <c r="A185" s="25"/>
      <c r="B185" s="23"/>
      <c r="C185" s="23"/>
      <c r="D185" s="100"/>
      <c r="E185" s="100"/>
      <c r="F185" s="100"/>
      <c r="G185" s="100"/>
      <c r="H185" s="100"/>
      <c r="I185" s="100"/>
      <c r="J185" s="100"/>
      <c r="K185" s="100"/>
      <c r="L185" s="100"/>
      <c r="M185" s="100"/>
      <c r="N185" s="100"/>
      <c r="O185" s="100"/>
      <c r="P185" s="100"/>
      <c r="Q185" s="100"/>
      <c r="R185" s="100"/>
      <c r="S185" s="100"/>
      <c r="T185" s="100"/>
      <c r="U185" s="100"/>
      <c r="V185" s="100"/>
      <c r="W185" s="100"/>
      <c r="X185" s="100"/>
      <c r="Y185" s="100"/>
    </row>
    <row r="186" spans="1:25" ht="16.5" customHeight="1">
      <c r="A186" s="25"/>
      <c r="B186" s="23"/>
      <c r="C186" s="23"/>
      <c r="D186" s="100"/>
      <c r="E186" s="100"/>
      <c r="F186" s="100"/>
      <c r="G186" s="100"/>
      <c r="H186" s="100"/>
      <c r="I186" s="100"/>
      <c r="J186" s="100"/>
      <c r="K186" s="100"/>
      <c r="L186" s="100"/>
      <c r="M186" s="100"/>
      <c r="N186" s="100"/>
      <c r="O186" s="100"/>
      <c r="P186" s="100"/>
      <c r="Q186" s="100"/>
      <c r="R186" s="100"/>
      <c r="S186" s="100"/>
      <c r="T186" s="100"/>
      <c r="U186" s="100"/>
      <c r="V186" s="100"/>
      <c r="W186" s="100"/>
      <c r="X186" s="100"/>
      <c r="Y186" s="100"/>
    </row>
    <row r="187" spans="1:25" ht="16.5" customHeight="1">
      <c r="A187" s="25"/>
      <c r="B187" s="23"/>
      <c r="C187" s="23"/>
      <c r="D187" s="100"/>
      <c r="E187" s="100"/>
      <c r="F187" s="100"/>
      <c r="G187" s="100"/>
      <c r="H187" s="100"/>
      <c r="I187" s="100"/>
      <c r="J187" s="100"/>
      <c r="K187" s="100"/>
      <c r="L187" s="100"/>
      <c r="M187" s="100"/>
      <c r="N187" s="100"/>
      <c r="O187" s="100"/>
      <c r="P187" s="100"/>
      <c r="Q187" s="100"/>
      <c r="R187" s="100"/>
      <c r="S187" s="100"/>
      <c r="T187" s="100"/>
      <c r="U187" s="100"/>
      <c r="V187" s="100"/>
      <c r="W187" s="100"/>
      <c r="X187" s="100"/>
      <c r="Y187" s="100"/>
    </row>
    <row r="188" spans="1:25" ht="16.5" customHeight="1">
      <c r="A188" s="25"/>
      <c r="B188" s="23"/>
      <c r="C188" s="23"/>
      <c r="D188" s="100"/>
      <c r="E188" s="100"/>
      <c r="F188" s="100"/>
      <c r="G188" s="100"/>
      <c r="H188" s="100"/>
      <c r="I188" s="100"/>
      <c r="J188" s="100"/>
      <c r="K188" s="100"/>
      <c r="L188" s="100"/>
      <c r="M188" s="100"/>
      <c r="N188" s="100"/>
      <c r="O188" s="100"/>
      <c r="P188" s="100"/>
      <c r="Q188" s="100"/>
      <c r="R188" s="100"/>
      <c r="S188" s="100"/>
      <c r="T188" s="100"/>
      <c r="U188" s="100"/>
      <c r="V188" s="100"/>
      <c r="W188" s="100"/>
      <c r="X188" s="100"/>
      <c r="Y188" s="100"/>
    </row>
    <row r="189" spans="1:25" ht="16.5" customHeight="1">
      <c r="A189" s="25"/>
      <c r="B189" s="23"/>
      <c r="C189" s="23"/>
      <c r="D189" s="100"/>
      <c r="E189" s="100"/>
      <c r="F189" s="100"/>
      <c r="G189" s="100"/>
      <c r="H189" s="100"/>
      <c r="I189" s="100"/>
      <c r="J189" s="100"/>
      <c r="K189" s="100"/>
      <c r="L189" s="100"/>
      <c r="M189" s="100"/>
      <c r="N189" s="100"/>
      <c r="O189" s="100"/>
      <c r="P189" s="100"/>
      <c r="Q189" s="100"/>
      <c r="R189" s="100"/>
      <c r="S189" s="100"/>
      <c r="T189" s="100"/>
      <c r="U189" s="100"/>
      <c r="V189" s="100"/>
      <c r="W189" s="100"/>
      <c r="X189" s="100"/>
      <c r="Y189" s="100"/>
    </row>
    <row r="190" spans="1:25" ht="16.5" customHeight="1">
      <c r="A190" s="25"/>
      <c r="B190" s="23"/>
      <c r="C190" s="23"/>
      <c r="D190" s="100"/>
      <c r="E190" s="100"/>
      <c r="F190" s="100"/>
      <c r="G190" s="100"/>
      <c r="H190" s="100"/>
      <c r="I190" s="100"/>
      <c r="J190" s="100"/>
      <c r="K190" s="100"/>
      <c r="L190" s="100"/>
      <c r="M190" s="100"/>
      <c r="N190" s="100"/>
      <c r="O190" s="100"/>
      <c r="P190" s="100"/>
      <c r="Q190" s="100"/>
      <c r="R190" s="100"/>
      <c r="S190" s="100"/>
      <c r="T190" s="100"/>
      <c r="U190" s="100"/>
      <c r="V190" s="100"/>
      <c r="W190" s="100"/>
      <c r="X190" s="100"/>
      <c r="Y190" s="100"/>
    </row>
    <row r="191" spans="1:25" ht="16.5" customHeight="1">
      <c r="A191" s="25"/>
      <c r="B191" s="23"/>
      <c r="C191" s="23"/>
      <c r="D191" s="100"/>
      <c r="E191" s="100"/>
      <c r="F191" s="100"/>
      <c r="G191" s="100"/>
      <c r="H191" s="100"/>
      <c r="I191" s="100"/>
      <c r="J191" s="100"/>
      <c r="K191" s="100"/>
      <c r="L191" s="100"/>
      <c r="M191" s="100"/>
      <c r="N191" s="100"/>
      <c r="O191" s="100"/>
      <c r="P191" s="100"/>
      <c r="Q191" s="100"/>
      <c r="R191" s="100"/>
      <c r="S191" s="100"/>
      <c r="T191" s="100"/>
      <c r="U191" s="100"/>
      <c r="V191" s="100"/>
      <c r="W191" s="100"/>
      <c r="X191" s="100"/>
      <c r="Y191" s="100"/>
    </row>
    <row r="192" spans="1:25" ht="16.5" customHeight="1">
      <c r="A192" s="25"/>
      <c r="B192" s="23"/>
      <c r="C192" s="23"/>
      <c r="D192" s="100"/>
      <c r="E192" s="100"/>
      <c r="F192" s="100"/>
      <c r="G192" s="100"/>
      <c r="H192" s="100"/>
      <c r="I192" s="100"/>
      <c r="J192" s="100"/>
      <c r="K192" s="100"/>
      <c r="L192" s="100"/>
      <c r="M192" s="100"/>
      <c r="N192" s="100"/>
      <c r="O192" s="100"/>
      <c r="P192" s="100"/>
      <c r="Q192" s="100"/>
      <c r="R192" s="100"/>
      <c r="S192" s="100"/>
      <c r="T192" s="100"/>
      <c r="U192" s="100"/>
      <c r="V192" s="100"/>
      <c r="W192" s="100"/>
      <c r="X192" s="100"/>
      <c r="Y192" s="100"/>
    </row>
    <row r="193" spans="1:25" ht="16.5" customHeight="1">
      <c r="A193" s="25"/>
      <c r="B193" s="23"/>
      <c r="C193" s="23"/>
      <c r="D193" s="100"/>
      <c r="E193" s="100"/>
      <c r="F193" s="100"/>
      <c r="G193" s="100"/>
      <c r="H193" s="100"/>
      <c r="I193" s="100"/>
      <c r="J193" s="100"/>
      <c r="K193" s="100"/>
      <c r="L193" s="100"/>
      <c r="M193" s="100"/>
      <c r="N193" s="100"/>
      <c r="O193" s="100"/>
      <c r="P193" s="100"/>
      <c r="Q193" s="100"/>
      <c r="R193" s="100"/>
      <c r="S193" s="100"/>
      <c r="T193" s="100"/>
      <c r="U193" s="100"/>
      <c r="V193" s="100"/>
      <c r="W193" s="100"/>
      <c r="X193" s="100"/>
      <c r="Y193" s="100"/>
    </row>
    <row r="194" spans="1:25" ht="16.5" customHeight="1">
      <c r="A194" s="25"/>
      <c r="B194" s="23"/>
      <c r="C194" s="23"/>
      <c r="D194" s="100"/>
      <c r="E194" s="100"/>
      <c r="F194" s="100"/>
      <c r="G194" s="100"/>
      <c r="H194" s="100"/>
      <c r="I194" s="100"/>
      <c r="J194" s="100"/>
      <c r="K194" s="100"/>
      <c r="L194" s="100"/>
      <c r="M194" s="100"/>
      <c r="N194" s="100"/>
      <c r="O194" s="100"/>
      <c r="P194" s="100"/>
      <c r="Q194" s="100"/>
      <c r="R194" s="100"/>
      <c r="S194" s="100"/>
      <c r="T194" s="100"/>
      <c r="U194" s="100"/>
      <c r="V194" s="100"/>
      <c r="W194" s="100"/>
      <c r="X194" s="100"/>
      <c r="Y194" s="100"/>
    </row>
    <row r="195" spans="1:25" ht="16.5" customHeight="1">
      <c r="A195" s="25"/>
      <c r="B195" s="23"/>
      <c r="C195" s="23"/>
      <c r="D195" s="100"/>
      <c r="E195" s="100"/>
      <c r="F195" s="100"/>
      <c r="G195" s="100"/>
      <c r="H195" s="100"/>
      <c r="I195" s="100"/>
      <c r="J195" s="100"/>
      <c r="K195" s="100"/>
      <c r="L195" s="100"/>
      <c r="M195" s="100"/>
      <c r="N195" s="100"/>
      <c r="O195" s="100"/>
      <c r="P195" s="100"/>
      <c r="Q195" s="100"/>
      <c r="R195" s="100"/>
      <c r="S195" s="100"/>
      <c r="T195" s="100"/>
      <c r="U195" s="100"/>
      <c r="V195" s="100"/>
      <c r="W195" s="100"/>
      <c r="X195" s="100"/>
      <c r="Y195" s="100"/>
    </row>
    <row r="196" spans="1:25" ht="16.5" customHeight="1">
      <c r="A196" s="25"/>
      <c r="B196" s="23"/>
      <c r="C196" s="23"/>
      <c r="D196" s="100"/>
      <c r="E196" s="100"/>
      <c r="F196" s="100"/>
      <c r="G196" s="100"/>
      <c r="H196" s="100"/>
      <c r="I196" s="100"/>
      <c r="J196" s="100"/>
      <c r="K196" s="100"/>
      <c r="L196" s="100"/>
      <c r="M196" s="100"/>
      <c r="N196" s="100"/>
      <c r="O196" s="100"/>
      <c r="P196" s="100"/>
      <c r="Q196" s="100"/>
      <c r="R196" s="100"/>
      <c r="S196" s="100"/>
      <c r="T196" s="100"/>
      <c r="U196" s="100"/>
      <c r="V196" s="100"/>
      <c r="W196" s="100"/>
      <c r="X196" s="100"/>
      <c r="Y196" s="100"/>
    </row>
    <row r="197" spans="1:25" ht="16.5" customHeight="1">
      <c r="A197" s="25"/>
      <c r="B197" s="23"/>
      <c r="C197" s="23"/>
      <c r="D197" s="100"/>
      <c r="E197" s="100"/>
      <c r="F197" s="100"/>
      <c r="G197" s="100"/>
      <c r="H197" s="100"/>
      <c r="I197" s="100"/>
      <c r="J197" s="100"/>
      <c r="K197" s="100"/>
      <c r="L197" s="100"/>
      <c r="M197" s="100"/>
      <c r="N197" s="100"/>
      <c r="O197" s="100"/>
      <c r="P197" s="100"/>
      <c r="Q197" s="100"/>
      <c r="R197" s="100"/>
      <c r="S197" s="100"/>
      <c r="T197" s="100"/>
      <c r="U197" s="100"/>
      <c r="V197" s="100"/>
      <c r="W197" s="100"/>
      <c r="X197" s="100"/>
      <c r="Y197" s="100"/>
    </row>
    <row r="198" spans="1:25" ht="16.5" customHeight="1">
      <c r="A198" s="25"/>
      <c r="B198" s="23"/>
      <c r="C198" s="23"/>
      <c r="D198" s="100"/>
      <c r="E198" s="100"/>
      <c r="F198" s="100"/>
      <c r="G198" s="100"/>
      <c r="H198" s="100"/>
      <c r="I198" s="100"/>
      <c r="J198" s="100"/>
      <c r="K198" s="100"/>
      <c r="L198" s="100"/>
      <c r="M198" s="100"/>
      <c r="N198" s="100"/>
      <c r="O198" s="100"/>
      <c r="P198" s="100"/>
      <c r="Q198" s="100"/>
      <c r="R198" s="100"/>
      <c r="S198" s="100"/>
      <c r="T198" s="100"/>
      <c r="U198" s="100"/>
      <c r="V198" s="100"/>
      <c r="W198" s="100"/>
      <c r="X198" s="100"/>
      <c r="Y198" s="100"/>
    </row>
    <row r="199" spans="1:25" ht="16.5" customHeight="1">
      <c r="A199" s="25"/>
      <c r="B199" s="23"/>
      <c r="C199" s="23"/>
      <c r="D199" s="100"/>
      <c r="E199" s="100"/>
      <c r="F199" s="100"/>
      <c r="G199" s="100"/>
      <c r="H199" s="100"/>
      <c r="I199" s="100"/>
      <c r="J199" s="100"/>
      <c r="K199" s="100"/>
      <c r="L199" s="100"/>
      <c r="M199" s="100"/>
      <c r="N199" s="100"/>
      <c r="O199" s="100"/>
      <c r="P199" s="100"/>
      <c r="Q199" s="100"/>
      <c r="R199" s="100"/>
      <c r="S199" s="100"/>
      <c r="T199" s="100"/>
      <c r="U199" s="100"/>
      <c r="V199" s="100"/>
      <c r="W199" s="100"/>
      <c r="X199" s="100"/>
      <c r="Y199" s="100"/>
    </row>
    <row r="200" spans="1:25" ht="16.5" customHeight="1">
      <c r="A200" s="25"/>
      <c r="B200" s="23"/>
      <c r="C200" s="23"/>
      <c r="D200" s="100"/>
      <c r="E200" s="100"/>
      <c r="F200" s="100"/>
      <c r="G200" s="100"/>
      <c r="H200" s="100"/>
      <c r="I200" s="100"/>
      <c r="J200" s="100"/>
      <c r="K200" s="100"/>
      <c r="L200" s="100"/>
      <c r="M200" s="100"/>
      <c r="N200" s="100"/>
      <c r="O200" s="100"/>
      <c r="P200" s="100"/>
      <c r="Q200" s="100"/>
      <c r="R200" s="100"/>
      <c r="S200" s="100"/>
      <c r="T200" s="100"/>
      <c r="U200" s="100"/>
      <c r="V200" s="100"/>
      <c r="W200" s="100"/>
      <c r="X200" s="100"/>
      <c r="Y200" s="100"/>
    </row>
    <row r="201" spans="1:25" ht="16.5" customHeight="1">
      <c r="A201" s="25"/>
      <c r="B201" s="23"/>
      <c r="C201" s="23"/>
      <c r="D201" s="100"/>
      <c r="E201" s="100"/>
      <c r="F201" s="100"/>
      <c r="G201" s="100"/>
      <c r="H201" s="100"/>
      <c r="I201" s="100"/>
      <c r="J201" s="100"/>
      <c r="K201" s="100"/>
      <c r="L201" s="100"/>
      <c r="M201" s="100"/>
      <c r="N201" s="100"/>
      <c r="O201" s="100"/>
      <c r="P201" s="100"/>
      <c r="Q201" s="100"/>
      <c r="R201" s="100"/>
      <c r="S201" s="100"/>
      <c r="T201" s="100"/>
      <c r="U201" s="100"/>
      <c r="V201" s="100"/>
      <c r="W201" s="100"/>
      <c r="X201" s="100"/>
      <c r="Y201" s="100"/>
    </row>
    <row r="202" spans="1:25" ht="16.5" customHeight="1">
      <c r="A202" s="25"/>
      <c r="B202" s="23"/>
      <c r="C202" s="23"/>
      <c r="D202" s="100"/>
      <c r="E202" s="100"/>
      <c r="F202" s="100"/>
      <c r="G202" s="100"/>
      <c r="H202" s="100"/>
      <c r="I202" s="100"/>
      <c r="J202" s="100"/>
      <c r="K202" s="100"/>
      <c r="L202" s="100"/>
      <c r="M202" s="100"/>
      <c r="N202" s="100"/>
      <c r="O202" s="100"/>
      <c r="P202" s="100"/>
      <c r="Q202" s="100"/>
      <c r="R202" s="100"/>
      <c r="S202" s="100"/>
      <c r="T202" s="100"/>
      <c r="U202" s="100"/>
      <c r="V202" s="100"/>
      <c r="W202" s="100"/>
      <c r="X202" s="100"/>
      <c r="Y202" s="100"/>
    </row>
    <row r="203" spans="1:25" ht="16.5" customHeight="1">
      <c r="A203" s="25"/>
      <c r="B203" s="23"/>
      <c r="C203" s="23"/>
      <c r="D203" s="100"/>
      <c r="E203" s="100"/>
      <c r="F203" s="100"/>
      <c r="G203" s="100"/>
      <c r="H203" s="100"/>
      <c r="I203" s="100"/>
      <c r="J203" s="100"/>
      <c r="K203" s="100"/>
      <c r="L203" s="100"/>
      <c r="M203" s="100"/>
      <c r="N203" s="100"/>
      <c r="O203" s="100"/>
      <c r="P203" s="100"/>
      <c r="Q203" s="100"/>
      <c r="R203" s="100"/>
      <c r="S203" s="100"/>
      <c r="T203" s="100"/>
      <c r="U203" s="100"/>
      <c r="V203" s="100"/>
      <c r="W203" s="100"/>
      <c r="X203" s="100"/>
      <c r="Y203" s="100"/>
    </row>
    <row r="204" spans="1:25" ht="16.5" customHeight="1">
      <c r="A204" s="25"/>
      <c r="B204" s="23"/>
      <c r="C204" s="23"/>
      <c r="D204" s="100"/>
      <c r="E204" s="100"/>
      <c r="F204" s="100"/>
      <c r="G204" s="100"/>
      <c r="H204" s="100"/>
      <c r="I204" s="100"/>
      <c r="J204" s="100"/>
      <c r="K204" s="100"/>
      <c r="L204" s="100"/>
      <c r="M204" s="100"/>
      <c r="N204" s="100"/>
      <c r="O204" s="100"/>
      <c r="P204" s="100"/>
      <c r="Q204" s="100"/>
      <c r="R204" s="100"/>
      <c r="S204" s="100"/>
      <c r="T204" s="100"/>
      <c r="U204" s="100"/>
      <c r="V204" s="100"/>
      <c r="W204" s="100"/>
      <c r="X204" s="100"/>
      <c r="Y204" s="100"/>
    </row>
    <row r="205" spans="1:25" ht="16.5" customHeight="1">
      <c r="A205" s="25"/>
      <c r="B205" s="23"/>
      <c r="C205" s="23"/>
      <c r="D205" s="100"/>
      <c r="E205" s="100"/>
      <c r="F205" s="100"/>
      <c r="G205" s="100"/>
      <c r="H205" s="100"/>
      <c r="I205" s="100"/>
      <c r="J205" s="100"/>
      <c r="K205" s="100"/>
      <c r="L205" s="100"/>
      <c r="M205" s="100"/>
      <c r="N205" s="100"/>
      <c r="O205" s="100"/>
      <c r="P205" s="100"/>
      <c r="Q205" s="100"/>
      <c r="R205" s="100"/>
      <c r="S205" s="100"/>
      <c r="T205" s="100"/>
      <c r="U205" s="100"/>
      <c r="V205" s="100"/>
      <c r="W205" s="100"/>
      <c r="X205" s="100"/>
      <c r="Y205" s="100"/>
    </row>
    <row r="206" spans="1:25" ht="16.5" customHeight="1">
      <c r="A206" s="25"/>
      <c r="B206" s="23"/>
      <c r="C206" s="23"/>
      <c r="D206" s="100"/>
      <c r="E206" s="100"/>
      <c r="F206" s="100"/>
      <c r="G206" s="100"/>
      <c r="H206" s="100"/>
      <c r="I206" s="100"/>
      <c r="J206" s="100"/>
      <c r="K206" s="100"/>
      <c r="L206" s="100"/>
      <c r="M206" s="100"/>
      <c r="N206" s="100"/>
      <c r="O206" s="100"/>
      <c r="P206" s="100"/>
      <c r="Q206" s="100"/>
      <c r="R206" s="100"/>
      <c r="S206" s="100"/>
      <c r="T206" s="100"/>
      <c r="U206" s="100"/>
      <c r="V206" s="100"/>
      <c r="W206" s="100"/>
      <c r="X206" s="100"/>
      <c r="Y206" s="100"/>
    </row>
    <row r="207" spans="1:25" ht="16.5" customHeight="1">
      <c r="A207" s="25"/>
      <c r="B207" s="23"/>
      <c r="C207" s="23"/>
      <c r="D207" s="100"/>
      <c r="E207" s="100"/>
      <c r="F207" s="100"/>
      <c r="G207" s="100"/>
      <c r="H207" s="100"/>
      <c r="I207" s="100"/>
      <c r="J207" s="100"/>
      <c r="K207" s="100"/>
      <c r="L207" s="100"/>
      <c r="M207" s="100"/>
      <c r="N207" s="100"/>
      <c r="O207" s="100"/>
      <c r="P207" s="100"/>
      <c r="Q207" s="100"/>
      <c r="R207" s="100"/>
      <c r="S207" s="100"/>
      <c r="T207" s="100"/>
      <c r="U207" s="100"/>
      <c r="V207" s="100"/>
      <c r="W207" s="100"/>
      <c r="X207" s="100"/>
      <c r="Y207" s="100"/>
    </row>
    <row r="208" spans="1:25" ht="16.5" customHeight="1">
      <c r="A208" s="25"/>
      <c r="B208" s="23"/>
      <c r="C208" s="23"/>
      <c r="D208" s="100"/>
      <c r="E208" s="100"/>
      <c r="F208" s="100"/>
      <c r="G208" s="100"/>
      <c r="H208" s="100"/>
      <c r="I208" s="100"/>
      <c r="J208" s="100"/>
      <c r="K208" s="100"/>
      <c r="L208" s="100"/>
      <c r="M208" s="100"/>
      <c r="N208" s="100"/>
      <c r="O208" s="100"/>
      <c r="P208" s="100"/>
      <c r="Q208" s="100"/>
      <c r="R208" s="100"/>
      <c r="S208" s="100"/>
      <c r="T208" s="100"/>
      <c r="U208" s="100"/>
      <c r="V208" s="100"/>
      <c r="W208" s="100"/>
      <c r="X208" s="100"/>
      <c r="Y208" s="100"/>
    </row>
    <row r="209" spans="1:25" ht="16.5" customHeight="1">
      <c r="A209" s="25"/>
      <c r="B209" s="23"/>
      <c r="C209" s="23"/>
      <c r="D209" s="100"/>
      <c r="E209" s="100"/>
      <c r="F209" s="100"/>
      <c r="G209" s="100"/>
      <c r="H209" s="100"/>
      <c r="I209" s="100"/>
      <c r="J209" s="100"/>
      <c r="K209" s="100"/>
      <c r="L209" s="100"/>
      <c r="M209" s="100"/>
      <c r="N209" s="100"/>
      <c r="O209" s="100"/>
      <c r="P209" s="100"/>
      <c r="Q209" s="100"/>
      <c r="R209" s="100"/>
      <c r="S209" s="100"/>
      <c r="T209" s="100"/>
      <c r="U209" s="100"/>
      <c r="V209" s="100"/>
      <c r="W209" s="100"/>
      <c r="X209" s="100"/>
      <c r="Y209" s="100"/>
    </row>
    <row r="210" spans="1:25" ht="16.5" customHeight="1">
      <c r="A210" s="25"/>
      <c r="B210" s="23"/>
      <c r="C210" s="23"/>
      <c r="D210" s="100"/>
      <c r="E210" s="100"/>
      <c r="F210" s="100"/>
      <c r="G210" s="100"/>
      <c r="H210" s="100"/>
      <c r="I210" s="100"/>
      <c r="J210" s="100"/>
      <c r="K210" s="100"/>
      <c r="L210" s="100"/>
      <c r="M210" s="100"/>
      <c r="N210" s="100"/>
      <c r="O210" s="100"/>
      <c r="P210" s="100"/>
      <c r="Q210" s="100"/>
      <c r="R210" s="100"/>
      <c r="S210" s="100"/>
      <c r="T210" s="100"/>
      <c r="U210" s="100"/>
      <c r="V210" s="100"/>
      <c r="W210" s="100"/>
      <c r="X210" s="100"/>
      <c r="Y210" s="100"/>
    </row>
    <row r="211" spans="1:25" ht="16.5" customHeight="1">
      <c r="A211" s="25"/>
      <c r="B211" s="23"/>
      <c r="C211" s="23"/>
      <c r="D211" s="100"/>
      <c r="E211" s="100"/>
      <c r="F211" s="100"/>
      <c r="G211" s="100"/>
      <c r="H211" s="100"/>
      <c r="I211" s="100"/>
      <c r="J211" s="100"/>
      <c r="K211" s="100"/>
      <c r="L211" s="100"/>
      <c r="M211" s="100"/>
      <c r="N211" s="100"/>
      <c r="O211" s="100"/>
      <c r="P211" s="100"/>
      <c r="Q211" s="100"/>
      <c r="R211" s="100"/>
      <c r="S211" s="100"/>
      <c r="T211" s="100"/>
      <c r="U211" s="100"/>
      <c r="V211" s="100"/>
      <c r="W211" s="100"/>
      <c r="X211" s="100"/>
      <c r="Y211" s="100"/>
    </row>
    <row r="212" spans="1:25" ht="16.5" customHeight="1">
      <c r="A212" s="25"/>
      <c r="B212" s="23"/>
      <c r="C212" s="23"/>
      <c r="D212" s="100"/>
      <c r="E212" s="100"/>
      <c r="F212" s="100"/>
      <c r="G212" s="100"/>
      <c r="H212" s="100"/>
      <c r="I212" s="100"/>
      <c r="J212" s="100"/>
      <c r="K212" s="100"/>
      <c r="L212" s="100"/>
      <c r="M212" s="100"/>
      <c r="N212" s="100"/>
      <c r="O212" s="100"/>
      <c r="P212" s="100"/>
      <c r="Q212" s="100"/>
      <c r="R212" s="100"/>
      <c r="S212" s="100"/>
      <c r="T212" s="100"/>
      <c r="U212" s="100"/>
      <c r="V212" s="100"/>
      <c r="W212" s="100"/>
      <c r="X212" s="100"/>
      <c r="Y212" s="100"/>
    </row>
    <row r="213" spans="1:25" ht="16.5" customHeight="1">
      <c r="A213" s="25"/>
      <c r="B213" s="23"/>
      <c r="C213" s="23"/>
      <c r="D213" s="100"/>
      <c r="E213" s="100"/>
      <c r="F213" s="100"/>
      <c r="G213" s="100"/>
      <c r="H213" s="100"/>
      <c r="I213" s="100"/>
      <c r="J213" s="100"/>
      <c r="K213" s="100"/>
      <c r="L213" s="100"/>
      <c r="M213" s="100"/>
      <c r="N213" s="100"/>
      <c r="O213" s="100"/>
      <c r="P213" s="100"/>
      <c r="Q213" s="100"/>
      <c r="R213" s="100"/>
      <c r="S213" s="100"/>
      <c r="T213" s="100"/>
      <c r="U213" s="100"/>
      <c r="V213" s="100"/>
      <c r="W213" s="100"/>
      <c r="X213" s="100"/>
      <c r="Y213" s="100"/>
    </row>
    <row r="214" spans="1:25" ht="16.5" customHeight="1">
      <c r="A214" s="25"/>
      <c r="B214" s="23"/>
      <c r="C214" s="23"/>
      <c r="D214" s="100"/>
      <c r="E214" s="100"/>
      <c r="F214" s="100"/>
      <c r="G214" s="100"/>
      <c r="H214" s="100"/>
      <c r="I214" s="100"/>
      <c r="J214" s="100"/>
      <c r="K214" s="100"/>
      <c r="L214" s="100"/>
      <c r="M214" s="100"/>
      <c r="N214" s="100"/>
      <c r="O214" s="100"/>
      <c r="P214" s="100"/>
      <c r="Q214" s="100"/>
      <c r="R214" s="100"/>
      <c r="S214" s="100"/>
      <c r="T214" s="100"/>
      <c r="U214" s="100"/>
      <c r="V214" s="100"/>
      <c r="W214" s="100"/>
      <c r="X214" s="100"/>
      <c r="Y214" s="100"/>
    </row>
    <row r="215" spans="1:25" ht="16.5" customHeight="1">
      <c r="A215" s="25"/>
      <c r="B215" s="23"/>
      <c r="C215" s="23"/>
      <c r="D215" s="100"/>
      <c r="E215" s="100"/>
      <c r="F215" s="100"/>
      <c r="G215" s="100"/>
      <c r="H215" s="100"/>
      <c r="I215" s="100"/>
      <c r="J215" s="100"/>
      <c r="K215" s="100"/>
      <c r="L215" s="100"/>
      <c r="M215" s="100"/>
      <c r="N215" s="100"/>
      <c r="O215" s="100"/>
      <c r="P215" s="100"/>
      <c r="Q215" s="100"/>
      <c r="R215" s="100"/>
      <c r="S215" s="100"/>
      <c r="T215" s="100"/>
      <c r="U215" s="100"/>
      <c r="V215" s="100"/>
      <c r="W215" s="100"/>
      <c r="X215" s="100"/>
      <c r="Y215" s="100"/>
    </row>
    <row r="216" spans="1:25" ht="16.5" customHeight="1">
      <c r="A216" s="25"/>
      <c r="B216" s="23"/>
      <c r="C216" s="23"/>
      <c r="D216" s="100"/>
      <c r="E216" s="100"/>
      <c r="F216" s="100"/>
      <c r="G216" s="100"/>
      <c r="H216" s="100"/>
      <c r="I216" s="100"/>
      <c r="J216" s="100"/>
      <c r="K216" s="100"/>
      <c r="L216" s="100"/>
      <c r="M216" s="100"/>
      <c r="N216" s="100"/>
      <c r="O216" s="100"/>
      <c r="P216" s="100"/>
      <c r="Q216" s="100"/>
      <c r="R216" s="100"/>
      <c r="S216" s="100"/>
      <c r="T216" s="100"/>
      <c r="U216" s="100"/>
      <c r="V216" s="100"/>
      <c r="W216" s="100"/>
      <c r="X216" s="100"/>
      <c r="Y216" s="100"/>
    </row>
    <row r="217" spans="1:25" ht="16.5" customHeight="1">
      <c r="A217" s="25"/>
      <c r="B217" s="23"/>
      <c r="C217" s="23"/>
      <c r="D217" s="100"/>
      <c r="E217" s="100"/>
      <c r="F217" s="100"/>
      <c r="G217" s="100"/>
      <c r="H217" s="100"/>
      <c r="I217" s="100"/>
      <c r="J217" s="100"/>
      <c r="K217" s="100"/>
      <c r="L217" s="100"/>
      <c r="M217" s="100"/>
      <c r="N217" s="100"/>
      <c r="O217" s="100"/>
      <c r="P217" s="100"/>
      <c r="Q217" s="100"/>
      <c r="R217" s="100"/>
      <c r="S217" s="100"/>
      <c r="T217" s="100"/>
      <c r="U217" s="100"/>
      <c r="V217" s="100"/>
      <c r="W217" s="100"/>
      <c r="X217" s="100"/>
      <c r="Y217" s="100"/>
    </row>
    <row r="218" spans="1:25" ht="16.5" customHeight="1">
      <c r="A218" s="25"/>
      <c r="B218" s="23"/>
      <c r="C218" s="23"/>
      <c r="D218" s="100"/>
      <c r="E218" s="100"/>
      <c r="F218" s="100"/>
      <c r="G218" s="100"/>
      <c r="H218" s="100"/>
      <c r="I218" s="100"/>
      <c r="J218" s="100"/>
      <c r="K218" s="100"/>
      <c r="L218" s="100"/>
      <c r="M218" s="100"/>
      <c r="N218" s="100"/>
      <c r="O218" s="100"/>
      <c r="P218" s="100"/>
      <c r="Q218" s="100"/>
      <c r="R218" s="100"/>
      <c r="S218" s="100"/>
      <c r="T218" s="100"/>
      <c r="U218" s="100"/>
      <c r="V218" s="100"/>
      <c r="W218" s="100"/>
      <c r="X218" s="100"/>
      <c r="Y218" s="100"/>
    </row>
    <row r="219" spans="1:25" ht="16.5" customHeight="1">
      <c r="A219" s="25"/>
      <c r="B219" s="23"/>
      <c r="C219" s="23"/>
      <c r="D219" s="100"/>
      <c r="E219" s="100"/>
      <c r="F219" s="100"/>
      <c r="G219" s="100"/>
      <c r="H219" s="100"/>
      <c r="I219" s="100"/>
      <c r="J219" s="100"/>
      <c r="K219" s="100"/>
      <c r="L219" s="100"/>
      <c r="M219" s="100"/>
      <c r="N219" s="100"/>
      <c r="O219" s="100"/>
      <c r="P219" s="100"/>
      <c r="Q219" s="100"/>
      <c r="R219" s="100"/>
      <c r="S219" s="100"/>
      <c r="T219" s="100"/>
      <c r="U219" s="100"/>
      <c r="V219" s="100"/>
      <c r="W219" s="100"/>
      <c r="X219" s="100"/>
      <c r="Y219" s="100"/>
    </row>
    <row r="220" spans="1:25" ht="16.5" customHeight="1">
      <c r="A220" s="25"/>
      <c r="B220" s="23"/>
      <c r="C220" s="23"/>
      <c r="D220" s="100"/>
      <c r="E220" s="100"/>
      <c r="F220" s="100"/>
      <c r="G220" s="100"/>
      <c r="H220" s="100"/>
      <c r="I220" s="100"/>
      <c r="J220" s="100"/>
      <c r="K220" s="100"/>
      <c r="L220" s="100"/>
      <c r="M220" s="100"/>
      <c r="N220" s="100"/>
      <c r="O220" s="100"/>
      <c r="P220" s="100"/>
      <c r="Q220" s="100"/>
      <c r="R220" s="100"/>
      <c r="S220" s="100"/>
      <c r="T220" s="100"/>
      <c r="U220" s="100"/>
      <c r="V220" s="100"/>
      <c r="W220" s="100"/>
      <c r="X220" s="100"/>
      <c r="Y220" s="100"/>
    </row>
    <row r="221" spans="1:25" ht="16.5" customHeight="1">
      <c r="A221" s="25"/>
      <c r="B221" s="23"/>
      <c r="C221" s="23"/>
      <c r="D221" s="100"/>
      <c r="E221" s="100"/>
      <c r="F221" s="100"/>
      <c r="G221" s="100"/>
      <c r="H221" s="100"/>
      <c r="I221" s="100"/>
      <c r="J221" s="100"/>
      <c r="K221" s="100"/>
      <c r="L221" s="100"/>
      <c r="M221" s="100"/>
      <c r="N221" s="100"/>
      <c r="O221" s="100"/>
      <c r="P221" s="100"/>
      <c r="Q221" s="100"/>
      <c r="R221" s="100"/>
      <c r="S221" s="100"/>
      <c r="T221" s="100"/>
      <c r="U221" s="100"/>
      <c r="V221" s="100"/>
      <c r="W221" s="100"/>
      <c r="X221" s="100"/>
      <c r="Y221" s="100"/>
    </row>
    <row r="222" spans="1:25" ht="16.5" customHeight="1">
      <c r="A222" s="25"/>
      <c r="B222" s="23"/>
      <c r="C222" s="23"/>
      <c r="D222" s="100"/>
      <c r="E222" s="100"/>
      <c r="F222" s="100"/>
      <c r="G222" s="100"/>
      <c r="H222" s="100"/>
      <c r="I222" s="100"/>
      <c r="J222" s="100"/>
      <c r="K222" s="100"/>
      <c r="L222" s="100"/>
      <c r="M222" s="100"/>
      <c r="N222" s="100"/>
      <c r="O222" s="100"/>
      <c r="P222" s="100"/>
      <c r="Q222" s="100"/>
      <c r="R222" s="100"/>
      <c r="S222" s="100"/>
      <c r="T222" s="100"/>
      <c r="U222" s="100"/>
      <c r="V222" s="100"/>
      <c r="W222" s="100"/>
      <c r="X222" s="100"/>
      <c r="Y222" s="100"/>
    </row>
    <row r="223" spans="1:25" ht="16.5" customHeight="1">
      <c r="A223" s="25"/>
      <c r="B223" s="23"/>
      <c r="C223" s="23"/>
      <c r="D223" s="100"/>
      <c r="E223" s="100"/>
      <c r="F223" s="100"/>
      <c r="G223" s="100"/>
      <c r="H223" s="100"/>
      <c r="I223" s="100"/>
      <c r="J223" s="100"/>
      <c r="K223" s="100"/>
      <c r="L223" s="100"/>
      <c r="M223" s="100"/>
      <c r="N223" s="100"/>
      <c r="O223" s="100"/>
      <c r="P223" s="100"/>
      <c r="Q223" s="100"/>
      <c r="R223" s="100"/>
      <c r="S223" s="100"/>
      <c r="T223" s="100"/>
      <c r="U223" s="100"/>
      <c r="V223" s="100"/>
      <c r="W223" s="100"/>
      <c r="X223" s="100"/>
      <c r="Y223" s="100"/>
    </row>
    <row r="224" spans="1:25" ht="16.5" customHeight="1">
      <c r="A224" s="25"/>
      <c r="B224" s="23"/>
      <c r="C224" s="23"/>
      <c r="D224" s="100"/>
      <c r="E224" s="100"/>
      <c r="F224" s="100"/>
      <c r="G224" s="100"/>
      <c r="H224" s="100"/>
      <c r="I224" s="100"/>
      <c r="J224" s="100"/>
      <c r="K224" s="100"/>
      <c r="L224" s="100"/>
      <c r="M224" s="100"/>
      <c r="N224" s="100"/>
      <c r="O224" s="100"/>
      <c r="P224" s="100"/>
      <c r="Q224" s="100"/>
      <c r="R224" s="100"/>
      <c r="S224" s="100"/>
      <c r="T224" s="100"/>
      <c r="U224" s="100"/>
      <c r="V224" s="100"/>
      <c r="W224" s="100"/>
      <c r="X224" s="100"/>
      <c r="Y224" s="100"/>
    </row>
    <row r="225" spans="1:25" ht="16.5" customHeight="1">
      <c r="A225" s="25"/>
      <c r="B225" s="23"/>
      <c r="C225" s="23"/>
      <c r="D225" s="100"/>
      <c r="E225" s="100"/>
      <c r="F225" s="100"/>
      <c r="G225" s="100"/>
      <c r="H225" s="100"/>
      <c r="I225" s="100"/>
      <c r="J225" s="100"/>
      <c r="K225" s="100"/>
      <c r="L225" s="100"/>
      <c r="M225" s="100"/>
      <c r="N225" s="100"/>
      <c r="O225" s="100"/>
      <c r="P225" s="100"/>
      <c r="Q225" s="100"/>
      <c r="R225" s="100"/>
      <c r="S225" s="100"/>
      <c r="T225" s="100"/>
      <c r="U225" s="100"/>
      <c r="V225" s="100"/>
      <c r="W225" s="100"/>
      <c r="X225" s="100"/>
      <c r="Y225" s="100"/>
    </row>
    <row r="226" spans="1:25" ht="16.5" customHeight="1">
      <c r="A226" s="25"/>
      <c r="B226" s="23"/>
      <c r="C226" s="23"/>
      <c r="D226" s="100"/>
      <c r="E226" s="100"/>
      <c r="F226" s="100"/>
      <c r="G226" s="100"/>
      <c r="H226" s="100"/>
      <c r="I226" s="100"/>
      <c r="J226" s="100"/>
      <c r="K226" s="100"/>
      <c r="L226" s="100"/>
      <c r="M226" s="100"/>
      <c r="N226" s="100"/>
      <c r="O226" s="100"/>
      <c r="P226" s="100"/>
      <c r="Q226" s="100"/>
      <c r="R226" s="100"/>
      <c r="S226" s="100"/>
      <c r="T226" s="100"/>
      <c r="U226" s="100"/>
      <c r="V226" s="100"/>
      <c r="W226" s="100"/>
      <c r="X226" s="100"/>
      <c r="Y226" s="100"/>
    </row>
    <row r="227" spans="1:25" ht="16.5" customHeight="1">
      <c r="A227" s="25"/>
      <c r="B227" s="23"/>
      <c r="C227" s="23"/>
      <c r="D227" s="100"/>
      <c r="E227" s="100"/>
      <c r="F227" s="100"/>
      <c r="G227" s="100"/>
      <c r="H227" s="100"/>
      <c r="I227" s="100"/>
      <c r="J227" s="100"/>
      <c r="K227" s="100"/>
      <c r="L227" s="100"/>
      <c r="M227" s="100"/>
      <c r="N227" s="100"/>
      <c r="O227" s="100"/>
      <c r="P227" s="100"/>
      <c r="Q227" s="100"/>
      <c r="R227" s="100"/>
      <c r="S227" s="100"/>
      <c r="T227" s="100"/>
      <c r="U227" s="100"/>
      <c r="V227" s="100"/>
      <c r="W227" s="100"/>
      <c r="X227" s="100"/>
      <c r="Y227" s="100"/>
    </row>
    <row r="228" spans="1:25" ht="16.5" customHeight="1">
      <c r="A228" s="25"/>
      <c r="B228" s="23"/>
      <c r="C228" s="23"/>
      <c r="D228" s="100"/>
      <c r="E228" s="100"/>
      <c r="F228" s="100"/>
      <c r="G228" s="100"/>
      <c r="H228" s="100"/>
      <c r="I228" s="100"/>
      <c r="J228" s="100"/>
      <c r="K228" s="100"/>
      <c r="L228" s="100"/>
      <c r="M228" s="100"/>
      <c r="N228" s="100"/>
      <c r="O228" s="100"/>
      <c r="P228" s="100"/>
      <c r="Q228" s="100"/>
      <c r="R228" s="100"/>
      <c r="S228" s="100"/>
      <c r="T228" s="100"/>
      <c r="U228" s="100"/>
      <c r="V228" s="100"/>
      <c r="W228" s="100"/>
      <c r="X228" s="100"/>
      <c r="Y228" s="100"/>
    </row>
    <row r="229" spans="1:25" ht="16.5" customHeight="1">
      <c r="A229" s="25"/>
      <c r="B229" s="23"/>
      <c r="C229" s="23"/>
      <c r="D229" s="100"/>
      <c r="E229" s="100"/>
      <c r="F229" s="100"/>
      <c r="G229" s="100"/>
      <c r="H229" s="100"/>
      <c r="I229" s="100"/>
      <c r="J229" s="100"/>
      <c r="K229" s="100"/>
      <c r="L229" s="100"/>
      <c r="M229" s="100"/>
      <c r="N229" s="100"/>
      <c r="O229" s="100"/>
      <c r="P229" s="100"/>
      <c r="Q229" s="100"/>
      <c r="R229" s="100"/>
      <c r="S229" s="100"/>
      <c r="T229" s="100"/>
      <c r="U229" s="100"/>
      <c r="V229" s="100"/>
      <c r="W229" s="100"/>
      <c r="X229" s="100"/>
      <c r="Y229" s="100"/>
    </row>
    <row r="230" spans="1:25" ht="16.5" customHeight="1">
      <c r="A230" s="25"/>
      <c r="B230" s="23"/>
      <c r="C230" s="23"/>
      <c r="D230" s="100"/>
      <c r="E230" s="100"/>
      <c r="F230" s="100"/>
      <c r="G230" s="100"/>
      <c r="H230" s="100"/>
      <c r="I230" s="100"/>
      <c r="J230" s="100"/>
      <c r="K230" s="100"/>
      <c r="L230" s="100"/>
      <c r="M230" s="100"/>
      <c r="N230" s="100"/>
      <c r="O230" s="100"/>
      <c r="P230" s="100"/>
      <c r="Q230" s="100"/>
      <c r="R230" s="100"/>
      <c r="S230" s="100"/>
      <c r="T230" s="100"/>
      <c r="U230" s="100"/>
      <c r="V230" s="100"/>
      <c r="W230" s="100"/>
      <c r="X230" s="100"/>
      <c r="Y230" s="100"/>
    </row>
    <row r="231" spans="1:25" ht="16.5" customHeight="1">
      <c r="A231" s="25"/>
      <c r="B231" s="23"/>
      <c r="C231" s="23"/>
      <c r="D231" s="100"/>
      <c r="E231" s="100"/>
      <c r="F231" s="100"/>
      <c r="G231" s="100"/>
      <c r="H231" s="100"/>
      <c r="I231" s="100"/>
      <c r="J231" s="100"/>
      <c r="K231" s="100"/>
      <c r="L231" s="100"/>
      <c r="M231" s="100"/>
      <c r="N231" s="100"/>
      <c r="O231" s="100"/>
      <c r="P231" s="100"/>
      <c r="Q231" s="100"/>
      <c r="R231" s="100"/>
      <c r="S231" s="100"/>
      <c r="T231" s="100"/>
      <c r="U231" s="100"/>
      <c r="V231" s="100"/>
      <c r="W231" s="100"/>
      <c r="X231" s="100"/>
      <c r="Y231" s="100"/>
    </row>
    <row r="232" spans="1:25" ht="16.5" customHeight="1">
      <c r="A232" s="25"/>
      <c r="B232" s="23"/>
      <c r="C232" s="23"/>
      <c r="D232" s="100"/>
      <c r="E232" s="100"/>
      <c r="F232" s="100"/>
      <c r="G232" s="100"/>
      <c r="H232" s="100"/>
      <c r="I232" s="100"/>
      <c r="J232" s="100"/>
      <c r="K232" s="100"/>
      <c r="L232" s="100"/>
      <c r="M232" s="100"/>
      <c r="N232" s="100"/>
      <c r="O232" s="100"/>
      <c r="P232" s="100"/>
      <c r="Q232" s="100"/>
      <c r="R232" s="100"/>
      <c r="S232" s="100"/>
      <c r="T232" s="100"/>
      <c r="U232" s="100"/>
      <c r="V232" s="100"/>
      <c r="W232" s="100"/>
      <c r="X232" s="100"/>
      <c r="Y232" s="100"/>
    </row>
    <row r="233" spans="1:25" ht="16.5" customHeight="1">
      <c r="A233" s="25"/>
      <c r="B233" s="23"/>
      <c r="C233" s="23"/>
      <c r="D233" s="100"/>
      <c r="E233" s="100"/>
      <c r="F233" s="100"/>
      <c r="G233" s="100"/>
      <c r="H233" s="100"/>
      <c r="I233" s="100"/>
      <c r="J233" s="100"/>
      <c r="K233" s="100"/>
      <c r="L233" s="100"/>
      <c r="M233" s="100"/>
      <c r="N233" s="100"/>
      <c r="O233" s="100"/>
      <c r="P233" s="100"/>
      <c r="Q233" s="100"/>
      <c r="R233" s="100"/>
      <c r="S233" s="100"/>
      <c r="T233" s="100"/>
      <c r="U233" s="100"/>
      <c r="V233" s="100"/>
      <c r="W233" s="100"/>
      <c r="X233" s="100"/>
      <c r="Y233" s="100"/>
    </row>
    <row r="234" spans="1:25" ht="16.5" customHeight="1">
      <c r="A234" s="25"/>
      <c r="B234" s="23"/>
      <c r="C234" s="23"/>
      <c r="D234" s="100"/>
      <c r="E234" s="100"/>
      <c r="F234" s="100"/>
      <c r="G234" s="100"/>
      <c r="H234" s="100"/>
      <c r="I234" s="100"/>
      <c r="J234" s="100"/>
      <c r="K234" s="100"/>
      <c r="L234" s="100"/>
      <c r="M234" s="100"/>
      <c r="N234" s="100"/>
      <c r="O234" s="100"/>
      <c r="P234" s="100"/>
      <c r="Q234" s="100"/>
      <c r="R234" s="100"/>
      <c r="S234" s="100"/>
      <c r="T234" s="100"/>
      <c r="U234" s="100"/>
      <c r="V234" s="100"/>
      <c r="W234" s="100"/>
      <c r="X234" s="100"/>
      <c r="Y234" s="100"/>
    </row>
    <row r="235" spans="1:25" ht="16.5" customHeight="1">
      <c r="A235" s="25"/>
      <c r="B235" s="23"/>
      <c r="C235" s="23"/>
      <c r="D235" s="100"/>
      <c r="E235" s="100"/>
      <c r="F235" s="100"/>
      <c r="G235" s="100"/>
      <c r="H235" s="100"/>
      <c r="I235" s="100"/>
      <c r="J235" s="100"/>
      <c r="K235" s="100"/>
      <c r="L235" s="100"/>
      <c r="M235" s="100"/>
      <c r="N235" s="100"/>
      <c r="O235" s="100"/>
      <c r="P235" s="100"/>
      <c r="Q235" s="100"/>
      <c r="R235" s="100"/>
      <c r="S235" s="100"/>
      <c r="T235" s="100"/>
      <c r="U235" s="100"/>
      <c r="V235" s="100"/>
      <c r="W235" s="100"/>
      <c r="X235" s="100"/>
      <c r="Y235" s="100"/>
    </row>
    <row r="236" spans="1:25" ht="16.5" customHeight="1">
      <c r="A236" s="25"/>
      <c r="B236" s="23"/>
      <c r="C236" s="23"/>
      <c r="D236" s="100"/>
      <c r="E236" s="100"/>
      <c r="F236" s="100"/>
      <c r="G236" s="100"/>
      <c r="H236" s="100"/>
      <c r="I236" s="100"/>
      <c r="J236" s="100"/>
      <c r="K236" s="100"/>
      <c r="L236" s="100"/>
      <c r="M236" s="100"/>
      <c r="N236" s="100"/>
      <c r="O236" s="100"/>
      <c r="P236" s="100"/>
      <c r="Q236" s="100"/>
      <c r="R236" s="100"/>
      <c r="S236" s="100"/>
      <c r="T236" s="100"/>
      <c r="U236" s="100"/>
      <c r="V236" s="100"/>
      <c r="W236" s="100"/>
      <c r="X236" s="100"/>
      <c r="Y236" s="100"/>
    </row>
    <row r="237" spans="1:25" ht="16.5" customHeight="1">
      <c r="A237" s="25"/>
      <c r="B237" s="23"/>
      <c r="C237" s="23"/>
      <c r="D237" s="100"/>
      <c r="E237" s="100"/>
      <c r="F237" s="100"/>
      <c r="G237" s="100"/>
      <c r="H237" s="100"/>
      <c r="I237" s="100"/>
      <c r="J237" s="100"/>
      <c r="K237" s="100"/>
      <c r="L237" s="100"/>
      <c r="M237" s="100"/>
      <c r="N237" s="100"/>
      <c r="O237" s="100"/>
      <c r="P237" s="100"/>
      <c r="Q237" s="100"/>
      <c r="R237" s="100"/>
      <c r="S237" s="100"/>
      <c r="T237" s="100"/>
      <c r="U237" s="100"/>
      <c r="V237" s="100"/>
      <c r="W237" s="100"/>
      <c r="X237" s="100"/>
      <c r="Y237" s="100"/>
    </row>
    <row r="238" spans="1:25" ht="16.5" customHeight="1">
      <c r="A238" s="25"/>
      <c r="B238" s="23"/>
      <c r="C238" s="23"/>
      <c r="D238" s="100"/>
      <c r="E238" s="100"/>
      <c r="F238" s="100"/>
      <c r="G238" s="100"/>
      <c r="H238" s="100"/>
      <c r="I238" s="100"/>
      <c r="J238" s="100"/>
      <c r="K238" s="100"/>
      <c r="L238" s="100"/>
      <c r="M238" s="100"/>
      <c r="N238" s="100"/>
      <c r="O238" s="100"/>
      <c r="P238" s="100"/>
      <c r="Q238" s="100"/>
      <c r="R238" s="100"/>
      <c r="S238" s="100"/>
      <c r="T238" s="100"/>
      <c r="U238" s="100"/>
      <c r="V238" s="100"/>
      <c r="W238" s="100"/>
      <c r="X238" s="100"/>
      <c r="Y238" s="100"/>
    </row>
    <row r="239" spans="1:25" ht="16.5" customHeight="1">
      <c r="A239" s="25"/>
      <c r="B239" s="23"/>
      <c r="C239" s="23"/>
      <c r="D239" s="100"/>
      <c r="E239" s="100"/>
      <c r="F239" s="100"/>
      <c r="G239" s="100"/>
      <c r="H239" s="100"/>
      <c r="I239" s="100"/>
      <c r="J239" s="100"/>
      <c r="K239" s="100"/>
      <c r="L239" s="100"/>
      <c r="M239" s="100"/>
      <c r="N239" s="100"/>
      <c r="O239" s="100"/>
      <c r="P239" s="100"/>
      <c r="Q239" s="100"/>
      <c r="R239" s="100"/>
      <c r="S239" s="100"/>
      <c r="T239" s="100"/>
      <c r="U239" s="100"/>
      <c r="V239" s="100"/>
      <c r="W239" s="100"/>
      <c r="X239" s="100"/>
      <c r="Y239" s="100"/>
    </row>
    <row r="240" spans="1:25" ht="16.5" customHeight="1">
      <c r="A240" s="25"/>
      <c r="B240" s="23"/>
      <c r="C240" s="23"/>
      <c r="D240" s="100"/>
      <c r="E240" s="100"/>
      <c r="F240" s="100"/>
      <c r="G240" s="100"/>
      <c r="H240" s="100"/>
      <c r="I240" s="100"/>
      <c r="J240" s="100"/>
      <c r="K240" s="100"/>
      <c r="L240" s="100"/>
      <c r="M240" s="100"/>
      <c r="N240" s="100"/>
      <c r="O240" s="100"/>
      <c r="P240" s="100"/>
      <c r="Q240" s="100"/>
      <c r="R240" s="100"/>
      <c r="S240" s="100"/>
      <c r="T240" s="100"/>
      <c r="U240" s="100"/>
      <c r="V240" s="100"/>
      <c r="W240" s="100"/>
      <c r="X240" s="100"/>
      <c r="Y240" s="100"/>
    </row>
    <row r="241" spans="1:25" ht="16.5" customHeight="1">
      <c r="A241" s="25"/>
      <c r="B241" s="23"/>
      <c r="C241" s="23"/>
      <c r="D241" s="100"/>
      <c r="E241" s="100"/>
      <c r="F241" s="100"/>
      <c r="G241" s="100"/>
      <c r="H241" s="100"/>
      <c r="I241" s="100"/>
      <c r="J241" s="100"/>
      <c r="K241" s="100"/>
      <c r="L241" s="100"/>
      <c r="M241" s="100"/>
      <c r="N241" s="100"/>
      <c r="O241" s="100"/>
      <c r="P241" s="100"/>
      <c r="Q241" s="100"/>
      <c r="R241" s="100"/>
      <c r="S241" s="100"/>
      <c r="T241" s="100"/>
      <c r="U241" s="100"/>
      <c r="V241" s="100"/>
      <c r="W241" s="100"/>
      <c r="X241" s="100"/>
      <c r="Y241" s="100"/>
    </row>
    <row r="242" spans="1:25" ht="16.5" customHeight="1">
      <c r="A242" s="25"/>
      <c r="B242" s="23"/>
      <c r="C242" s="23"/>
      <c r="D242" s="100"/>
      <c r="E242" s="100"/>
      <c r="F242" s="100"/>
      <c r="G242" s="100"/>
      <c r="H242" s="100"/>
      <c r="I242" s="100"/>
      <c r="J242" s="100"/>
      <c r="K242" s="100"/>
      <c r="L242" s="100"/>
      <c r="M242" s="100"/>
      <c r="N242" s="100"/>
      <c r="O242" s="100"/>
      <c r="P242" s="100"/>
      <c r="Q242" s="100"/>
      <c r="R242" s="100"/>
      <c r="S242" s="100"/>
      <c r="T242" s="100"/>
      <c r="U242" s="100"/>
      <c r="V242" s="100"/>
      <c r="W242" s="100"/>
      <c r="X242" s="100"/>
      <c r="Y242" s="100"/>
    </row>
    <row r="243" spans="1:25" ht="16.5" customHeight="1">
      <c r="A243" s="25"/>
      <c r="B243" s="23"/>
      <c r="C243" s="23"/>
      <c r="D243" s="100"/>
      <c r="E243" s="100"/>
      <c r="F243" s="100"/>
      <c r="G243" s="100"/>
      <c r="H243" s="100"/>
      <c r="I243" s="100"/>
      <c r="J243" s="100"/>
      <c r="K243" s="100"/>
      <c r="L243" s="100"/>
      <c r="M243" s="100"/>
      <c r="N243" s="100"/>
      <c r="O243" s="100"/>
      <c r="P243" s="100"/>
      <c r="Q243" s="100"/>
      <c r="R243" s="100"/>
      <c r="S243" s="100"/>
      <c r="T243" s="100"/>
      <c r="U243" s="100"/>
      <c r="V243" s="100"/>
      <c r="W243" s="100"/>
      <c r="X243" s="100"/>
      <c r="Y243" s="100"/>
    </row>
    <row r="244" spans="1:25" ht="16.5" customHeight="1">
      <c r="A244" s="25"/>
      <c r="B244" s="23"/>
      <c r="C244" s="23"/>
      <c r="D244" s="100"/>
      <c r="E244" s="100"/>
      <c r="F244" s="100"/>
      <c r="G244" s="100"/>
      <c r="H244" s="100"/>
      <c r="I244" s="100"/>
      <c r="J244" s="100"/>
      <c r="K244" s="100"/>
      <c r="L244" s="100"/>
      <c r="M244" s="100"/>
      <c r="N244" s="100"/>
      <c r="O244" s="100"/>
      <c r="P244" s="100"/>
      <c r="Q244" s="100"/>
      <c r="R244" s="100"/>
      <c r="S244" s="100"/>
      <c r="T244" s="100"/>
      <c r="U244" s="100"/>
      <c r="V244" s="100"/>
      <c r="W244" s="100"/>
      <c r="X244" s="100"/>
      <c r="Y244" s="100"/>
    </row>
    <row r="245" spans="1:25" ht="16.5" customHeight="1">
      <c r="A245" s="25"/>
      <c r="B245" s="23"/>
      <c r="C245" s="23"/>
      <c r="D245" s="100"/>
      <c r="E245" s="100"/>
      <c r="F245" s="100"/>
      <c r="G245" s="100"/>
      <c r="H245" s="100"/>
      <c r="I245" s="100"/>
      <c r="J245" s="100"/>
      <c r="K245" s="100"/>
      <c r="L245" s="100"/>
      <c r="M245" s="100"/>
      <c r="N245" s="100"/>
      <c r="O245" s="100"/>
      <c r="P245" s="100"/>
      <c r="Q245" s="100"/>
      <c r="R245" s="100"/>
      <c r="S245" s="100"/>
      <c r="T245" s="100"/>
      <c r="U245" s="100"/>
      <c r="V245" s="100"/>
      <c r="W245" s="100"/>
      <c r="X245" s="100"/>
      <c r="Y245" s="100"/>
    </row>
    <row r="246" spans="1:25" ht="16.5" customHeight="1">
      <c r="A246" s="25"/>
      <c r="B246" s="23"/>
      <c r="C246" s="23"/>
      <c r="D246" s="100"/>
      <c r="E246" s="100"/>
      <c r="F246" s="100"/>
      <c r="G246" s="100"/>
      <c r="H246" s="100"/>
      <c r="I246" s="100"/>
      <c r="J246" s="100"/>
      <c r="K246" s="100"/>
      <c r="L246" s="100"/>
      <c r="M246" s="100"/>
      <c r="N246" s="100"/>
      <c r="O246" s="100"/>
      <c r="P246" s="100"/>
      <c r="Q246" s="100"/>
      <c r="R246" s="100"/>
      <c r="S246" s="100"/>
      <c r="T246" s="100"/>
      <c r="U246" s="100"/>
      <c r="V246" s="100"/>
      <c r="W246" s="100"/>
      <c r="X246" s="100"/>
      <c r="Y246" s="100"/>
    </row>
    <row r="247" spans="1:25" ht="16.5" customHeight="1">
      <c r="A247" s="25"/>
      <c r="B247" s="23"/>
      <c r="C247" s="23"/>
      <c r="D247" s="100"/>
      <c r="E247" s="100"/>
      <c r="F247" s="100"/>
      <c r="G247" s="100"/>
      <c r="H247" s="100"/>
      <c r="I247" s="100"/>
      <c r="J247" s="100"/>
      <c r="K247" s="100"/>
      <c r="L247" s="100"/>
      <c r="M247" s="100"/>
      <c r="N247" s="100"/>
      <c r="O247" s="100"/>
      <c r="P247" s="100"/>
      <c r="Q247" s="100"/>
      <c r="R247" s="100"/>
      <c r="S247" s="100"/>
      <c r="T247" s="100"/>
      <c r="U247" s="100"/>
      <c r="V247" s="100"/>
      <c r="W247" s="100"/>
      <c r="X247" s="100"/>
      <c r="Y247" s="100"/>
    </row>
    <row r="248" spans="1:25" ht="16.5" customHeight="1">
      <c r="A248" s="25"/>
      <c r="B248" s="23"/>
      <c r="C248" s="23"/>
      <c r="D248" s="100"/>
      <c r="E248" s="100"/>
      <c r="F248" s="100"/>
      <c r="G248" s="100"/>
      <c r="H248" s="100"/>
      <c r="I248" s="100"/>
      <c r="J248" s="100"/>
      <c r="K248" s="100"/>
      <c r="L248" s="100"/>
      <c r="M248" s="100"/>
      <c r="N248" s="100"/>
      <c r="O248" s="100"/>
      <c r="P248" s="100"/>
      <c r="Q248" s="100"/>
      <c r="R248" s="100"/>
      <c r="S248" s="100"/>
      <c r="T248" s="100"/>
      <c r="U248" s="100"/>
      <c r="V248" s="100"/>
      <c r="W248" s="100"/>
      <c r="X248" s="100"/>
      <c r="Y248" s="100"/>
    </row>
    <row r="249" spans="1:25" ht="16.5" customHeight="1">
      <c r="A249" s="25"/>
      <c r="B249" s="23"/>
      <c r="C249" s="23"/>
      <c r="D249" s="100"/>
      <c r="E249" s="100"/>
      <c r="F249" s="100"/>
      <c r="G249" s="100"/>
      <c r="H249" s="100"/>
      <c r="I249" s="100"/>
      <c r="J249" s="100"/>
      <c r="K249" s="100"/>
      <c r="L249" s="100"/>
      <c r="M249" s="100"/>
      <c r="N249" s="100"/>
      <c r="O249" s="100"/>
      <c r="P249" s="100"/>
      <c r="Q249" s="100"/>
      <c r="R249" s="100"/>
      <c r="S249" s="100"/>
      <c r="T249" s="100"/>
      <c r="U249" s="100"/>
      <c r="V249" s="100"/>
      <c r="W249" s="100"/>
      <c r="X249" s="100"/>
      <c r="Y249" s="100"/>
    </row>
    <row r="250" spans="1:25" ht="16.5" customHeight="1">
      <c r="A250" s="25"/>
      <c r="B250" s="23"/>
      <c r="C250" s="23"/>
      <c r="D250" s="100"/>
      <c r="E250" s="100"/>
      <c r="F250" s="100"/>
      <c r="G250" s="100"/>
      <c r="H250" s="100"/>
      <c r="I250" s="100"/>
      <c r="J250" s="100"/>
      <c r="K250" s="100"/>
      <c r="L250" s="100"/>
      <c r="M250" s="100"/>
      <c r="N250" s="100"/>
      <c r="O250" s="100"/>
      <c r="P250" s="100"/>
      <c r="Q250" s="100"/>
      <c r="R250" s="100"/>
      <c r="S250" s="100"/>
      <c r="T250" s="100"/>
      <c r="U250" s="100"/>
      <c r="V250" s="100"/>
      <c r="W250" s="100"/>
      <c r="X250" s="100"/>
      <c r="Y250" s="100"/>
    </row>
    <row r="251" spans="1:25" ht="16.5" customHeight="1">
      <c r="A251" s="25"/>
      <c r="B251" s="23"/>
      <c r="C251" s="23"/>
      <c r="D251" s="100"/>
      <c r="E251" s="100"/>
      <c r="F251" s="100"/>
      <c r="G251" s="100"/>
      <c r="H251" s="100"/>
      <c r="I251" s="100"/>
      <c r="J251" s="100"/>
      <c r="K251" s="100"/>
      <c r="L251" s="100"/>
      <c r="M251" s="100"/>
      <c r="N251" s="100"/>
      <c r="O251" s="100"/>
      <c r="P251" s="100"/>
      <c r="Q251" s="100"/>
      <c r="R251" s="100"/>
      <c r="S251" s="100"/>
      <c r="T251" s="100"/>
      <c r="U251" s="100"/>
      <c r="V251" s="100"/>
      <c r="W251" s="100"/>
      <c r="X251" s="100"/>
      <c r="Y251" s="100"/>
    </row>
    <row r="252" spans="1:25" ht="16.5" customHeight="1">
      <c r="A252" s="25"/>
      <c r="B252" s="23"/>
      <c r="C252" s="23"/>
      <c r="D252" s="100"/>
      <c r="E252" s="100"/>
      <c r="F252" s="100"/>
      <c r="G252" s="100"/>
      <c r="H252" s="100"/>
      <c r="I252" s="100"/>
      <c r="J252" s="100"/>
      <c r="K252" s="100"/>
      <c r="L252" s="100"/>
      <c r="M252" s="100"/>
      <c r="N252" s="100"/>
      <c r="O252" s="100"/>
      <c r="P252" s="100"/>
      <c r="Q252" s="100"/>
      <c r="R252" s="100"/>
      <c r="S252" s="100"/>
      <c r="T252" s="100"/>
      <c r="U252" s="100"/>
      <c r="V252" s="100"/>
      <c r="W252" s="100"/>
      <c r="X252" s="100"/>
      <c r="Y252" s="100"/>
    </row>
    <row r="253" spans="1:25" ht="16.5" customHeight="1">
      <c r="A253" s="25"/>
      <c r="B253" s="23"/>
      <c r="C253" s="23"/>
      <c r="D253" s="100"/>
      <c r="E253" s="100"/>
      <c r="F253" s="100"/>
      <c r="G253" s="100"/>
      <c r="H253" s="100"/>
      <c r="I253" s="100"/>
      <c r="J253" s="100"/>
      <c r="K253" s="100"/>
      <c r="L253" s="100"/>
      <c r="M253" s="100"/>
      <c r="N253" s="100"/>
      <c r="O253" s="100"/>
      <c r="P253" s="100"/>
      <c r="Q253" s="100"/>
      <c r="R253" s="100"/>
      <c r="S253" s="100"/>
      <c r="T253" s="100"/>
      <c r="U253" s="100"/>
      <c r="V253" s="100"/>
      <c r="W253" s="100"/>
      <c r="X253" s="100"/>
      <c r="Y253" s="100"/>
    </row>
    <row r="254" spans="1:25" ht="16.5" customHeight="1">
      <c r="A254" s="25"/>
      <c r="B254" s="23"/>
      <c r="C254" s="23"/>
      <c r="D254" s="100"/>
      <c r="E254" s="100"/>
      <c r="F254" s="100"/>
      <c r="G254" s="100"/>
      <c r="H254" s="100"/>
      <c r="I254" s="100"/>
      <c r="J254" s="100"/>
      <c r="K254" s="100"/>
      <c r="L254" s="100"/>
      <c r="M254" s="100"/>
      <c r="N254" s="100"/>
      <c r="O254" s="100"/>
      <c r="P254" s="100"/>
      <c r="Q254" s="100"/>
      <c r="R254" s="100"/>
      <c r="S254" s="100"/>
      <c r="T254" s="100"/>
      <c r="U254" s="100"/>
      <c r="V254" s="100"/>
      <c r="W254" s="100"/>
      <c r="X254" s="100"/>
      <c r="Y254" s="100"/>
    </row>
    <row r="255" spans="1:25" ht="16.5" customHeight="1">
      <c r="A255" s="25"/>
      <c r="B255" s="23"/>
      <c r="C255" s="23"/>
      <c r="D255" s="100"/>
      <c r="E255" s="100"/>
      <c r="F255" s="100"/>
      <c r="G255" s="100"/>
      <c r="H255" s="100"/>
      <c r="I255" s="100"/>
      <c r="J255" s="100"/>
      <c r="K255" s="100"/>
      <c r="L255" s="100"/>
      <c r="M255" s="100"/>
      <c r="N255" s="100"/>
      <c r="O255" s="100"/>
      <c r="P255" s="100"/>
      <c r="Q255" s="100"/>
      <c r="R255" s="100"/>
      <c r="S255" s="100"/>
      <c r="T255" s="100"/>
      <c r="U255" s="100"/>
      <c r="V255" s="100"/>
      <c r="W255" s="100"/>
      <c r="X255" s="100"/>
      <c r="Y255" s="100"/>
    </row>
    <row r="256" spans="1:25" ht="16.5" customHeight="1">
      <c r="A256" s="25"/>
      <c r="B256" s="23"/>
      <c r="C256" s="23"/>
      <c r="D256" s="100"/>
      <c r="E256" s="100"/>
      <c r="F256" s="100"/>
      <c r="G256" s="100"/>
      <c r="H256" s="100"/>
      <c r="I256" s="100"/>
      <c r="J256" s="100"/>
      <c r="K256" s="100"/>
      <c r="L256" s="100"/>
      <c r="M256" s="100"/>
      <c r="N256" s="100"/>
      <c r="O256" s="100"/>
      <c r="P256" s="100"/>
      <c r="Q256" s="100"/>
      <c r="R256" s="100"/>
      <c r="S256" s="100"/>
      <c r="T256" s="100"/>
      <c r="U256" s="100"/>
      <c r="V256" s="100"/>
      <c r="W256" s="100"/>
      <c r="X256" s="100"/>
      <c r="Y256" s="100"/>
    </row>
    <row r="257" spans="1:25" ht="16.5" customHeight="1">
      <c r="A257" s="25"/>
      <c r="B257" s="23"/>
      <c r="C257" s="23"/>
      <c r="D257" s="100"/>
      <c r="E257" s="100"/>
      <c r="F257" s="100"/>
      <c r="G257" s="100"/>
      <c r="H257" s="100"/>
      <c r="I257" s="100"/>
      <c r="J257" s="100"/>
      <c r="K257" s="100"/>
      <c r="L257" s="100"/>
      <c r="M257" s="100"/>
      <c r="N257" s="100"/>
      <c r="O257" s="100"/>
      <c r="P257" s="100"/>
      <c r="Q257" s="100"/>
      <c r="R257" s="100"/>
      <c r="S257" s="100"/>
      <c r="T257" s="100"/>
      <c r="U257" s="100"/>
      <c r="V257" s="100"/>
      <c r="W257" s="100"/>
      <c r="X257" s="100"/>
      <c r="Y257" s="100"/>
    </row>
    <row r="258" spans="1:25" ht="16.5" customHeight="1">
      <c r="A258" s="25"/>
      <c r="B258" s="23"/>
      <c r="C258" s="23"/>
      <c r="D258" s="100"/>
      <c r="E258" s="100"/>
      <c r="F258" s="100"/>
      <c r="G258" s="100"/>
      <c r="H258" s="100"/>
      <c r="I258" s="100"/>
      <c r="J258" s="100"/>
      <c r="K258" s="100"/>
      <c r="L258" s="100"/>
      <c r="M258" s="100"/>
      <c r="N258" s="100"/>
      <c r="O258" s="100"/>
      <c r="P258" s="100"/>
      <c r="Q258" s="100"/>
      <c r="R258" s="100"/>
      <c r="S258" s="100"/>
      <c r="T258" s="100"/>
      <c r="U258" s="100"/>
      <c r="V258" s="100"/>
      <c r="W258" s="100"/>
      <c r="X258" s="100"/>
      <c r="Y258" s="100"/>
    </row>
    <row r="259" spans="1:25" ht="16.5" customHeight="1">
      <c r="A259" s="25"/>
      <c r="B259" s="23"/>
      <c r="C259" s="23"/>
      <c r="D259" s="100"/>
      <c r="E259" s="100"/>
      <c r="F259" s="100"/>
      <c r="G259" s="100"/>
      <c r="H259" s="100"/>
      <c r="I259" s="100"/>
      <c r="J259" s="100"/>
      <c r="K259" s="100"/>
      <c r="L259" s="100"/>
      <c r="M259" s="100"/>
      <c r="N259" s="100"/>
      <c r="O259" s="100"/>
      <c r="P259" s="100"/>
      <c r="Q259" s="100"/>
      <c r="R259" s="100"/>
      <c r="S259" s="100"/>
      <c r="T259" s="100"/>
      <c r="U259" s="100"/>
      <c r="V259" s="100"/>
      <c r="W259" s="100"/>
      <c r="X259" s="100"/>
      <c r="Y259" s="100"/>
    </row>
    <row r="260" spans="1:25" ht="16.5" customHeight="1">
      <c r="A260" s="25"/>
      <c r="B260" s="23"/>
      <c r="C260" s="23"/>
      <c r="D260" s="100"/>
      <c r="E260" s="100"/>
      <c r="F260" s="100"/>
      <c r="G260" s="100"/>
      <c r="H260" s="100"/>
      <c r="I260" s="100"/>
      <c r="J260" s="100"/>
      <c r="K260" s="100"/>
      <c r="L260" s="100"/>
      <c r="M260" s="100"/>
      <c r="N260" s="100"/>
      <c r="O260" s="100"/>
      <c r="P260" s="100"/>
      <c r="Q260" s="100"/>
      <c r="R260" s="100"/>
      <c r="S260" s="100"/>
      <c r="T260" s="100"/>
      <c r="U260" s="100"/>
      <c r="V260" s="100"/>
      <c r="W260" s="100"/>
      <c r="X260" s="100"/>
      <c r="Y260" s="100"/>
    </row>
    <row r="261" spans="1:25" ht="16.5" customHeight="1">
      <c r="A261" s="25"/>
      <c r="B261" s="23"/>
      <c r="C261" s="23"/>
      <c r="D261" s="100"/>
      <c r="E261" s="100"/>
      <c r="F261" s="100"/>
      <c r="G261" s="100"/>
      <c r="H261" s="100"/>
      <c r="I261" s="100"/>
      <c r="J261" s="100"/>
      <c r="K261" s="100"/>
      <c r="L261" s="100"/>
      <c r="M261" s="100"/>
      <c r="N261" s="100"/>
      <c r="O261" s="100"/>
      <c r="P261" s="100"/>
      <c r="Q261" s="100"/>
      <c r="R261" s="100"/>
      <c r="S261" s="100"/>
      <c r="T261" s="100"/>
      <c r="U261" s="100"/>
      <c r="V261" s="100"/>
      <c r="W261" s="100"/>
      <c r="X261" s="100"/>
      <c r="Y261" s="100"/>
    </row>
    <row r="262" spans="1:25" ht="16.5" customHeight="1">
      <c r="A262" s="25"/>
      <c r="B262" s="23"/>
      <c r="C262" s="23"/>
      <c r="D262" s="100"/>
      <c r="E262" s="100"/>
      <c r="F262" s="100"/>
      <c r="G262" s="100"/>
      <c r="H262" s="100"/>
      <c r="I262" s="100"/>
      <c r="J262" s="100"/>
      <c r="K262" s="100"/>
      <c r="L262" s="100"/>
      <c r="M262" s="100"/>
      <c r="N262" s="100"/>
      <c r="O262" s="100"/>
      <c r="P262" s="100"/>
      <c r="Q262" s="100"/>
      <c r="R262" s="100"/>
      <c r="S262" s="100"/>
      <c r="T262" s="100"/>
      <c r="U262" s="100"/>
      <c r="V262" s="100"/>
      <c r="W262" s="100"/>
      <c r="X262" s="100"/>
      <c r="Y262" s="100"/>
    </row>
    <row r="263" spans="1:25" ht="16.5" customHeight="1">
      <c r="A263" s="25"/>
      <c r="B263" s="23"/>
      <c r="C263" s="23"/>
      <c r="D263" s="100"/>
      <c r="E263" s="100"/>
      <c r="F263" s="100"/>
      <c r="G263" s="100"/>
      <c r="H263" s="100"/>
      <c r="I263" s="100"/>
      <c r="J263" s="100"/>
      <c r="K263" s="100"/>
      <c r="L263" s="100"/>
      <c r="M263" s="100"/>
      <c r="N263" s="100"/>
      <c r="O263" s="100"/>
      <c r="P263" s="100"/>
      <c r="Q263" s="100"/>
      <c r="R263" s="100"/>
      <c r="S263" s="100"/>
      <c r="T263" s="100"/>
      <c r="U263" s="100"/>
      <c r="V263" s="100"/>
      <c r="W263" s="100"/>
      <c r="X263" s="100"/>
      <c r="Y263" s="100"/>
    </row>
    <row r="264" spans="1:25" ht="16.5" customHeight="1">
      <c r="A264" s="25"/>
      <c r="B264" s="23"/>
      <c r="C264" s="23"/>
      <c r="D264" s="100"/>
      <c r="E264" s="100"/>
      <c r="F264" s="100"/>
      <c r="G264" s="100"/>
      <c r="H264" s="100"/>
      <c r="I264" s="100"/>
      <c r="J264" s="100"/>
      <c r="K264" s="100"/>
      <c r="L264" s="100"/>
      <c r="M264" s="100"/>
      <c r="N264" s="100"/>
      <c r="O264" s="100"/>
      <c r="P264" s="100"/>
      <c r="Q264" s="100"/>
      <c r="R264" s="100"/>
      <c r="S264" s="100"/>
      <c r="T264" s="100"/>
      <c r="U264" s="100"/>
      <c r="V264" s="100"/>
      <c r="W264" s="100"/>
      <c r="X264" s="100"/>
      <c r="Y264" s="100"/>
    </row>
    <row r="265" spans="1:25" ht="16.5" customHeight="1">
      <c r="A265" s="25"/>
      <c r="B265" s="23"/>
      <c r="C265" s="23"/>
      <c r="D265" s="100"/>
      <c r="E265" s="100"/>
      <c r="F265" s="100"/>
      <c r="G265" s="100"/>
      <c r="H265" s="100"/>
      <c r="I265" s="100"/>
      <c r="J265" s="100"/>
      <c r="K265" s="100"/>
      <c r="L265" s="100"/>
      <c r="M265" s="100"/>
      <c r="N265" s="100"/>
      <c r="O265" s="100"/>
      <c r="P265" s="100"/>
      <c r="Q265" s="100"/>
      <c r="R265" s="100"/>
      <c r="S265" s="100"/>
      <c r="T265" s="100"/>
      <c r="U265" s="100"/>
      <c r="V265" s="100"/>
      <c r="W265" s="100"/>
      <c r="X265" s="100"/>
      <c r="Y265" s="100"/>
    </row>
    <row r="266" spans="1:25" ht="16.5" customHeight="1">
      <c r="A266" s="25"/>
      <c r="B266" s="23"/>
      <c r="C266" s="23"/>
      <c r="D266" s="100"/>
      <c r="E266" s="100"/>
      <c r="F266" s="100"/>
      <c r="G266" s="100"/>
      <c r="H266" s="100"/>
      <c r="I266" s="100"/>
      <c r="J266" s="100"/>
      <c r="K266" s="100"/>
      <c r="L266" s="100"/>
      <c r="M266" s="100"/>
      <c r="N266" s="100"/>
      <c r="O266" s="100"/>
      <c r="P266" s="100"/>
      <c r="Q266" s="100"/>
      <c r="R266" s="100"/>
      <c r="S266" s="100"/>
      <c r="T266" s="100"/>
      <c r="U266" s="100"/>
      <c r="V266" s="100"/>
      <c r="W266" s="100"/>
      <c r="X266" s="100"/>
      <c r="Y266" s="100"/>
    </row>
    <row r="267" spans="1:25" ht="16.5" customHeight="1">
      <c r="A267" s="25"/>
      <c r="B267" s="23"/>
      <c r="C267" s="23"/>
      <c r="D267" s="100"/>
      <c r="E267" s="100"/>
      <c r="F267" s="100"/>
      <c r="G267" s="100"/>
      <c r="H267" s="100"/>
      <c r="I267" s="100"/>
      <c r="J267" s="100"/>
      <c r="K267" s="100"/>
      <c r="L267" s="100"/>
      <c r="M267" s="100"/>
      <c r="N267" s="100"/>
      <c r="O267" s="100"/>
      <c r="P267" s="100"/>
      <c r="Q267" s="100"/>
      <c r="R267" s="100"/>
      <c r="S267" s="100"/>
      <c r="T267" s="100"/>
      <c r="U267" s="100"/>
      <c r="V267" s="100"/>
      <c r="W267" s="100"/>
      <c r="X267" s="100"/>
      <c r="Y267" s="100"/>
    </row>
    <row r="268" spans="1:25" ht="16.5" customHeight="1">
      <c r="A268" s="25"/>
      <c r="B268" s="23"/>
      <c r="C268" s="23"/>
      <c r="D268" s="100"/>
      <c r="E268" s="100"/>
      <c r="F268" s="100"/>
      <c r="G268" s="100"/>
      <c r="H268" s="100"/>
      <c r="I268" s="100"/>
      <c r="J268" s="100"/>
      <c r="K268" s="100"/>
      <c r="L268" s="100"/>
      <c r="M268" s="100"/>
      <c r="N268" s="100"/>
      <c r="O268" s="100"/>
      <c r="P268" s="100"/>
      <c r="Q268" s="100"/>
      <c r="R268" s="100"/>
      <c r="S268" s="100"/>
      <c r="T268" s="100"/>
      <c r="U268" s="100"/>
      <c r="V268" s="100"/>
      <c r="W268" s="100"/>
      <c r="X268" s="100"/>
      <c r="Y268" s="100"/>
    </row>
    <row r="269" spans="1:25" ht="16.5" customHeight="1">
      <c r="A269" s="25"/>
      <c r="B269" s="23"/>
      <c r="C269" s="23"/>
      <c r="D269" s="100"/>
      <c r="E269" s="100"/>
      <c r="F269" s="100"/>
      <c r="G269" s="100"/>
      <c r="H269" s="100"/>
      <c r="I269" s="100"/>
      <c r="J269" s="100"/>
      <c r="K269" s="100"/>
      <c r="L269" s="100"/>
      <c r="M269" s="100"/>
      <c r="N269" s="100"/>
      <c r="O269" s="100"/>
      <c r="P269" s="100"/>
      <c r="Q269" s="100"/>
      <c r="R269" s="100"/>
      <c r="S269" s="100"/>
      <c r="T269" s="100"/>
      <c r="U269" s="100"/>
      <c r="V269" s="100"/>
      <c r="W269" s="100"/>
      <c r="X269" s="100"/>
      <c r="Y269" s="100"/>
    </row>
    <row r="270" spans="1:25" ht="16.5" customHeight="1">
      <c r="A270" s="25"/>
      <c r="B270" s="23"/>
      <c r="C270" s="23"/>
      <c r="D270" s="100"/>
      <c r="E270" s="100"/>
      <c r="F270" s="100"/>
      <c r="G270" s="100"/>
      <c r="H270" s="100"/>
      <c r="I270" s="100"/>
      <c r="J270" s="100"/>
      <c r="K270" s="100"/>
      <c r="L270" s="100"/>
      <c r="M270" s="100"/>
      <c r="N270" s="100"/>
      <c r="O270" s="100"/>
      <c r="P270" s="100"/>
      <c r="Q270" s="100"/>
      <c r="R270" s="100"/>
      <c r="S270" s="100"/>
      <c r="T270" s="100"/>
      <c r="U270" s="100"/>
      <c r="V270" s="100"/>
      <c r="W270" s="100"/>
      <c r="X270" s="100"/>
      <c r="Y270" s="100"/>
    </row>
    <row r="271" spans="1:25" ht="16.5" customHeight="1">
      <c r="A271" s="25"/>
      <c r="B271" s="23"/>
      <c r="C271" s="23"/>
      <c r="D271" s="100"/>
      <c r="E271" s="100"/>
      <c r="F271" s="100"/>
      <c r="G271" s="100"/>
      <c r="H271" s="100"/>
      <c r="I271" s="100"/>
      <c r="J271" s="100"/>
      <c r="K271" s="100"/>
      <c r="L271" s="100"/>
      <c r="M271" s="100"/>
      <c r="N271" s="100"/>
      <c r="O271" s="100"/>
      <c r="P271" s="100"/>
      <c r="Q271" s="100"/>
      <c r="R271" s="100"/>
      <c r="S271" s="100"/>
      <c r="T271" s="100"/>
      <c r="U271" s="100"/>
      <c r="V271" s="100"/>
      <c r="W271" s="100"/>
      <c r="X271" s="100"/>
      <c r="Y271" s="100"/>
    </row>
    <row r="272" spans="1:25" ht="16.5" customHeight="1">
      <c r="A272" s="25"/>
      <c r="B272" s="23"/>
      <c r="C272" s="23"/>
      <c r="D272" s="100"/>
      <c r="E272" s="100"/>
      <c r="F272" s="100"/>
      <c r="G272" s="100"/>
      <c r="H272" s="100"/>
      <c r="I272" s="100"/>
      <c r="J272" s="100"/>
      <c r="K272" s="100"/>
      <c r="L272" s="100"/>
      <c r="M272" s="100"/>
      <c r="N272" s="100"/>
      <c r="O272" s="100"/>
      <c r="P272" s="100"/>
      <c r="Q272" s="100"/>
      <c r="R272" s="100"/>
      <c r="S272" s="100"/>
      <c r="T272" s="100"/>
      <c r="U272" s="100"/>
      <c r="V272" s="100"/>
      <c r="W272" s="100"/>
      <c r="X272" s="100"/>
      <c r="Y272" s="100"/>
    </row>
    <row r="273" spans="1:25" ht="16.5" customHeight="1">
      <c r="A273" s="25"/>
      <c r="B273" s="23"/>
      <c r="C273" s="23"/>
      <c r="D273" s="100"/>
      <c r="E273" s="100"/>
      <c r="F273" s="100"/>
      <c r="G273" s="100"/>
      <c r="H273" s="100"/>
      <c r="I273" s="100"/>
      <c r="J273" s="100"/>
      <c r="K273" s="100"/>
      <c r="L273" s="100"/>
      <c r="M273" s="100"/>
      <c r="N273" s="100"/>
      <c r="O273" s="100"/>
      <c r="P273" s="100"/>
      <c r="Q273" s="100"/>
      <c r="R273" s="100"/>
      <c r="S273" s="100"/>
      <c r="T273" s="100"/>
      <c r="U273" s="100"/>
      <c r="V273" s="100"/>
      <c r="W273" s="100"/>
      <c r="X273" s="100"/>
      <c r="Y273" s="100"/>
    </row>
    <row r="274" spans="1:25" ht="16.5" customHeight="1">
      <c r="A274" s="25"/>
      <c r="B274" s="23"/>
      <c r="C274" s="23"/>
      <c r="D274" s="100"/>
      <c r="E274" s="100"/>
      <c r="F274" s="100"/>
      <c r="G274" s="100"/>
      <c r="H274" s="100"/>
      <c r="I274" s="100"/>
      <c r="J274" s="100"/>
      <c r="K274" s="100"/>
      <c r="L274" s="100"/>
      <c r="M274" s="100"/>
      <c r="N274" s="100"/>
      <c r="O274" s="100"/>
      <c r="P274" s="100"/>
      <c r="Q274" s="100"/>
      <c r="R274" s="100"/>
      <c r="S274" s="100"/>
      <c r="T274" s="100"/>
      <c r="U274" s="100"/>
      <c r="V274" s="100"/>
      <c r="W274" s="100"/>
      <c r="X274" s="100"/>
      <c r="Y274" s="100"/>
    </row>
    <row r="275" spans="1:25" ht="16.5" customHeight="1">
      <c r="A275" s="25"/>
      <c r="B275" s="23"/>
      <c r="C275" s="23"/>
      <c r="D275" s="100"/>
      <c r="E275" s="100"/>
      <c r="F275" s="100"/>
      <c r="G275" s="100"/>
      <c r="H275" s="100"/>
      <c r="I275" s="100"/>
      <c r="J275" s="100"/>
      <c r="K275" s="100"/>
      <c r="L275" s="100"/>
      <c r="M275" s="100"/>
      <c r="N275" s="100"/>
      <c r="O275" s="100"/>
      <c r="P275" s="100"/>
      <c r="Q275" s="100"/>
      <c r="R275" s="100"/>
      <c r="S275" s="100"/>
      <c r="T275" s="100"/>
      <c r="U275" s="100"/>
      <c r="V275" s="100"/>
      <c r="W275" s="100"/>
      <c r="X275" s="100"/>
      <c r="Y275" s="100"/>
    </row>
    <row r="276" spans="1:25" ht="16.5" customHeight="1">
      <c r="A276" s="25"/>
      <c r="B276" s="23"/>
      <c r="C276" s="23"/>
      <c r="D276" s="100"/>
      <c r="E276" s="100"/>
      <c r="F276" s="100"/>
      <c r="G276" s="100"/>
      <c r="H276" s="100"/>
      <c r="I276" s="100"/>
      <c r="J276" s="100"/>
      <c r="K276" s="100"/>
      <c r="L276" s="100"/>
      <c r="M276" s="100"/>
      <c r="N276" s="100"/>
      <c r="O276" s="100"/>
      <c r="P276" s="100"/>
      <c r="Q276" s="100"/>
      <c r="R276" s="100"/>
      <c r="S276" s="100"/>
      <c r="T276" s="100"/>
      <c r="U276" s="100"/>
      <c r="V276" s="100"/>
      <c r="W276" s="100"/>
      <c r="X276" s="100"/>
      <c r="Y276" s="100"/>
    </row>
    <row r="277" spans="1:25" ht="16.5" customHeight="1">
      <c r="A277" s="25"/>
      <c r="B277" s="23"/>
      <c r="C277" s="23"/>
      <c r="D277" s="100"/>
      <c r="E277" s="100"/>
      <c r="F277" s="100"/>
      <c r="G277" s="100"/>
      <c r="H277" s="100"/>
      <c r="I277" s="100"/>
      <c r="J277" s="100"/>
      <c r="K277" s="100"/>
      <c r="L277" s="100"/>
      <c r="M277" s="100"/>
      <c r="N277" s="100"/>
      <c r="O277" s="100"/>
      <c r="P277" s="100"/>
      <c r="Q277" s="100"/>
      <c r="R277" s="100"/>
      <c r="S277" s="100"/>
      <c r="T277" s="100"/>
      <c r="U277" s="100"/>
      <c r="V277" s="100"/>
      <c r="W277" s="100"/>
      <c r="X277" s="100"/>
      <c r="Y277" s="100"/>
    </row>
    <row r="278" spans="1:25" ht="16.5" customHeight="1">
      <c r="A278" s="25"/>
      <c r="B278" s="23"/>
      <c r="C278" s="23"/>
      <c r="D278" s="100"/>
      <c r="E278" s="100"/>
      <c r="F278" s="100"/>
      <c r="G278" s="100"/>
      <c r="H278" s="100"/>
      <c r="I278" s="100"/>
      <c r="J278" s="100"/>
      <c r="K278" s="100"/>
      <c r="L278" s="100"/>
      <c r="M278" s="100"/>
      <c r="N278" s="100"/>
      <c r="O278" s="100"/>
      <c r="P278" s="100"/>
      <c r="Q278" s="100"/>
      <c r="R278" s="100"/>
      <c r="S278" s="100"/>
      <c r="T278" s="100"/>
      <c r="U278" s="100"/>
      <c r="V278" s="100"/>
      <c r="W278" s="100"/>
      <c r="X278" s="100"/>
      <c r="Y278" s="100"/>
    </row>
    <row r="279" spans="1:25" ht="16.5" customHeight="1">
      <c r="A279" s="25"/>
      <c r="B279" s="23"/>
      <c r="C279" s="23"/>
      <c r="D279" s="100"/>
      <c r="E279" s="100"/>
      <c r="F279" s="100"/>
      <c r="G279" s="100"/>
      <c r="H279" s="100"/>
      <c r="I279" s="100"/>
      <c r="J279" s="100"/>
      <c r="K279" s="100"/>
      <c r="L279" s="100"/>
      <c r="M279" s="100"/>
      <c r="N279" s="100"/>
      <c r="O279" s="100"/>
      <c r="P279" s="100"/>
      <c r="Q279" s="100"/>
      <c r="R279" s="100"/>
      <c r="S279" s="100"/>
      <c r="T279" s="100"/>
      <c r="U279" s="100"/>
      <c r="V279" s="100"/>
      <c r="W279" s="100"/>
      <c r="X279" s="100"/>
      <c r="Y279" s="100"/>
    </row>
    <row r="280" spans="1:25" ht="16.5" customHeight="1">
      <c r="A280" s="25"/>
      <c r="B280" s="23"/>
      <c r="C280" s="23"/>
      <c r="D280" s="100"/>
      <c r="E280" s="100"/>
      <c r="F280" s="100"/>
      <c r="G280" s="100"/>
      <c r="H280" s="100"/>
      <c r="I280" s="100"/>
      <c r="J280" s="100"/>
      <c r="K280" s="100"/>
      <c r="L280" s="100"/>
      <c r="M280" s="100"/>
      <c r="N280" s="100"/>
      <c r="O280" s="100"/>
      <c r="P280" s="100"/>
      <c r="Q280" s="100"/>
      <c r="R280" s="100"/>
      <c r="S280" s="100"/>
      <c r="T280" s="100"/>
      <c r="U280" s="100"/>
      <c r="V280" s="100"/>
      <c r="W280" s="100"/>
      <c r="X280" s="100"/>
      <c r="Y280" s="100"/>
    </row>
    <row r="281" spans="1:25" ht="16.5" customHeight="1">
      <c r="A281" s="25"/>
      <c r="B281" s="23"/>
      <c r="C281" s="23"/>
      <c r="D281" s="100"/>
      <c r="E281" s="100"/>
      <c r="F281" s="100"/>
      <c r="G281" s="100"/>
      <c r="H281" s="100"/>
      <c r="I281" s="100"/>
      <c r="J281" s="100"/>
      <c r="K281" s="100"/>
      <c r="L281" s="100"/>
      <c r="M281" s="100"/>
      <c r="N281" s="100"/>
      <c r="O281" s="100"/>
      <c r="P281" s="100"/>
      <c r="Q281" s="100"/>
      <c r="R281" s="100"/>
      <c r="S281" s="100"/>
      <c r="T281" s="100"/>
      <c r="U281" s="100"/>
      <c r="V281" s="100"/>
      <c r="W281" s="100"/>
      <c r="X281" s="100"/>
      <c r="Y281" s="100"/>
    </row>
    <row r="282" spans="1:25" ht="16.5" customHeight="1">
      <c r="A282" s="25"/>
      <c r="B282" s="23"/>
      <c r="C282" s="23"/>
      <c r="D282" s="100"/>
      <c r="E282" s="100"/>
      <c r="F282" s="100"/>
      <c r="G282" s="100"/>
      <c r="H282" s="100"/>
      <c r="I282" s="100"/>
      <c r="J282" s="100"/>
      <c r="K282" s="100"/>
      <c r="L282" s="100"/>
      <c r="M282" s="100"/>
      <c r="N282" s="100"/>
      <c r="O282" s="100"/>
      <c r="P282" s="100"/>
      <c r="Q282" s="100"/>
      <c r="R282" s="100"/>
      <c r="S282" s="100"/>
      <c r="T282" s="100"/>
      <c r="U282" s="100"/>
      <c r="V282" s="100"/>
      <c r="W282" s="100"/>
      <c r="X282" s="100"/>
      <c r="Y282" s="100"/>
    </row>
    <row r="283" spans="1:25" ht="16.5" customHeight="1">
      <c r="A283" s="25"/>
      <c r="B283" s="23"/>
      <c r="C283" s="23"/>
      <c r="D283" s="100"/>
      <c r="E283" s="100"/>
      <c r="F283" s="100"/>
      <c r="G283" s="100"/>
      <c r="H283" s="100"/>
      <c r="I283" s="100"/>
      <c r="J283" s="100"/>
      <c r="K283" s="100"/>
      <c r="L283" s="100"/>
      <c r="M283" s="100"/>
      <c r="N283" s="100"/>
      <c r="O283" s="100"/>
      <c r="P283" s="100"/>
      <c r="Q283" s="100"/>
      <c r="R283" s="100"/>
      <c r="S283" s="100"/>
      <c r="T283" s="100"/>
      <c r="U283" s="100"/>
      <c r="V283" s="100"/>
      <c r="W283" s="100"/>
      <c r="X283" s="100"/>
      <c r="Y283" s="100"/>
    </row>
    <row r="284" spans="1:25" ht="16.5" customHeight="1">
      <c r="A284" s="25"/>
      <c r="B284" s="23"/>
      <c r="C284" s="23"/>
      <c r="D284" s="100"/>
      <c r="E284" s="100"/>
      <c r="F284" s="100"/>
      <c r="G284" s="100"/>
      <c r="H284" s="100"/>
      <c r="I284" s="100"/>
      <c r="J284" s="100"/>
      <c r="K284" s="100"/>
      <c r="L284" s="100"/>
      <c r="M284" s="100"/>
      <c r="N284" s="100"/>
      <c r="O284" s="100"/>
      <c r="P284" s="100"/>
      <c r="Q284" s="100"/>
      <c r="R284" s="100"/>
      <c r="S284" s="100"/>
      <c r="T284" s="100"/>
      <c r="U284" s="100"/>
      <c r="V284" s="100"/>
      <c r="W284" s="100"/>
      <c r="X284" s="100"/>
      <c r="Y284" s="100"/>
    </row>
    <row r="285" spans="1:25" ht="16.5" customHeight="1">
      <c r="A285" s="25"/>
      <c r="B285" s="23"/>
      <c r="C285" s="23"/>
      <c r="D285" s="100"/>
      <c r="E285" s="100"/>
      <c r="F285" s="100"/>
      <c r="G285" s="100"/>
      <c r="H285" s="100"/>
      <c r="I285" s="100"/>
      <c r="J285" s="100"/>
      <c r="K285" s="100"/>
      <c r="L285" s="100"/>
      <c r="M285" s="100"/>
      <c r="N285" s="100"/>
      <c r="O285" s="100"/>
      <c r="P285" s="100"/>
      <c r="Q285" s="100"/>
      <c r="R285" s="100"/>
      <c r="S285" s="100"/>
      <c r="T285" s="100"/>
      <c r="U285" s="100"/>
      <c r="V285" s="100"/>
      <c r="W285" s="100"/>
      <c r="X285" s="100"/>
      <c r="Y285" s="100"/>
    </row>
    <row r="286" spans="1:25" ht="16.5" customHeight="1">
      <c r="A286" s="25"/>
      <c r="B286" s="23"/>
      <c r="C286" s="23"/>
      <c r="D286" s="100"/>
      <c r="E286" s="100"/>
      <c r="F286" s="100"/>
      <c r="G286" s="100"/>
      <c r="H286" s="100"/>
      <c r="I286" s="100"/>
      <c r="J286" s="100"/>
      <c r="K286" s="100"/>
      <c r="L286" s="100"/>
      <c r="M286" s="100"/>
      <c r="N286" s="100"/>
      <c r="O286" s="100"/>
      <c r="P286" s="100"/>
      <c r="Q286" s="100"/>
      <c r="R286" s="100"/>
      <c r="S286" s="100"/>
      <c r="T286" s="100"/>
      <c r="U286" s="100"/>
      <c r="V286" s="100"/>
      <c r="W286" s="100"/>
      <c r="X286" s="100"/>
      <c r="Y286" s="100"/>
    </row>
    <row r="287" spans="1:25" ht="16.5" customHeight="1">
      <c r="A287" s="25"/>
      <c r="B287" s="23"/>
      <c r="C287" s="23"/>
      <c r="D287" s="100"/>
      <c r="E287" s="100"/>
      <c r="F287" s="100"/>
      <c r="G287" s="100"/>
      <c r="H287" s="100"/>
      <c r="I287" s="100"/>
      <c r="J287" s="100"/>
      <c r="K287" s="100"/>
      <c r="L287" s="100"/>
      <c r="M287" s="100"/>
      <c r="N287" s="100"/>
      <c r="O287" s="100"/>
      <c r="P287" s="100"/>
      <c r="Q287" s="100"/>
      <c r="R287" s="100"/>
      <c r="S287" s="100"/>
      <c r="T287" s="100"/>
      <c r="U287" s="100"/>
      <c r="V287" s="100"/>
      <c r="W287" s="100"/>
      <c r="X287" s="100"/>
      <c r="Y287" s="100"/>
    </row>
    <row r="288" spans="1:25" ht="16.5" customHeight="1">
      <c r="A288" s="25"/>
      <c r="B288" s="23"/>
      <c r="C288" s="23"/>
      <c r="D288" s="100"/>
      <c r="E288" s="100"/>
      <c r="F288" s="100"/>
      <c r="G288" s="100"/>
      <c r="H288" s="100"/>
      <c r="I288" s="100"/>
      <c r="J288" s="100"/>
      <c r="K288" s="100"/>
      <c r="L288" s="100"/>
      <c r="M288" s="100"/>
      <c r="N288" s="100"/>
      <c r="O288" s="100"/>
      <c r="P288" s="100"/>
      <c r="Q288" s="100"/>
      <c r="R288" s="100"/>
      <c r="S288" s="100"/>
      <c r="T288" s="100"/>
      <c r="U288" s="100"/>
      <c r="V288" s="100"/>
      <c r="W288" s="100"/>
      <c r="X288" s="100"/>
      <c r="Y288" s="100"/>
    </row>
    <row r="289" spans="1:25" ht="16.5" customHeight="1">
      <c r="A289" s="25"/>
      <c r="B289" s="23"/>
      <c r="C289" s="23"/>
      <c r="D289" s="100"/>
      <c r="E289" s="100"/>
      <c r="F289" s="100"/>
      <c r="G289" s="100"/>
      <c r="H289" s="100"/>
      <c r="I289" s="100"/>
      <c r="J289" s="100"/>
      <c r="K289" s="100"/>
      <c r="L289" s="100"/>
      <c r="M289" s="100"/>
      <c r="N289" s="100"/>
      <c r="O289" s="100"/>
      <c r="P289" s="100"/>
      <c r="Q289" s="100"/>
      <c r="R289" s="100"/>
      <c r="S289" s="100"/>
      <c r="T289" s="100"/>
      <c r="U289" s="100"/>
      <c r="V289" s="100"/>
      <c r="W289" s="100"/>
      <c r="X289" s="100"/>
      <c r="Y289" s="100"/>
    </row>
    <row r="290" spans="1:25" ht="16.5" customHeight="1">
      <c r="A290" s="25"/>
      <c r="B290" s="23"/>
      <c r="C290" s="23"/>
      <c r="D290" s="100"/>
      <c r="E290" s="100"/>
      <c r="F290" s="100"/>
      <c r="G290" s="100"/>
      <c r="H290" s="100"/>
      <c r="I290" s="100"/>
      <c r="J290" s="100"/>
      <c r="K290" s="100"/>
      <c r="L290" s="100"/>
      <c r="M290" s="100"/>
      <c r="N290" s="100"/>
      <c r="O290" s="100"/>
      <c r="P290" s="100"/>
      <c r="Q290" s="100"/>
      <c r="R290" s="100"/>
      <c r="S290" s="100"/>
      <c r="T290" s="100"/>
      <c r="U290" s="100"/>
      <c r="V290" s="100"/>
      <c r="W290" s="100"/>
      <c r="X290" s="100"/>
      <c r="Y290" s="100"/>
    </row>
    <row r="291" spans="1:25" ht="16.5" customHeight="1">
      <c r="A291" s="25"/>
      <c r="B291" s="23"/>
      <c r="C291" s="23"/>
      <c r="D291" s="100"/>
      <c r="E291" s="100"/>
      <c r="F291" s="100"/>
      <c r="G291" s="100"/>
      <c r="H291" s="100"/>
      <c r="I291" s="100"/>
      <c r="J291" s="100"/>
      <c r="K291" s="100"/>
      <c r="L291" s="100"/>
      <c r="M291" s="100"/>
      <c r="N291" s="100"/>
      <c r="O291" s="100"/>
      <c r="P291" s="100"/>
      <c r="Q291" s="100"/>
      <c r="R291" s="100"/>
      <c r="S291" s="100"/>
      <c r="T291" s="100"/>
      <c r="U291" s="100"/>
      <c r="V291" s="100"/>
      <c r="W291" s="100"/>
      <c r="X291" s="100"/>
      <c r="Y291" s="100"/>
    </row>
    <row r="292" spans="1:25" ht="16.5" customHeight="1">
      <c r="A292" s="25"/>
      <c r="B292" s="23"/>
      <c r="C292" s="23"/>
      <c r="D292" s="100"/>
      <c r="E292" s="100"/>
      <c r="F292" s="100"/>
      <c r="G292" s="100"/>
      <c r="H292" s="100"/>
      <c r="I292" s="100"/>
      <c r="J292" s="100"/>
      <c r="K292" s="100"/>
      <c r="L292" s="100"/>
      <c r="M292" s="100"/>
      <c r="N292" s="100"/>
      <c r="O292" s="100"/>
      <c r="P292" s="100"/>
      <c r="Q292" s="100"/>
      <c r="R292" s="100"/>
      <c r="S292" s="100"/>
      <c r="T292" s="100"/>
      <c r="U292" s="100"/>
      <c r="V292" s="100"/>
      <c r="W292" s="100"/>
      <c r="X292" s="100"/>
      <c r="Y292" s="100"/>
    </row>
    <row r="293" spans="1:25" ht="16.5" customHeight="1">
      <c r="A293" s="25"/>
      <c r="B293" s="23"/>
      <c r="C293" s="23"/>
      <c r="D293" s="100"/>
      <c r="E293" s="100"/>
      <c r="F293" s="100"/>
      <c r="G293" s="100"/>
      <c r="H293" s="100"/>
      <c r="I293" s="100"/>
      <c r="J293" s="100"/>
      <c r="K293" s="100"/>
      <c r="L293" s="100"/>
      <c r="M293" s="100"/>
      <c r="N293" s="100"/>
      <c r="O293" s="100"/>
      <c r="P293" s="100"/>
      <c r="Q293" s="100"/>
      <c r="R293" s="100"/>
      <c r="S293" s="100"/>
      <c r="T293" s="100"/>
      <c r="U293" s="100"/>
      <c r="V293" s="100"/>
      <c r="W293" s="100"/>
      <c r="X293" s="100"/>
      <c r="Y293" s="100"/>
    </row>
    <row r="294" spans="1:25" ht="16.5" customHeight="1">
      <c r="A294" s="25"/>
      <c r="B294" s="23"/>
      <c r="C294" s="23"/>
      <c r="D294" s="100"/>
      <c r="E294" s="100"/>
      <c r="F294" s="100"/>
      <c r="G294" s="100"/>
      <c r="H294" s="100"/>
      <c r="I294" s="100"/>
      <c r="J294" s="100"/>
      <c r="K294" s="100"/>
      <c r="L294" s="100"/>
      <c r="M294" s="100"/>
      <c r="N294" s="100"/>
      <c r="O294" s="100"/>
      <c r="P294" s="100"/>
      <c r="Q294" s="100"/>
      <c r="R294" s="100"/>
      <c r="S294" s="100"/>
      <c r="T294" s="100"/>
      <c r="U294" s="100"/>
      <c r="V294" s="100"/>
      <c r="W294" s="100"/>
      <c r="X294" s="100"/>
      <c r="Y294" s="100"/>
    </row>
    <row r="295" spans="1:25" ht="16.5" customHeight="1">
      <c r="A295" s="25"/>
      <c r="B295" s="23"/>
      <c r="C295" s="23"/>
      <c r="D295" s="100"/>
      <c r="E295" s="100"/>
      <c r="F295" s="100"/>
      <c r="G295" s="100"/>
      <c r="H295" s="100"/>
      <c r="I295" s="100"/>
      <c r="J295" s="100"/>
      <c r="K295" s="100"/>
      <c r="L295" s="100"/>
      <c r="M295" s="100"/>
      <c r="N295" s="100"/>
      <c r="O295" s="100"/>
      <c r="P295" s="100"/>
      <c r="Q295" s="100"/>
      <c r="R295" s="100"/>
      <c r="S295" s="100"/>
      <c r="T295" s="100"/>
      <c r="U295" s="100"/>
      <c r="V295" s="100"/>
      <c r="W295" s="100"/>
      <c r="X295" s="100"/>
      <c r="Y295" s="100"/>
    </row>
    <row r="296" spans="1:25" ht="16.5" customHeight="1">
      <c r="A296" s="25"/>
      <c r="B296" s="23"/>
      <c r="C296" s="23"/>
      <c r="D296" s="100"/>
      <c r="E296" s="100"/>
      <c r="F296" s="100"/>
      <c r="G296" s="100"/>
      <c r="H296" s="100"/>
      <c r="I296" s="100"/>
      <c r="J296" s="100"/>
      <c r="K296" s="100"/>
      <c r="L296" s="100"/>
      <c r="M296" s="100"/>
      <c r="N296" s="100"/>
      <c r="O296" s="100"/>
      <c r="P296" s="100"/>
      <c r="Q296" s="100"/>
      <c r="R296" s="100"/>
      <c r="S296" s="100"/>
      <c r="T296" s="100"/>
      <c r="U296" s="100"/>
      <c r="V296" s="100"/>
      <c r="W296" s="100"/>
      <c r="X296" s="100"/>
      <c r="Y296" s="100"/>
    </row>
    <row r="297" spans="1:25" ht="16.5" customHeight="1">
      <c r="A297" s="25"/>
      <c r="B297" s="23"/>
      <c r="C297" s="23"/>
      <c r="D297" s="100"/>
      <c r="E297" s="100"/>
      <c r="F297" s="100"/>
      <c r="G297" s="100"/>
      <c r="H297" s="100"/>
      <c r="I297" s="100"/>
      <c r="J297" s="100"/>
      <c r="K297" s="100"/>
      <c r="L297" s="100"/>
      <c r="M297" s="100"/>
      <c r="N297" s="100"/>
      <c r="O297" s="100"/>
      <c r="P297" s="100"/>
      <c r="Q297" s="100"/>
      <c r="R297" s="100"/>
      <c r="S297" s="100"/>
      <c r="T297" s="100"/>
      <c r="U297" s="100"/>
      <c r="V297" s="100"/>
      <c r="W297" s="100"/>
      <c r="X297" s="100"/>
      <c r="Y297" s="100"/>
    </row>
    <row r="298" spans="1:25" ht="16.5" customHeight="1">
      <c r="A298" s="25"/>
      <c r="B298" s="23"/>
      <c r="C298" s="23"/>
      <c r="D298" s="100"/>
      <c r="E298" s="100"/>
      <c r="F298" s="100"/>
      <c r="G298" s="100"/>
      <c r="H298" s="100"/>
      <c r="I298" s="100"/>
      <c r="J298" s="100"/>
      <c r="K298" s="100"/>
      <c r="L298" s="100"/>
      <c r="M298" s="100"/>
      <c r="N298" s="100"/>
      <c r="O298" s="100"/>
      <c r="P298" s="100"/>
      <c r="Q298" s="100"/>
      <c r="R298" s="100"/>
      <c r="S298" s="100"/>
      <c r="T298" s="100"/>
      <c r="U298" s="100"/>
      <c r="V298" s="100"/>
      <c r="W298" s="100"/>
      <c r="X298" s="100"/>
      <c r="Y298" s="100"/>
    </row>
    <row r="299" spans="1:25" ht="16.5" customHeight="1">
      <c r="A299" s="25"/>
      <c r="B299" s="23"/>
      <c r="C299" s="23"/>
      <c r="D299" s="100"/>
      <c r="E299" s="100"/>
      <c r="F299" s="100"/>
      <c r="G299" s="100"/>
      <c r="H299" s="100"/>
      <c r="I299" s="100"/>
      <c r="J299" s="100"/>
      <c r="K299" s="100"/>
      <c r="L299" s="100"/>
      <c r="M299" s="100"/>
      <c r="N299" s="100"/>
      <c r="O299" s="100"/>
      <c r="P299" s="100"/>
      <c r="Q299" s="100"/>
      <c r="R299" s="100"/>
      <c r="S299" s="100"/>
      <c r="T299" s="100"/>
      <c r="U299" s="100"/>
      <c r="V299" s="100"/>
      <c r="W299" s="100"/>
      <c r="X299" s="100"/>
      <c r="Y299" s="100"/>
    </row>
    <row r="300" spans="1:25" ht="16.5" customHeight="1">
      <c r="A300" s="25"/>
      <c r="B300" s="23"/>
      <c r="C300" s="23"/>
      <c r="D300" s="100"/>
      <c r="E300" s="100"/>
      <c r="F300" s="100"/>
      <c r="G300" s="100"/>
      <c r="H300" s="100"/>
      <c r="I300" s="100"/>
      <c r="J300" s="100"/>
      <c r="K300" s="100"/>
      <c r="L300" s="100"/>
      <c r="M300" s="100"/>
      <c r="N300" s="100"/>
      <c r="O300" s="100"/>
      <c r="P300" s="100"/>
      <c r="Q300" s="100"/>
      <c r="R300" s="100"/>
      <c r="S300" s="100"/>
      <c r="T300" s="100"/>
      <c r="U300" s="100"/>
      <c r="V300" s="100"/>
      <c r="W300" s="100"/>
      <c r="X300" s="100"/>
      <c r="Y300" s="100"/>
    </row>
    <row r="301" spans="1:25" ht="16.5" customHeight="1">
      <c r="A301" s="25"/>
      <c r="B301" s="23"/>
      <c r="C301" s="23"/>
      <c r="D301" s="100"/>
      <c r="E301" s="100"/>
      <c r="F301" s="100"/>
      <c r="G301" s="100"/>
      <c r="H301" s="100"/>
      <c r="I301" s="100"/>
      <c r="J301" s="100"/>
      <c r="K301" s="100"/>
      <c r="L301" s="100"/>
      <c r="M301" s="100"/>
      <c r="N301" s="100"/>
      <c r="O301" s="100"/>
      <c r="P301" s="100"/>
      <c r="Q301" s="100"/>
      <c r="R301" s="100"/>
      <c r="S301" s="100"/>
      <c r="T301" s="100"/>
      <c r="U301" s="100"/>
      <c r="V301" s="100"/>
      <c r="W301" s="100"/>
      <c r="X301" s="100"/>
      <c r="Y301" s="100"/>
    </row>
    <row r="302" spans="1:25" ht="16.5" customHeight="1">
      <c r="A302" s="25"/>
      <c r="B302" s="23"/>
      <c r="C302" s="23"/>
      <c r="D302" s="100"/>
      <c r="E302" s="100"/>
      <c r="F302" s="100"/>
      <c r="G302" s="100"/>
      <c r="H302" s="100"/>
      <c r="I302" s="100"/>
      <c r="J302" s="100"/>
      <c r="K302" s="100"/>
      <c r="L302" s="100"/>
      <c r="M302" s="100"/>
      <c r="N302" s="100"/>
      <c r="O302" s="100"/>
      <c r="P302" s="100"/>
      <c r="Q302" s="100"/>
      <c r="R302" s="100"/>
      <c r="S302" s="100"/>
      <c r="T302" s="100"/>
      <c r="U302" s="100"/>
      <c r="V302" s="100"/>
      <c r="W302" s="100"/>
      <c r="X302" s="100"/>
      <c r="Y302" s="100"/>
    </row>
    <row r="303" spans="1:25" ht="16.5" customHeight="1">
      <c r="A303" s="25"/>
      <c r="B303" s="23"/>
      <c r="C303" s="23"/>
      <c r="D303" s="100"/>
      <c r="E303" s="100"/>
      <c r="F303" s="100"/>
      <c r="G303" s="100"/>
      <c r="H303" s="100"/>
      <c r="I303" s="100"/>
      <c r="J303" s="100"/>
      <c r="K303" s="100"/>
      <c r="L303" s="100"/>
      <c r="M303" s="100"/>
      <c r="N303" s="100"/>
      <c r="O303" s="100"/>
      <c r="P303" s="100"/>
      <c r="Q303" s="100"/>
      <c r="R303" s="100"/>
      <c r="S303" s="100"/>
      <c r="T303" s="100"/>
      <c r="U303" s="100"/>
      <c r="V303" s="100"/>
      <c r="W303" s="100"/>
      <c r="X303" s="100"/>
      <c r="Y303" s="100"/>
    </row>
    <row r="304" spans="1:25" ht="16.5" customHeight="1">
      <c r="A304" s="25"/>
      <c r="B304" s="23"/>
      <c r="C304" s="23"/>
      <c r="D304" s="100"/>
      <c r="E304" s="100"/>
      <c r="F304" s="100"/>
      <c r="G304" s="100"/>
      <c r="H304" s="100"/>
      <c r="I304" s="100"/>
      <c r="J304" s="100"/>
      <c r="K304" s="100"/>
      <c r="L304" s="100"/>
      <c r="M304" s="100"/>
      <c r="N304" s="100"/>
      <c r="O304" s="100"/>
      <c r="P304" s="100"/>
      <c r="Q304" s="100"/>
      <c r="R304" s="100"/>
      <c r="S304" s="100"/>
      <c r="T304" s="100"/>
      <c r="U304" s="100"/>
      <c r="V304" s="100"/>
      <c r="W304" s="100"/>
      <c r="X304" s="100"/>
      <c r="Y304" s="100"/>
    </row>
    <row r="305" spans="1:25" ht="16.5" customHeight="1">
      <c r="A305" s="25"/>
      <c r="B305" s="23"/>
      <c r="C305" s="23"/>
      <c r="D305" s="100"/>
      <c r="E305" s="100"/>
      <c r="F305" s="100"/>
      <c r="G305" s="100"/>
      <c r="H305" s="100"/>
      <c r="I305" s="100"/>
      <c r="J305" s="100"/>
      <c r="K305" s="100"/>
      <c r="L305" s="100"/>
      <c r="M305" s="100"/>
      <c r="N305" s="100"/>
      <c r="O305" s="100"/>
      <c r="P305" s="100"/>
      <c r="Q305" s="100"/>
      <c r="R305" s="100"/>
      <c r="S305" s="100"/>
      <c r="T305" s="100"/>
      <c r="U305" s="100"/>
      <c r="V305" s="100"/>
      <c r="W305" s="100"/>
      <c r="X305" s="100"/>
      <c r="Y305" s="100"/>
    </row>
    <row r="306" spans="1:25" ht="16.5" customHeight="1">
      <c r="A306" s="25"/>
      <c r="B306" s="23"/>
      <c r="C306" s="23"/>
      <c r="D306" s="100"/>
      <c r="E306" s="100"/>
      <c r="F306" s="100"/>
      <c r="G306" s="100"/>
      <c r="H306" s="100"/>
      <c r="I306" s="100"/>
      <c r="J306" s="100"/>
      <c r="K306" s="100"/>
      <c r="L306" s="100"/>
      <c r="M306" s="100"/>
      <c r="N306" s="100"/>
      <c r="O306" s="100"/>
      <c r="P306" s="100"/>
      <c r="Q306" s="100"/>
      <c r="R306" s="100"/>
      <c r="S306" s="100"/>
      <c r="T306" s="100"/>
      <c r="U306" s="100"/>
      <c r="V306" s="100"/>
      <c r="W306" s="100"/>
      <c r="X306" s="100"/>
      <c r="Y306" s="100"/>
    </row>
    <row r="307" spans="1:25" ht="16.5" customHeight="1">
      <c r="A307" s="25"/>
      <c r="B307" s="23"/>
      <c r="C307" s="23"/>
      <c r="D307" s="100"/>
      <c r="E307" s="100"/>
      <c r="F307" s="100"/>
      <c r="G307" s="100"/>
      <c r="H307" s="100"/>
      <c r="I307" s="100"/>
      <c r="J307" s="100"/>
      <c r="K307" s="100"/>
      <c r="L307" s="100"/>
      <c r="M307" s="100"/>
      <c r="N307" s="100"/>
      <c r="O307" s="100"/>
      <c r="P307" s="100"/>
      <c r="Q307" s="100"/>
      <c r="R307" s="100"/>
      <c r="S307" s="100"/>
      <c r="T307" s="100"/>
      <c r="U307" s="100"/>
      <c r="V307" s="100"/>
      <c r="W307" s="100"/>
      <c r="X307" s="100"/>
      <c r="Y307" s="100"/>
    </row>
    <row r="308" spans="1:25" ht="16.5" customHeight="1">
      <c r="A308" s="25"/>
      <c r="B308" s="23"/>
      <c r="C308" s="23"/>
      <c r="D308" s="100"/>
      <c r="E308" s="100"/>
      <c r="F308" s="100"/>
      <c r="G308" s="100"/>
      <c r="H308" s="100"/>
      <c r="I308" s="100"/>
      <c r="J308" s="100"/>
      <c r="K308" s="100"/>
      <c r="L308" s="100"/>
      <c r="M308" s="100"/>
      <c r="N308" s="100"/>
      <c r="O308" s="100"/>
      <c r="P308" s="100"/>
      <c r="Q308" s="100"/>
      <c r="R308" s="100"/>
      <c r="S308" s="100"/>
      <c r="T308" s="100"/>
      <c r="U308" s="100"/>
      <c r="V308" s="100"/>
      <c r="W308" s="100"/>
      <c r="X308" s="100"/>
      <c r="Y308" s="100"/>
    </row>
    <row r="309" spans="1:25" ht="16.5" customHeight="1">
      <c r="A309" s="25"/>
      <c r="B309" s="23"/>
      <c r="C309" s="23"/>
      <c r="D309" s="100"/>
      <c r="E309" s="100"/>
      <c r="F309" s="100"/>
      <c r="G309" s="100"/>
      <c r="H309" s="100"/>
      <c r="I309" s="100"/>
      <c r="J309" s="100"/>
      <c r="K309" s="100"/>
      <c r="L309" s="100"/>
      <c r="M309" s="100"/>
      <c r="N309" s="100"/>
      <c r="O309" s="100"/>
      <c r="P309" s="100"/>
      <c r="Q309" s="100"/>
      <c r="R309" s="100"/>
      <c r="S309" s="100"/>
      <c r="T309" s="100"/>
      <c r="U309" s="100"/>
      <c r="V309" s="100"/>
      <c r="W309" s="100"/>
      <c r="X309" s="100"/>
      <c r="Y309" s="100"/>
    </row>
    <row r="310" spans="1:25" ht="16.5" customHeight="1">
      <c r="A310" s="25"/>
      <c r="B310" s="23"/>
      <c r="C310" s="23"/>
      <c r="D310" s="100"/>
      <c r="E310" s="100"/>
      <c r="F310" s="100"/>
      <c r="G310" s="100"/>
      <c r="H310" s="100"/>
      <c r="I310" s="100"/>
      <c r="J310" s="100"/>
      <c r="K310" s="100"/>
      <c r="L310" s="100"/>
      <c r="M310" s="100"/>
      <c r="N310" s="100"/>
      <c r="O310" s="100"/>
      <c r="P310" s="100"/>
      <c r="Q310" s="100"/>
      <c r="R310" s="100"/>
      <c r="S310" s="100"/>
      <c r="T310" s="100"/>
      <c r="U310" s="100"/>
      <c r="V310" s="100"/>
      <c r="W310" s="100"/>
      <c r="X310" s="100"/>
      <c r="Y310" s="100"/>
    </row>
    <row r="311" spans="1:25" ht="16.5" customHeight="1">
      <c r="A311" s="25"/>
      <c r="B311" s="23"/>
      <c r="C311" s="23"/>
      <c r="D311" s="100"/>
      <c r="E311" s="100"/>
      <c r="F311" s="100"/>
      <c r="G311" s="100"/>
      <c r="H311" s="100"/>
      <c r="I311" s="100"/>
      <c r="J311" s="100"/>
      <c r="K311" s="100"/>
      <c r="L311" s="100"/>
      <c r="M311" s="100"/>
      <c r="N311" s="100"/>
      <c r="O311" s="100"/>
      <c r="P311" s="100"/>
      <c r="Q311" s="100"/>
      <c r="R311" s="100"/>
      <c r="S311" s="100"/>
      <c r="T311" s="100"/>
      <c r="U311" s="100"/>
      <c r="V311" s="100"/>
      <c r="W311" s="100"/>
      <c r="X311" s="100"/>
      <c r="Y311" s="100"/>
    </row>
    <row r="312" spans="1:25" ht="16.5" customHeight="1">
      <c r="A312" s="25"/>
      <c r="B312" s="23"/>
      <c r="C312" s="23"/>
      <c r="D312" s="100"/>
      <c r="E312" s="100"/>
      <c r="F312" s="100"/>
      <c r="G312" s="100"/>
      <c r="H312" s="100"/>
      <c r="I312" s="100"/>
      <c r="J312" s="100"/>
      <c r="K312" s="100"/>
      <c r="L312" s="100"/>
      <c r="M312" s="100"/>
      <c r="N312" s="100"/>
      <c r="O312" s="100"/>
      <c r="P312" s="100"/>
      <c r="Q312" s="100"/>
      <c r="R312" s="100"/>
      <c r="S312" s="100"/>
      <c r="T312" s="100"/>
      <c r="U312" s="100"/>
      <c r="V312" s="100"/>
      <c r="W312" s="100"/>
      <c r="X312" s="100"/>
      <c r="Y312" s="100"/>
    </row>
    <row r="313" spans="1:25" ht="16.5" customHeight="1">
      <c r="A313" s="25"/>
      <c r="B313" s="23"/>
      <c r="C313" s="23"/>
      <c r="D313" s="100"/>
      <c r="E313" s="100"/>
      <c r="F313" s="100"/>
      <c r="G313" s="100"/>
      <c r="H313" s="100"/>
      <c r="I313" s="100"/>
      <c r="J313" s="100"/>
      <c r="K313" s="100"/>
      <c r="L313" s="100"/>
      <c r="M313" s="100"/>
      <c r="N313" s="100"/>
      <c r="O313" s="100"/>
      <c r="P313" s="100"/>
      <c r="Q313" s="100"/>
      <c r="R313" s="100"/>
      <c r="S313" s="100"/>
      <c r="T313" s="100"/>
      <c r="U313" s="100"/>
      <c r="V313" s="100"/>
      <c r="W313" s="100"/>
      <c r="X313" s="100"/>
      <c r="Y313" s="100"/>
    </row>
    <row r="314" spans="1:25" ht="16.5" customHeight="1">
      <c r="A314" s="25"/>
      <c r="B314" s="23"/>
      <c r="C314" s="23"/>
      <c r="D314" s="100"/>
      <c r="E314" s="100"/>
      <c r="F314" s="100"/>
      <c r="G314" s="100"/>
      <c r="H314" s="100"/>
      <c r="I314" s="100"/>
      <c r="J314" s="100"/>
      <c r="K314" s="100"/>
      <c r="L314" s="100"/>
      <c r="M314" s="100"/>
      <c r="N314" s="100"/>
      <c r="O314" s="100"/>
      <c r="P314" s="100"/>
      <c r="Q314" s="100"/>
      <c r="R314" s="100"/>
      <c r="S314" s="100"/>
      <c r="T314" s="100"/>
      <c r="U314" s="100"/>
      <c r="V314" s="100"/>
      <c r="W314" s="100"/>
      <c r="X314" s="100"/>
      <c r="Y314" s="100"/>
    </row>
    <row r="315" spans="1:25" ht="16.5" customHeight="1">
      <c r="A315" s="25"/>
      <c r="B315" s="23"/>
      <c r="C315" s="23"/>
      <c r="D315" s="100"/>
      <c r="E315" s="100"/>
      <c r="F315" s="100"/>
      <c r="G315" s="100"/>
      <c r="H315" s="100"/>
      <c r="I315" s="100"/>
      <c r="J315" s="100"/>
      <c r="K315" s="100"/>
      <c r="L315" s="100"/>
      <c r="M315" s="100"/>
      <c r="N315" s="100"/>
      <c r="O315" s="100"/>
      <c r="P315" s="100"/>
      <c r="Q315" s="100"/>
      <c r="R315" s="100"/>
      <c r="S315" s="100"/>
      <c r="T315" s="100"/>
      <c r="U315" s="100"/>
      <c r="V315" s="100"/>
      <c r="W315" s="100"/>
      <c r="X315" s="100"/>
      <c r="Y315" s="100"/>
    </row>
    <row r="316" spans="1:25" ht="16.5" customHeight="1">
      <c r="A316" s="25"/>
      <c r="B316" s="23"/>
      <c r="C316" s="23"/>
      <c r="D316" s="100"/>
      <c r="E316" s="100"/>
      <c r="F316" s="100"/>
      <c r="G316" s="100"/>
      <c r="H316" s="100"/>
      <c r="I316" s="100"/>
      <c r="J316" s="100"/>
      <c r="K316" s="100"/>
      <c r="L316" s="100"/>
      <c r="M316" s="100"/>
      <c r="N316" s="100"/>
      <c r="O316" s="100"/>
      <c r="P316" s="100"/>
      <c r="Q316" s="100"/>
      <c r="R316" s="100"/>
      <c r="S316" s="100"/>
      <c r="T316" s="100"/>
      <c r="U316" s="100"/>
      <c r="V316" s="100"/>
      <c r="W316" s="100"/>
      <c r="X316" s="100"/>
      <c r="Y316" s="100"/>
    </row>
    <row r="317" spans="1:25" ht="16.5" customHeight="1">
      <c r="A317" s="25"/>
      <c r="B317" s="23"/>
      <c r="C317" s="23"/>
      <c r="D317" s="100"/>
      <c r="E317" s="100"/>
      <c r="F317" s="100"/>
      <c r="G317" s="100"/>
      <c r="H317" s="100"/>
      <c r="I317" s="100"/>
      <c r="J317" s="100"/>
      <c r="K317" s="100"/>
      <c r="L317" s="100"/>
      <c r="M317" s="100"/>
      <c r="N317" s="100"/>
      <c r="O317" s="100"/>
      <c r="P317" s="100"/>
      <c r="Q317" s="100"/>
      <c r="R317" s="100"/>
      <c r="S317" s="100"/>
      <c r="T317" s="100"/>
      <c r="U317" s="100"/>
      <c r="V317" s="100"/>
      <c r="W317" s="100"/>
      <c r="X317" s="100"/>
      <c r="Y317" s="100"/>
    </row>
    <row r="318" spans="1:25" ht="16.5" customHeight="1">
      <c r="A318" s="25"/>
      <c r="B318" s="23"/>
      <c r="C318" s="23"/>
      <c r="D318" s="100"/>
      <c r="E318" s="100"/>
      <c r="F318" s="100"/>
      <c r="G318" s="100"/>
      <c r="H318" s="100"/>
      <c r="I318" s="100"/>
      <c r="J318" s="100"/>
      <c r="K318" s="100"/>
      <c r="L318" s="100"/>
      <c r="M318" s="100"/>
      <c r="N318" s="100"/>
      <c r="O318" s="100"/>
      <c r="P318" s="100"/>
      <c r="Q318" s="100"/>
      <c r="R318" s="100"/>
      <c r="S318" s="100"/>
      <c r="T318" s="100"/>
      <c r="U318" s="100"/>
      <c r="V318" s="100"/>
      <c r="W318" s="100"/>
      <c r="X318" s="100"/>
      <c r="Y318" s="100"/>
    </row>
    <row r="319" spans="1:25" ht="16.5" customHeight="1">
      <c r="A319" s="25"/>
      <c r="B319" s="23"/>
      <c r="C319" s="23"/>
      <c r="D319" s="100"/>
      <c r="E319" s="100"/>
      <c r="F319" s="100"/>
      <c r="G319" s="100"/>
      <c r="H319" s="100"/>
      <c r="I319" s="100"/>
      <c r="J319" s="100"/>
      <c r="K319" s="100"/>
      <c r="L319" s="100"/>
      <c r="M319" s="100"/>
      <c r="N319" s="100"/>
      <c r="O319" s="100"/>
      <c r="P319" s="100"/>
      <c r="Q319" s="100"/>
      <c r="R319" s="100"/>
      <c r="S319" s="100"/>
      <c r="T319" s="100"/>
      <c r="U319" s="100"/>
      <c r="V319" s="100"/>
      <c r="W319" s="100"/>
      <c r="X319" s="100"/>
      <c r="Y319" s="100"/>
    </row>
    <row r="320" spans="1:25" ht="16.5" customHeight="1">
      <c r="A320" s="25"/>
      <c r="B320" s="23"/>
      <c r="C320" s="23"/>
      <c r="D320" s="100"/>
      <c r="E320" s="100"/>
      <c r="F320" s="100"/>
      <c r="G320" s="100"/>
      <c r="H320" s="100"/>
      <c r="I320" s="100"/>
      <c r="J320" s="100"/>
      <c r="K320" s="100"/>
      <c r="L320" s="100"/>
      <c r="M320" s="100"/>
      <c r="N320" s="100"/>
      <c r="O320" s="100"/>
      <c r="P320" s="100"/>
      <c r="Q320" s="100"/>
      <c r="R320" s="100"/>
      <c r="S320" s="100"/>
      <c r="T320" s="100"/>
      <c r="U320" s="100"/>
      <c r="V320" s="100"/>
      <c r="W320" s="100"/>
      <c r="X320" s="100"/>
      <c r="Y320" s="100"/>
    </row>
    <row r="321" spans="1:25" ht="16.5" customHeight="1">
      <c r="A321" s="25"/>
      <c r="B321" s="23"/>
      <c r="C321" s="23"/>
      <c r="D321" s="100"/>
      <c r="E321" s="100"/>
      <c r="F321" s="100"/>
      <c r="G321" s="100"/>
      <c r="H321" s="100"/>
      <c r="I321" s="100"/>
      <c r="J321" s="100"/>
      <c r="K321" s="100"/>
      <c r="L321" s="100"/>
      <c r="M321" s="100"/>
      <c r="N321" s="100"/>
      <c r="O321" s="100"/>
      <c r="P321" s="100"/>
      <c r="Q321" s="100"/>
      <c r="R321" s="100"/>
      <c r="S321" s="100"/>
      <c r="T321" s="100"/>
      <c r="U321" s="100"/>
      <c r="V321" s="100"/>
      <c r="W321" s="100"/>
      <c r="X321" s="100"/>
      <c r="Y321" s="100"/>
    </row>
    <row r="322" spans="1:25" ht="16.5" customHeight="1">
      <c r="A322" s="25"/>
      <c r="B322" s="23"/>
      <c r="C322" s="23"/>
      <c r="D322" s="100"/>
      <c r="E322" s="100"/>
      <c r="F322" s="100"/>
      <c r="G322" s="100"/>
      <c r="H322" s="100"/>
      <c r="I322" s="100"/>
      <c r="J322" s="100"/>
      <c r="K322" s="100"/>
      <c r="L322" s="100"/>
      <c r="M322" s="100"/>
      <c r="N322" s="100"/>
      <c r="O322" s="100"/>
      <c r="P322" s="100"/>
      <c r="Q322" s="100"/>
      <c r="R322" s="100"/>
      <c r="S322" s="100"/>
      <c r="T322" s="100"/>
      <c r="U322" s="100"/>
      <c r="V322" s="100"/>
      <c r="W322" s="100"/>
      <c r="X322" s="100"/>
      <c r="Y322" s="100"/>
    </row>
    <row r="323" spans="1:25" ht="16.5" customHeight="1">
      <c r="A323" s="25"/>
      <c r="B323" s="23"/>
      <c r="C323" s="23"/>
      <c r="D323" s="100"/>
      <c r="E323" s="100"/>
      <c r="F323" s="100"/>
      <c r="G323" s="100"/>
      <c r="H323" s="100"/>
      <c r="I323" s="100"/>
      <c r="J323" s="100"/>
      <c r="K323" s="100"/>
      <c r="L323" s="100"/>
      <c r="M323" s="100"/>
      <c r="N323" s="100"/>
      <c r="O323" s="100"/>
      <c r="P323" s="100"/>
      <c r="Q323" s="100"/>
      <c r="R323" s="100"/>
      <c r="S323" s="100"/>
      <c r="T323" s="100"/>
      <c r="U323" s="100"/>
      <c r="V323" s="100"/>
      <c r="W323" s="100"/>
      <c r="X323" s="100"/>
      <c r="Y323" s="100"/>
    </row>
    <row r="324" spans="1:25" ht="16.5" customHeight="1">
      <c r="A324" s="25"/>
      <c r="B324" s="23"/>
      <c r="C324" s="23"/>
      <c r="D324" s="100"/>
      <c r="E324" s="100"/>
      <c r="F324" s="100"/>
      <c r="G324" s="100"/>
      <c r="H324" s="100"/>
      <c r="I324" s="100"/>
      <c r="J324" s="100"/>
      <c r="K324" s="100"/>
      <c r="L324" s="100"/>
      <c r="M324" s="100"/>
      <c r="N324" s="100"/>
      <c r="O324" s="100"/>
      <c r="P324" s="100"/>
      <c r="Q324" s="100"/>
      <c r="R324" s="100"/>
      <c r="S324" s="100"/>
      <c r="T324" s="100"/>
      <c r="U324" s="100"/>
      <c r="V324" s="100"/>
      <c r="W324" s="100"/>
      <c r="X324" s="100"/>
      <c r="Y324" s="100"/>
    </row>
    <row r="325" spans="1:25" ht="16.5" customHeight="1">
      <c r="A325" s="25"/>
      <c r="B325" s="23"/>
      <c r="C325" s="23"/>
      <c r="D325" s="100"/>
      <c r="E325" s="100"/>
      <c r="F325" s="100"/>
      <c r="G325" s="100"/>
      <c r="H325" s="100"/>
      <c r="I325" s="100"/>
      <c r="J325" s="100"/>
      <c r="K325" s="100"/>
      <c r="L325" s="100"/>
      <c r="M325" s="100"/>
      <c r="N325" s="100"/>
      <c r="O325" s="100"/>
      <c r="P325" s="100"/>
      <c r="Q325" s="100"/>
      <c r="R325" s="100"/>
      <c r="S325" s="100"/>
      <c r="T325" s="100"/>
      <c r="U325" s="100"/>
      <c r="V325" s="100"/>
      <c r="W325" s="100"/>
      <c r="X325" s="100"/>
      <c r="Y325" s="100"/>
    </row>
    <row r="326" spans="1:25" ht="16.5" customHeight="1">
      <c r="A326" s="25"/>
      <c r="B326" s="23"/>
      <c r="C326" s="23"/>
      <c r="D326" s="100"/>
      <c r="E326" s="100"/>
      <c r="F326" s="100"/>
      <c r="G326" s="100"/>
      <c r="H326" s="100"/>
      <c r="I326" s="100"/>
      <c r="J326" s="100"/>
      <c r="K326" s="100"/>
      <c r="L326" s="100"/>
      <c r="M326" s="100"/>
      <c r="N326" s="100"/>
      <c r="O326" s="100"/>
      <c r="P326" s="100"/>
      <c r="Q326" s="100"/>
      <c r="R326" s="100"/>
      <c r="S326" s="100"/>
      <c r="T326" s="100"/>
      <c r="U326" s="100"/>
      <c r="V326" s="100"/>
      <c r="W326" s="100"/>
      <c r="X326" s="100"/>
      <c r="Y326" s="100"/>
    </row>
    <row r="327" spans="1:25" ht="16.5" customHeight="1">
      <c r="A327" s="25"/>
      <c r="B327" s="23"/>
      <c r="C327" s="23"/>
      <c r="D327" s="100"/>
      <c r="E327" s="100"/>
      <c r="F327" s="100"/>
      <c r="G327" s="100"/>
      <c r="H327" s="100"/>
      <c r="I327" s="100"/>
      <c r="J327" s="100"/>
      <c r="K327" s="100"/>
      <c r="L327" s="100"/>
      <c r="M327" s="100"/>
      <c r="N327" s="100"/>
      <c r="O327" s="100"/>
      <c r="P327" s="100"/>
      <c r="Q327" s="100"/>
      <c r="R327" s="100"/>
      <c r="S327" s="100"/>
      <c r="T327" s="100"/>
      <c r="U327" s="100"/>
      <c r="V327" s="100"/>
      <c r="W327" s="100"/>
      <c r="X327" s="100"/>
      <c r="Y327" s="100"/>
    </row>
    <row r="328" spans="1:25" ht="16.5" customHeight="1">
      <c r="A328" s="25"/>
      <c r="B328" s="23"/>
      <c r="C328" s="23"/>
      <c r="D328" s="100"/>
      <c r="E328" s="100"/>
      <c r="F328" s="100"/>
      <c r="G328" s="100"/>
      <c r="H328" s="100"/>
      <c r="I328" s="100"/>
      <c r="J328" s="100"/>
      <c r="K328" s="100"/>
      <c r="L328" s="100"/>
      <c r="M328" s="100"/>
      <c r="N328" s="100"/>
      <c r="O328" s="100"/>
      <c r="P328" s="100"/>
      <c r="Q328" s="100"/>
      <c r="R328" s="100"/>
      <c r="S328" s="100"/>
      <c r="T328" s="100"/>
      <c r="U328" s="100"/>
      <c r="V328" s="100"/>
      <c r="W328" s="100"/>
      <c r="X328" s="100"/>
      <c r="Y328" s="100"/>
    </row>
    <row r="329" spans="1:25" ht="16.5" customHeight="1">
      <c r="A329" s="25"/>
      <c r="B329" s="23"/>
      <c r="C329" s="23"/>
      <c r="D329" s="100"/>
      <c r="E329" s="100"/>
      <c r="F329" s="100"/>
      <c r="G329" s="100"/>
      <c r="H329" s="100"/>
      <c r="I329" s="100"/>
      <c r="J329" s="100"/>
      <c r="K329" s="100"/>
      <c r="L329" s="100"/>
      <c r="M329" s="100"/>
      <c r="N329" s="100"/>
      <c r="O329" s="100"/>
      <c r="P329" s="100"/>
      <c r="Q329" s="100"/>
      <c r="R329" s="100"/>
      <c r="S329" s="100"/>
      <c r="T329" s="100"/>
      <c r="U329" s="100"/>
      <c r="V329" s="100"/>
      <c r="W329" s="100"/>
      <c r="X329" s="100"/>
      <c r="Y329" s="100"/>
    </row>
    <row r="330" spans="1:25" ht="16.5" customHeight="1">
      <c r="A330" s="25"/>
      <c r="B330" s="23"/>
      <c r="C330" s="23"/>
      <c r="D330" s="100"/>
      <c r="E330" s="100"/>
      <c r="F330" s="100"/>
      <c r="G330" s="100"/>
      <c r="H330" s="100"/>
      <c r="I330" s="100"/>
      <c r="J330" s="100"/>
      <c r="K330" s="100"/>
      <c r="L330" s="100"/>
      <c r="M330" s="100"/>
      <c r="N330" s="100"/>
      <c r="O330" s="100"/>
      <c r="P330" s="100"/>
      <c r="Q330" s="100"/>
      <c r="R330" s="100"/>
      <c r="S330" s="100"/>
      <c r="T330" s="100"/>
      <c r="U330" s="100"/>
      <c r="V330" s="100"/>
      <c r="W330" s="100"/>
      <c r="X330" s="100"/>
      <c r="Y330" s="100"/>
    </row>
    <row r="331" spans="1:25" ht="16.5" customHeight="1">
      <c r="A331" s="25"/>
      <c r="B331" s="23"/>
      <c r="C331" s="23"/>
      <c r="D331" s="100"/>
      <c r="E331" s="100"/>
      <c r="F331" s="100"/>
      <c r="G331" s="100"/>
      <c r="H331" s="100"/>
      <c r="I331" s="100"/>
      <c r="J331" s="100"/>
      <c r="K331" s="100"/>
      <c r="L331" s="100"/>
      <c r="M331" s="100"/>
      <c r="N331" s="100"/>
      <c r="O331" s="100"/>
      <c r="P331" s="100"/>
      <c r="Q331" s="100"/>
      <c r="R331" s="100"/>
      <c r="S331" s="100"/>
      <c r="T331" s="100"/>
      <c r="U331" s="100"/>
      <c r="V331" s="100"/>
      <c r="W331" s="100"/>
      <c r="X331" s="100"/>
      <c r="Y331" s="100"/>
    </row>
    <row r="332" spans="1:25" ht="16.5" customHeight="1">
      <c r="A332" s="25"/>
      <c r="B332" s="23"/>
      <c r="C332" s="23"/>
      <c r="D332" s="100"/>
      <c r="E332" s="100"/>
      <c r="F332" s="100"/>
      <c r="G332" s="100"/>
      <c r="H332" s="100"/>
      <c r="I332" s="100"/>
      <c r="J332" s="100"/>
      <c r="K332" s="100"/>
      <c r="L332" s="100"/>
      <c r="M332" s="100"/>
      <c r="N332" s="100"/>
      <c r="O332" s="100"/>
      <c r="P332" s="100"/>
      <c r="Q332" s="100"/>
      <c r="R332" s="100"/>
      <c r="S332" s="100"/>
      <c r="T332" s="100"/>
      <c r="U332" s="100"/>
      <c r="V332" s="100"/>
      <c r="W332" s="100"/>
      <c r="X332" s="100"/>
      <c r="Y332" s="100"/>
    </row>
    <row r="333" spans="1:25" ht="16.5" customHeight="1">
      <c r="A333" s="25"/>
      <c r="B333" s="23"/>
      <c r="C333" s="23"/>
      <c r="D333" s="100"/>
      <c r="E333" s="100"/>
      <c r="F333" s="100"/>
      <c r="G333" s="100"/>
      <c r="H333" s="100"/>
      <c r="I333" s="100"/>
      <c r="J333" s="100"/>
      <c r="K333" s="100"/>
      <c r="L333" s="100"/>
      <c r="M333" s="100"/>
      <c r="N333" s="100"/>
      <c r="O333" s="100"/>
      <c r="P333" s="100"/>
      <c r="Q333" s="100"/>
      <c r="R333" s="100"/>
      <c r="S333" s="100"/>
      <c r="T333" s="100"/>
      <c r="U333" s="100"/>
      <c r="V333" s="100"/>
      <c r="W333" s="100"/>
      <c r="X333" s="100"/>
      <c r="Y333" s="100"/>
    </row>
    <row r="334" spans="1:25" ht="16.5" customHeight="1">
      <c r="A334" s="25"/>
      <c r="B334" s="23"/>
      <c r="C334" s="23"/>
      <c r="D334" s="100"/>
      <c r="E334" s="100"/>
      <c r="F334" s="100"/>
      <c r="G334" s="100"/>
      <c r="H334" s="100"/>
      <c r="I334" s="100"/>
      <c r="J334" s="100"/>
      <c r="K334" s="100"/>
      <c r="L334" s="100"/>
      <c r="M334" s="100"/>
      <c r="N334" s="100"/>
      <c r="O334" s="100"/>
      <c r="P334" s="100"/>
      <c r="Q334" s="100"/>
      <c r="R334" s="100"/>
      <c r="S334" s="100"/>
      <c r="T334" s="100"/>
      <c r="U334" s="100"/>
      <c r="V334" s="100"/>
      <c r="W334" s="100"/>
      <c r="X334" s="100"/>
      <c r="Y334" s="100"/>
    </row>
    <row r="335" spans="1:25" ht="16.5" customHeight="1">
      <c r="A335" s="25"/>
      <c r="B335" s="23"/>
      <c r="C335" s="23"/>
      <c r="D335" s="100"/>
      <c r="E335" s="100"/>
      <c r="F335" s="100"/>
      <c r="G335" s="100"/>
      <c r="H335" s="100"/>
      <c r="I335" s="100"/>
      <c r="J335" s="100"/>
      <c r="K335" s="100"/>
      <c r="L335" s="100"/>
      <c r="M335" s="100"/>
      <c r="N335" s="100"/>
      <c r="O335" s="100"/>
      <c r="P335" s="100"/>
      <c r="Q335" s="100"/>
      <c r="R335" s="100"/>
      <c r="S335" s="100"/>
      <c r="T335" s="100"/>
      <c r="U335" s="100"/>
      <c r="V335" s="100"/>
      <c r="W335" s="100"/>
      <c r="X335" s="100"/>
      <c r="Y335" s="100"/>
    </row>
    <row r="336" spans="1:25" ht="16.5" customHeight="1">
      <c r="A336" s="25"/>
      <c r="B336" s="23"/>
      <c r="C336" s="23"/>
      <c r="D336" s="100"/>
      <c r="E336" s="100"/>
      <c r="F336" s="100"/>
      <c r="G336" s="100"/>
      <c r="H336" s="100"/>
      <c r="I336" s="100"/>
      <c r="J336" s="100"/>
      <c r="K336" s="100"/>
      <c r="L336" s="100"/>
      <c r="M336" s="100"/>
      <c r="N336" s="100"/>
      <c r="O336" s="100"/>
      <c r="P336" s="100"/>
      <c r="Q336" s="100"/>
      <c r="R336" s="100"/>
      <c r="S336" s="100"/>
      <c r="T336" s="100"/>
      <c r="U336" s="100"/>
      <c r="V336" s="100"/>
      <c r="W336" s="100"/>
      <c r="X336" s="100"/>
      <c r="Y336" s="100"/>
    </row>
    <row r="337" spans="1:25" ht="16.5" customHeight="1">
      <c r="A337" s="25"/>
      <c r="B337" s="23"/>
      <c r="C337" s="23"/>
      <c r="D337" s="100"/>
      <c r="E337" s="100"/>
      <c r="F337" s="100"/>
      <c r="G337" s="100"/>
      <c r="H337" s="100"/>
      <c r="I337" s="100"/>
      <c r="J337" s="100"/>
      <c r="K337" s="100"/>
      <c r="L337" s="100"/>
      <c r="M337" s="100"/>
      <c r="N337" s="100"/>
      <c r="O337" s="100"/>
      <c r="P337" s="100"/>
      <c r="Q337" s="100"/>
      <c r="R337" s="100"/>
      <c r="S337" s="100"/>
      <c r="T337" s="100"/>
      <c r="U337" s="100"/>
      <c r="V337" s="100"/>
      <c r="W337" s="100"/>
      <c r="X337" s="100"/>
      <c r="Y337" s="100"/>
    </row>
    <row r="338" spans="1:25" ht="16.5" customHeight="1">
      <c r="A338" s="25"/>
      <c r="B338" s="23"/>
      <c r="C338" s="23"/>
      <c r="D338" s="100"/>
      <c r="E338" s="100"/>
      <c r="F338" s="100"/>
      <c r="G338" s="100"/>
      <c r="H338" s="100"/>
      <c r="I338" s="100"/>
      <c r="J338" s="100"/>
      <c r="K338" s="100"/>
      <c r="L338" s="100"/>
      <c r="M338" s="100"/>
      <c r="N338" s="100"/>
      <c r="O338" s="100"/>
      <c r="P338" s="100"/>
      <c r="Q338" s="100"/>
      <c r="R338" s="100"/>
      <c r="S338" s="100"/>
      <c r="T338" s="100"/>
      <c r="U338" s="100"/>
      <c r="V338" s="100"/>
      <c r="W338" s="100"/>
      <c r="X338" s="100"/>
      <c r="Y338" s="100"/>
    </row>
    <row r="339" spans="1:25" ht="16.5" customHeight="1">
      <c r="A339" s="25"/>
      <c r="B339" s="23"/>
      <c r="C339" s="23"/>
      <c r="D339" s="100"/>
      <c r="E339" s="100"/>
      <c r="F339" s="100"/>
      <c r="G339" s="100"/>
      <c r="H339" s="100"/>
      <c r="I339" s="100"/>
      <c r="J339" s="100"/>
      <c r="K339" s="100"/>
      <c r="L339" s="100"/>
      <c r="M339" s="100"/>
      <c r="N339" s="100"/>
      <c r="O339" s="100"/>
      <c r="P339" s="100"/>
      <c r="Q339" s="100"/>
      <c r="R339" s="100"/>
      <c r="S339" s="100"/>
      <c r="T339" s="100"/>
      <c r="U339" s="100"/>
      <c r="V339" s="100"/>
      <c r="W339" s="100"/>
      <c r="X339" s="100"/>
      <c r="Y339" s="100"/>
    </row>
    <row r="340" spans="1:25" ht="16.5" customHeight="1">
      <c r="A340" s="25"/>
      <c r="B340" s="23"/>
      <c r="C340" s="23"/>
      <c r="D340" s="100"/>
      <c r="E340" s="100"/>
      <c r="F340" s="100"/>
      <c r="G340" s="100"/>
      <c r="H340" s="100"/>
      <c r="I340" s="100"/>
      <c r="J340" s="100"/>
      <c r="K340" s="100"/>
      <c r="L340" s="100"/>
      <c r="M340" s="100"/>
      <c r="N340" s="100"/>
      <c r="O340" s="100"/>
      <c r="P340" s="100"/>
      <c r="Q340" s="100"/>
      <c r="R340" s="100"/>
      <c r="S340" s="100"/>
      <c r="T340" s="100"/>
      <c r="U340" s="100"/>
      <c r="V340" s="100"/>
      <c r="W340" s="100"/>
      <c r="X340" s="100"/>
      <c r="Y340" s="100"/>
    </row>
    <row r="341" spans="1:25" ht="16.5" customHeight="1">
      <c r="A341" s="25"/>
      <c r="B341" s="23"/>
      <c r="C341" s="23"/>
      <c r="D341" s="100"/>
      <c r="E341" s="100"/>
      <c r="F341" s="100"/>
      <c r="G341" s="100"/>
      <c r="H341" s="100"/>
      <c r="I341" s="100"/>
      <c r="J341" s="100"/>
      <c r="K341" s="100"/>
      <c r="L341" s="100"/>
      <c r="M341" s="100"/>
      <c r="N341" s="100"/>
      <c r="O341" s="100"/>
      <c r="P341" s="100"/>
      <c r="Q341" s="100"/>
      <c r="R341" s="100"/>
      <c r="S341" s="100"/>
      <c r="T341" s="100"/>
      <c r="U341" s="100"/>
      <c r="V341" s="100"/>
      <c r="W341" s="100"/>
      <c r="X341" s="100"/>
      <c r="Y341" s="100"/>
    </row>
    <row r="342" spans="1:25" ht="16.5" customHeight="1">
      <c r="A342" s="25"/>
      <c r="B342" s="23"/>
      <c r="C342" s="23"/>
      <c r="D342" s="100"/>
      <c r="E342" s="100"/>
      <c r="F342" s="100"/>
      <c r="G342" s="100"/>
      <c r="H342" s="100"/>
      <c r="I342" s="100"/>
      <c r="J342" s="100"/>
      <c r="K342" s="100"/>
      <c r="L342" s="100"/>
      <c r="M342" s="100"/>
      <c r="N342" s="100"/>
      <c r="O342" s="100"/>
      <c r="P342" s="100"/>
      <c r="Q342" s="100"/>
      <c r="R342" s="100"/>
      <c r="S342" s="100"/>
      <c r="T342" s="100"/>
      <c r="U342" s="100"/>
      <c r="V342" s="100"/>
      <c r="W342" s="100"/>
      <c r="X342" s="100"/>
      <c r="Y342" s="100"/>
    </row>
    <row r="343" spans="1:25" ht="16.5" customHeight="1">
      <c r="A343" s="25"/>
      <c r="B343" s="23"/>
      <c r="C343" s="23"/>
      <c r="D343" s="100"/>
      <c r="E343" s="100"/>
      <c r="F343" s="100"/>
      <c r="G343" s="100"/>
      <c r="H343" s="100"/>
      <c r="I343" s="100"/>
      <c r="J343" s="100"/>
      <c r="K343" s="100"/>
      <c r="L343" s="100"/>
      <c r="M343" s="100"/>
      <c r="N343" s="100"/>
      <c r="O343" s="100"/>
      <c r="P343" s="100"/>
      <c r="Q343" s="100"/>
      <c r="R343" s="100"/>
      <c r="S343" s="100"/>
      <c r="T343" s="100"/>
      <c r="U343" s="100"/>
      <c r="V343" s="100"/>
      <c r="W343" s="100"/>
      <c r="X343" s="100"/>
      <c r="Y343" s="100"/>
    </row>
    <row r="344" spans="1:25" ht="16.5" customHeight="1">
      <c r="A344" s="25"/>
      <c r="B344" s="23"/>
      <c r="C344" s="23"/>
      <c r="D344" s="100"/>
      <c r="E344" s="100"/>
      <c r="F344" s="100"/>
      <c r="G344" s="100"/>
      <c r="H344" s="100"/>
      <c r="I344" s="100"/>
      <c r="J344" s="100"/>
      <c r="K344" s="100"/>
      <c r="L344" s="100"/>
      <c r="M344" s="100"/>
      <c r="N344" s="100"/>
      <c r="O344" s="100"/>
      <c r="P344" s="100"/>
      <c r="Q344" s="100"/>
      <c r="R344" s="100"/>
      <c r="S344" s="100"/>
      <c r="T344" s="100"/>
      <c r="U344" s="100"/>
      <c r="V344" s="100"/>
      <c r="W344" s="100"/>
      <c r="X344" s="100"/>
      <c r="Y344" s="100"/>
    </row>
    <row r="345" spans="1:25" ht="16.5" customHeight="1">
      <c r="A345" s="25"/>
      <c r="B345" s="23"/>
      <c r="C345" s="23"/>
      <c r="D345" s="100"/>
      <c r="E345" s="100"/>
      <c r="F345" s="100"/>
      <c r="G345" s="100"/>
      <c r="H345" s="100"/>
      <c r="I345" s="100"/>
      <c r="J345" s="100"/>
      <c r="K345" s="100"/>
      <c r="L345" s="100"/>
      <c r="M345" s="100"/>
      <c r="N345" s="100"/>
      <c r="O345" s="100"/>
      <c r="P345" s="100"/>
      <c r="Q345" s="100"/>
      <c r="R345" s="100"/>
      <c r="S345" s="100"/>
      <c r="T345" s="100"/>
      <c r="U345" s="100"/>
      <c r="V345" s="100"/>
      <c r="W345" s="100"/>
      <c r="X345" s="100"/>
      <c r="Y345" s="100"/>
    </row>
    <row r="346" spans="1:25" ht="16.5" customHeight="1">
      <c r="A346" s="25"/>
      <c r="B346" s="23"/>
      <c r="C346" s="23"/>
      <c r="D346" s="100"/>
      <c r="E346" s="100"/>
      <c r="F346" s="100"/>
      <c r="G346" s="100"/>
      <c r="H346" s="100"/>
      <c r="I346" s="100"/>
      <c r="J346" s="100"/>
      <c r="K346" s="100"/>
      <c r="L346" s="100"/>
      <c r="M346" s="100"/>
      <c r="N346" s="100"/>
      <c r="O346" s="100"/>
      <c r="P346" s="100"/>
      <c r="Q346" s="100"/>
      <c r="R346" s="100"/>
      <c r="S346" s="100"/>
      <c r="T346" s="100"/>
      <c r="U346" s="100"/>
      <c r="V346" s="100"/>
      <c r="W346" s="100"/>
      <c r="X346" s="100"/>
      <c r="Y346" s="100"/>
    </row>
    <row r="347" spans="1:25" ht="16.5" customHeight="1">
      <c r="A347" s="25"/>
      <c r="B347" s="23"/>
      <c r="C347" s="23"/>
      <c r="D347" s="100"/>
      <c r="E347" s="100"/>
      <c r="F347" s="100"/>
      <c r="G347" s="100"/>
      <c r="H347" s="100"/>
      <c r="I347" s="100"/>
      <c r="J347" s="100"/>
      <c r="K347" s="100"/>
      <c r="L347" s="100"/>
      <c r="M347" s="100"/>
      <c r="N347" s="100"/>
      <c r="O347" s="100"/>
      <c r="P347" s="100"/>
      <c r="Q347" s="100"/>
      <c r="R347" s="100"/>
      <c r="S347" s="100"/>
      <c r="T347" s="100"/>
      <c r="U347" s="100"/>
      <c r="V347" s="100"/>
      <c r="W347" s="100"/>
      <c r="X347" s="100"/>
      <c r="Y347" s="100"/>
    </row>
    <row r="348" spans="1:25" ht="16.5" customHeight="1">
      <c r="A348" s="25"/>
      <c r="B348" s="23"/>
      <c r="C348" s="23"/>
      <c r="D348" s="100"/>
      <c r="E348" s="100"/>
      <c r="F348" s="100"/>
      <c r="G348" s="100"/>
      <c r="H348" s="100"/>
      <c r="I348" s="100"/>
      <c r="J348" s="100"/>
      <c r="K348" s="100"/>
      <c r="L348" s="100"/>
      <c r="M348" s="100"/>
      <c r="N348" s="100"/>
      <c r="O348" s="100"/>
      <c r="P348" s="100"/>
      <c r="Q348" s="100"/>
      <c r="R348" s="100"/>
      <c r="S348" s="100"/>
      <c r="T348" s="100"/>
      <c r="U348" s="100"/>
      <c r="V348" s="100"/>
      <c r="W348" s="100"/>
      <c r="X348" s="100"/>
      <c r="Y348" s="100"/>
    </row>
    <row r="349" spans="1:25" ht="16.5" customHeight="1">
      <c r="A349" s="25"/>
      <c r="B349" s="23"/>
      <c r="C349" s="23"/>
      <c r="D349" s="100"/>
      <c r="E349" s="100"/>
      <c r="F349" s="100"/>
      <c r="G349" s="100"/>
      <c r="H349" s="100"/>
      <c r="I349" s="100"/>
      <c r="J349" s="100"/>
      <c r="K349" s="100"/>
      <c r="L349" s="100"/>
      <c r="M349" s="100"/>
      <c r="N349" s="100"/>
      <c r="O349" s="100"/>
      <c r="P349" s="100"/>
      <c r="Q349" s="100"/>
      <c r="R349" s="100"/>
      <c r="S349" s="100"/>
      <c r="T349" s="100"/>
      <c r="U349" s="100"/>
      <c r="V349" s="100"/>
      <c r="W349" s="100"/>
      <c r="X349" s="100"/>
      <c r="Y349" s="100"/>
    </row>
    <row r="350" spans="1:25" ht="16.5" customHeight="1">
      <c r="A350" s="25"/>
      <c r="B350" s="23"/>
      <c r="C350" s="23"/>
      <c r="D350" s="100"/>
      <c r="E350" s="100"/>
      <c r="F350" s="100"/>
      <c r="G350" s="100"/>
      <c r="H350" s="100"/>
      <c r="I350" s="100"/>
      <c r="J350" s="100"/>
      <c r="K350" s="100"/>
      <c r="L350" s="100"/>
      <c r="M350" s="100"/>
      <c r="N350" s="100"/>
      <c r="O350" s="100"/>
      <c r="P350" s="100"/>
      <c r="Q350" s="100"/>
      <c r="R350" s="100"/>
      <c r="S350" s="100"/>
      <c r="T350" s="100"/>
      <c r="U350" s="100"/>
      <c r="V350" s="100"/>
      <c r="W350" s="100"/>
      <c r="X350" s="100"/>
      <c r="Y350" s="100"/>
    </row>
    <row r="351" spans="1:25" ht="16.5" customHeight="1">
      <c r="A351" s="25"/>
      <c r="B351" s="23"/>
      <c r="C351" s="23"/>
      <c r="D351" s="100"/>
      <c r="E351" s="100"/>
      <c r="F351" s="100"/>
      <c r="G351" s="100"/>
      <c r="H351" s="100"/>
      <c r="I351" s="100"/>
      <c r="J351" s="100"/>
      <c r="K351" s="100"/>
      <c r="L351" s="100"/>
      <c r="M351" s="100"/>
      <c r="N351" s="100"/>
      <c r="O351" s="100"/>
      <c r="P351" s="100"/>
      <c r="Q351" s="100"/>
      <c r="R351" s="100"/>
      <c r="S351" s="100"/>
      <c r="T351" s="100"/>
      <c r="U351" s="100"/>
      <c r="V351" s="100"/>
      <c r="W351" s="100"/>
      <c r="X351" s="100"/>
      <c r="Y351" s="100"/>
    </row>
    <row r="352" spans="1:25" ht="16.5" customHeight="1">
      <c r="A352" s="25"/>
      <c r="B352" s="23"/>
      <c r="C352" s="23"/>
      <c r="D352" s="100"/>
      <c r="E352" s="100"/>
      <c r="F352" s="100"/>
      <c r="G352" s="100"/>
      <c r="H352" s="100"/>
      <c r="I352" s="100"/>
      <c r="J352" s="100"/>
      <c r="K352" s="100"/>
      <c r="L352" s="100"/>
      <c r="M352" s="100"/>
      <c r="N352" s="100"/>
      <c r="O352" s="100"/>
      <c r="P352" s="100"/>
      <c r="Q352" s="100"/>
      <c r="R352" s="100"/>
      <c r="S352" s="100"/>
      <c r="T352" s="100"/>
      <c r="U352" s="100"/>
      <c r="V352" s="100"/>
      <c r="W352" s="100"/>
      <c r="X352" s="100"/>
      <c r="Y352" s="100"/>
    </row>
    <row r="353" spans="1:25" ht="16.5" customHeight="1">
      <c r="A353" s="25"/>
      <c r="B353" s="23"/>
      <c r="C353" s="23"/>
      <c r="D353" s="100"/>
      <c r="E353" s="100"/>
      <c r="F353" s="100"/>
      <c r="G353" s="100"/>
      <c r="H353" s="100"/>
      <c r="I353" s="100"/>
      <c r="J353" s="100"/>
      <c r="K353" s="100"/>
      <c r="L353" s="100"/>
      <c r="M353" s="100"/>
      <c r="N353" s="100"/>
      <c r="O353" s="100"/>
      <c r="P353" s="100"/>
      <c r="Q353" s="100"/>
      <c r="R353" s="100"/>
      <c r="S353" s="100"/>
      <c r="T353" s="100"/>
      <c r="U353" s="100"/>
      <c r="V353" s="100"/>
      <c r="W353" s="100"/>
      <c r="X353" s="100"/>
      <c r="Y353" s="100"/>
    </row>
    <row r="354" spans="1:25" ht="16.5" customHeight="1">
      <c r="A354" s="25"/>
      <c r="B354" s="23"/>
      <c r="C354" s="23"/>
      <c r="D354" s="100"/>
      <c r="E354" s="100"/>
      <c r="F354" s="100"/>
      <c r="G354" s="100"/>
      <c r="H354" s="100"/>
      <c r="I354" s="100"/>
      <c r="J354" s="100"/>
      <c r="K354" s="100"/>
      <c r="L354" s="100"/>
      <c r="M354" s="100"/>
      <c r="N354" s="100"/>
      <c r="O354" s="100"/>
      <c r="P354" s="100"/>
      <c r="Q354" s="100"/>
      <c r="R354" s="100"/>
      <c r="S354" s="100"/>
      <c r="T354" s="100"/>
      <c r="U354" s="100"/>
      <c r="V354" s="100"/>
      <c r="W354" s="100"/>
      <c r="X354" s="100"/>
      <c r="Y354" s="100"/>
    </row>
    <row r="355" spans="1:25" ht="16.5" customHeight="1">
      <c r="A355" s="25"/>
      <c r="B355" s="23"/>
      <c r="C355" s="23"/>
      <c r="D355" s="100"/>
      <c r="E355" s="100"/>
      <c r="F355" s="100"/>
      <c r="G355" s="100"/>
      <c r="H355" s="100"/>
      <c r="I355" s="100"/>
      <c r="J355" s="100"/>
      <c r="K355" s="100"/>
      <c r="L355" s="100"/>
      <c r="M355" s="100"/>
      <c r="N355" s="100"/>
      <c r="O355" s="100"/>
      <c r="P355" s="100"/>
      <c r="Q355" s="100"/>
      <c r="R355" s="100"/>
      <c r="S355" s="100"/>
      <c r="T355" s="100"/>
      <c r="U355" s="100"/>
      <c r="V355" s="100"/>
      <c r="W355" s="100"/>
      <c r="X355" s="100"/>
      <c r="Y355" s="100"/>
    </row>
    <row r="356" spans="1:25" ht="16.5" customHeight="1">
      <c r="A356" s="25"/>
      <c r="B356" s="23"/>
      <c r="C356" s="23"/>
      <c r="D356" s="100"/>
      <c r="E356" s="100"/>
      <c r="F356" s="100"/>
      <c r="G356" s="100"/>
      <c r="H356" s="100"/>
      <c r="I356" s="100"/>
      <c r="J356" s="100"/>
      <c r="K356" s="100"/>
      <c r="L356" s="100"/>
      <c r="M356" s="100"/>
      <c r="N356" s="100"/>
      <c r="O356" s="100"/>
      <c r="P356" s="100"/>
      <c r="Q356" s="100"/>
      <c r="R356" s="100"/>
      <c r="S356" s="100"/>
      <c r="T356" s="100"/>
      <c r="U356" s="100"/>
      <c r="V356" s="100"/>
      <c r="W356" s="100"/>
      <c r="X356" s="100"/>
      <c r="Y356" s="100"/>
    </row>
    <row r="357" spans="1:25" ht="16.5" customHeight="1">
      <c r="A357" s="25"/>
      <c r="B357" s="23"/>
      <c r="C357" s="23"/>
      <c r="D357" s="100"/>
      <c r="E357" s="100"/>
      <c r="F357" s="100"/>
      <c r="G357" s="100"/>
      <c r="H357" s="100"/>
      <c r="I357" s="100"/>
      <c r="J357" s="100"/>
      <c r="K357" s="100"/>
      <c r="L357" s="100"/>
      <c r="M357" s="100"/>
      <c r="N357" s="100"/>
      <c r="O357" s="100"/>
      <c r="P357" s="100"/>
      <c r="Q357" s="100"/>
      <c r="R357" s="100"/>
      <c r="S357" s="100"/>
      <c r="T357" s="100"/>
      <c r="U357" s="100"/>
      <c r="V357" s="100"/>
      <c r="W357" s="100"/>
      <c r="X357" s="100"/>
      <c r="Y357" s="100"/>
    </row>
    <row r="358" spans="1:25" ht="16.5" customHeight="1">
      <c r="A358" s="25"/>
      <c r="B358" s="23"/>
      <c r="C358" s="23"/>
      <c r="D358" s="100"/>
      <c r="E358" s="100"/>
      <c r="F358" s="100"/>
      <c r="G358" s="100"/>
      <c r="H358" s="100"/>
      <c r="I358" s="100"/>
      <c r="J358" s="100"/>
      <c r="K358" s="100"/>
      <c r="L358" s="100"/>
      <c r="M358" s="100"/>
      <c r="N358" s="100"/>
      <c r="O358" s="100"/>
      <c r="P358" s="100"/>
      <c r="Q358" s="100"/>
      <c r="R358" s="100"/>
      <c r="S358" s="100"/>
      <c r="T358" s="100"/>
      <c r="U358" s="100"/>
      <c r="V358" s="100"/>
      <c r="W358" s="100"/>
      <c r="X358" s="100"/>
      <c r="Y358" s="100"/>
    </row>
    <row r="359" spans="1:25" ht="16.5" customHeight="1">
      <c r="A359" s="25"/>
      <c r="B359" s="23"/>
      <c r="C359" s="23"/>
      <c r="D359" s="100"/>
      <c r="E359" s="100"/>
      <c r="F359" s="100"/>
      <c r="G359" s="100"/>
      <c r="H359" s="100"/>
      <c r="I359" s="100"/>
      <c r="J359" s="100"/>
      <c r="K359" s="100"/>
      <c r="L359" s="100"/>
      <c r="M359" s="100"/>
      <c r="N359" s="100"/>
      <c r="O359" s="100"/>
      <c r="P359" s="100"/>
      <c r="Q359" s="100"/>
      <c r="R359" s="100"/>
      <c r="S359" s="100"/>
      <c r="T359" s="100"/>
      <c r="U359" s="100"/>
      <c r="V359" s="100"/>
      <c r="W359" s="100"/>
      <c r="X359" s="100"/>
      <c r="Y359" s="100"/>
    </row>
    <row r="360" spans="1:25" ht="16.5" customHeight="1">
      <c r="A360" s="25"/>
      <c r="B360" s="23"/>
      <c r="C360" s="23"/>
      <c r="D360" s="100"/>
      <c r="E360" s="100"/>
      <c r="F360" s="100"/>
      <c r="G360" s="100"/>
      <c r="H360" s="100"/>
      <c r="I360" s="100"/>
      <c r="J360" s="100"/>
      <c r="K360" s="100"/>
      <c r="L360" s="100"/>
      <c r="M360" s="100"/>
      <c r="N360" s="100"/>
      <c r="O360" s="100"/>
      <c r="P360" s="100"/>
      <c r="Q360" s="100"/>
      <c r="R360" s="100"/>
      <c r="S360" s="100"/>
      <c r="T360" s="100"/>
      <c r="U360" s="100"/>
      <c r="V360" s="100"/>
      <c r="W360" s="100"/>
      <c r="X360" s="100"/>
      <c r="Y360" s="100"/>
    </row>
    <row r="361" spans="1:25" ht="16.5" customHeight="1">
      <c r="A361" s="25"/>
      <c r="B361" s="23"/>
      <c r="C361" s="23"/>
      <c r="D361" s="100"/>
      <c r="E361" s="100"/>
      <c r="F361" s="100"/>
      <c r="G361" s="100"/>
      <c r="H361" s="100"/>
      <c r="I361" s="100"/>
      <c r="J361" s="100"/>
      <c r="K361" s="100"/>
      <c r="L361" s="100"/>
      <c r="M361" s="100"/>
      <c r="N361" s="100"/>
      <c r="O361" s="100"/>
      <c r="P361" s="100"/>
      <c r="Q361" s="100"/>
      <c r="R361" s="100"/>
      <c r="S361" s="100"/>
      <c r="T361" s="100"/>
      <c r="U361" s="100"/>
      <c r="V361" s="100"/>
      <c r="W361" s="100"/>
      <c r="X361" s="100"/>
      <c r="Y361" s="100"/>
    </row>
    <row r="362" spans="1:25" ht="16.5" customHeight="1">
      <c r="A362" s="25"/>
      <c r="B362" s="23"/>
      <c r="C362" s="23"/>
      <c r="D362" s="100"/>
      <c r="E362" s="100"/>
      <c r="F362" s="100"/>
      <c r="G362" s="100"/>
      <c r="H362" s="100"/>
      <c r="I362" s="100"/>
      <c r="J362" s="100"/>
      <c r="K362" s="100"/>
      <c r="L362" s="100"/>
      <c r="M362" s="100"/>
      <c r="N362" s="100"/>
      <c r="O362" s="100"/>
      <c r="P362" s="100"/>
      <c r="Q362" s="100"/>
      <c r="R362" s="100"/>
      <c r="S362" s="100"/>
      <c r="T362" s="100"/>
      <c r="U362" s="100"/>
      <c r="V362" s="100"/>
      <c r="W362" s="100"/>
      <c r="X362" s="100"/>
      <c r="Y362" s="100"/>
    </row>
    <row r="363" spans="1:25" ht="16.5" customHeight="1">
      <c r="A363" s="25"/>
      <c r="B363" s="23"/>
      <c r="C363" s="23"/>
      <c r="D363" s="100"/>
      <c r="E363" s="100"/>
      <c r="F363" s="100"/>
      <c r="G363" s="100"/>
      <c r="H363" s="100"/>
      <c r="I363" s="100"/>
      <c r="J363" s="100"/>
      <c r="K363" s="100"/>
      <c r="L363" s="100"/>
      <c r="M363" s="100"/>
      <c r="N363" s="100"/>
      <c r="O363" s="100"/>
      <c r="P363" s="100"/>
      <c r="Q363" s="100"/>
      <c r="R363" s="100"/>
      <c r="S363" s="100"/>
      <c r="T363" s="100"/>
      <c r="U363" s="100"/>
      <c r="V363" s="100"/>
      <c r="W363" s="100"/>
      <c r="X363" s="100"/>
      <c r="Y363" s="100"/>
    </row>
    <row r="364" spans="1:25" ht="16.5" customHeight="1">
      <c r="A364" s="25"/>
      <c r="B364" s="23"/>
      <c r="C364" s="23"/>
      <c r="D364" s="100"/>
      <c r="E364" s="100"/>
      <c r="F364" s="100"/>
      <c r="G364" s="100"/>
      <c r="H364" s="100"/>
      <c r="I364" s="100"/>
      <c r="J364" s="100"/>
      <c r="K364" s="100"/>
      <c r="L364" s="100"/>
      <c r="M364" s="100"/>
      <c r="N364" s="100"/>
      <c r="O364" s="100"/>
      <c r="P364" s="100"/>
      <c r="Q364" s="100"/>
      <c r="R364" s="100"/>
      <c r="S364" s="100"/>
      <c r="T364" s="100"/>
      <c r="U364" s="100"/>
      <c r="V364" s="100"/>
      <c r="W364" s="100"/>
      <c r="X364" s="100"/>
      <c r="Y364" s="100"/>
    </row>
    <row r="365" spans="1:25" ht="16.5" customHeight="1">
      <c r="A365" s="25"/>
      <c r="B365" s="23"/>
      <c r="C365" s="23"/>
      <c r="D365" s="100"/>
      <c r="E365" s="100"/>
      <c r="F365" s="100"/>
      <c r="G365" s="100"/>
      <c r="H365" s="100"/>
      <c r="I365" s="100"/>
      <c r="J365" s="100"/>
      <c r="K365" s="100"/>
      <c r="L365" s="100"/>
      <c r="M365" s="100"/>
      <c r="N365" s="100"/>
      <c r="O365" s="100"/>
      <c r="P365" s="100"/>
      <c r="Q365" s="100"/>
      <c r="R365" s="100"/>
      <c r="S365" s="100"/>
      <c r="T365" s="100"/>
      <c r="U365" s="100"/>
      <c r="V365" s="100"/>
      <c r="W365" s="100"/>
      <c r="X365" s="100"/>
      <c r="Y365" s="100"/>
    </row>
    <row r="366" spans="1:25" ht="16.5" customHeight="1">
      <c r="A366" s="25"/>
      <c r="B366" s="23"/>
      <c r="C366" s="23"/>
      <c r="D366" s="100"/>
      <c r="E366" s="100"/>
      <c r="F366" s="100"/>
      <c r="G366" s="100"/>
      <c r="H366" s="100"/>
      <c r="I366" s="100"/>
      <c r="J366" s="100"/>
      <c r="K366" s="100"/>
      <c r="L366" s="100"/>
      <c r="M366" s="100"/>
      <c r="N366" s="100"/>
      <c r="O366" s="100"/>
      <c r="P366" s="100"/>
      <c r="Q366" s="100"/>
      <c r="R366" s="100"/>
      <c r="S366" s="100"/>
      <c r="T366" s="100"/>
      <c r="U366" s="100"/>
      <c r="V366" s="100"/>
      <c r="W366" s="100"/>
      <c r="X366" s="100"/>
      <c r="Y366" s="100"/>
    </row>
    <row r="367" spans="1:25" ht="16.5" customHeight="1">
      <c r="A367" s="25"/>
      <c r="B367" s="23"/>
      <c r="C367" s="23"/>
      <c r="D367" s="100"/>
      <c r="E367" s="100"/>
      <c r="F367" s="100"/>
      <c r="G367" s="100"/>
      <c r="H367" s="100"/>
      <c r="I367" s="100"/>
      <c r="J367" s="100"/>
      <c r="K367" s="100"/>
      <c r="L367" s="100"/>
      <c r="M367" s="100"/>
      <c r="N367" s="100"/>
      <c r="O367" s="100"/>
      <c r="P367" s="100"/>
      <c r="Q367" s="100"/>
      <c r="R367" s="100"/>
      <c r="S367" s="100"/>
      <c r="T367" s="100"/>
      <c r="U367" s="100"/>
      <c r="V367" s="100"/>
      <c r="W367" s="100"/>
      <c r="X367" s="100"/>
      <c r="Y367" s="100"/>
    </row>
    <row r="368" spans="1:25" ht="16.5" customHeight="1">
      <c r="A368" s="25"/>
      <c r="B368" s="23"/>
      <c r="C368" s="23"/>
      <c r="D368" s="100"/>
      <c r="E368" s="100"/>
      <c r="F368" s="100"/>
      <c r="G368" s="100"/>
      <c r="H368" s="100"/>
      <c r="I368" s="100"/>
      <c r="J368" s="100"/>
      <c r="K368" s="100"/>
      <c r="L368" s="100"/>
      <c r="M368" s="100"/>
      <c r="N368" s="100"/>
      <c r="O368" s="100"/>
      <c r="P368" s="100"/>
      <c r="Q368" s="100"/>
      <c r="R368" s="100"/>
      <c r="S368" s="100"/>
      <c r="T368" s="100"/>
      <c r="U368" s="100"/>
      <c r="V368" s="100"/>
      <c r="W368" s="100"/>
      <c r="X368" s="100"/>
      <c r="Y368" s="100"/>
    </row>
    <row r="369" spans="1:25" ht="16.5" customHeight="1">
      <c r="A369" s="25"/>
      <c r="B369" s="23"/>
      <c r="C369" s="23"/>
      <c r="D369" s="100"/>
      <c r="E369" s="100"/>
      <c r="F369" s="100"/>
      <c r="G369" s="100"/>
      <c r="H369" s="100"/>
      <c r="I369" s="100"/>
      <c r="J369" s="100"/>
      <c r="K369" s="100"/>
      <c r="L369" s="100"/>
      <c r="M369" s="100"/>
      <c r="N369" s="100"/>
      <c r="O369" s="100"/>
      <c r="P369" s="100"/>
      <c r="Q369" s="100"/>
      <c r="R369" s="100"/>
      <c r="S369" s="100"/>
      <c r="T369" s="100"/>
      <c r="U369" s="100"/>
      <c r="V369" s="100"/>
      <c r="W369" s="100"/>
      <c r="X369" s="100"/>
      <c r="Y369" s="100"/>
    </row>
    <row r="370" spans="1:25" ht="16.5" customHeight="1">
      <c r="A370" s="25"/>
      <c r="B370" s="23"/>
      <c r="C370" s="23"/>
      <c r="D370" s="100"/>
      <c r="E370" s="100"/>
      <c r="F370" s="100"/>
      <c r="G370" s="100"/>
      <c r="H370" s="100"/>
      <c r="I370" s="100"/>
      <c r="J370" s="100"/>
      <c r="K370" s="100"/>
      <c r="L370" s="100"/>
      <c r="M370" s="100"/>
      <c r="N370" s="100"/>
      <c r="O370" s="100"/>
      <c r="P370" s="100"/>
      <c r="Q370" s="100"/>
      <c r="R370" s="100"/>
      <c r="S370" s="100"/>
      <c r="T370" s="100"/>
      <c r="U370" s="100"/>
      <c r="V370" s="100"/>
      <c r="W370" s="100"/>
      <c r="X370" s="100"/>
      <c r="Y370" s="100"/>
    </row>
    <row r="371" spans="1:25" ht="16.5" customHeight="1">
      <c r="A371" s="25"/>
      <c r="B371" s="23"/>
      <c r="C371" s="23"/>
      <c r="D371" s="100"/>
      <c r="E371" s="100"/>
      <c r="F371" s="100"/>
      <c r="G371" s="100"/>
      <c r="H371" s="100"/>
      <c r="I371" s="100"/>
      <c r="J371" s="100"/>
      <c r="K371" s="100"/>
      <c r="L371" s="100"/>
      <c r="M371" s="100"/>
      <c r="N371" s="100"/>
      <c r="O371" s="100"/>
      <c r="P371" s="100"/>
      <c r="Q371" s="100"/>
      <c r="R371" s="100"/>
      <c r="S371" s="100"/>
      <c r="T371" s="100"/>
      <c r="U371" s="100"/>
      <c r="V371" s="100"/>
      <c r="W371" s="100"/>
      <c r="X371" s="100"/>
      <c r="Y371" s="100"/>
    </row>
    <row r="372" spans="1:25" ht="16.5" customHeight="1">
      <c r="A372" s="25"/>
      <c r="B372" s="23"/>
      <c r="C372" s="23"/>
      <c r="D372" s="100"/>
      <c r="E372" s="100"/>
      <c r="F372" s="100"/>
      <c r="G372" s="100"/>
      <c r="H372" s="100"/>
      <c r="I372" s="100"/>
      <c r="J372" s="100"/>
      <c r="K372" s="100"/>
      <c r="L372" s="100"/>
      <c r="M372" s="100"/>
      <c r="N372" s="100"/>
      <c r="O372" s="100"/>
      <c r="P372" s="100"/>
      <c r="Q372" s="100"/>
      <c r="R372" s="100"/>
      <c r="S372" s="100"/>
      <c r="T372" s="100"/>
      <c r="U372" s="100"/>
      <c r="V372" s="100"/>
      <c r="W372" s="100"/>
      <c r="X372" s="100"/>
      <c r="Y372" s="100"/>
    </row>
    <row r="373" spans="1:25" ht="16.5" customHeight="1">
      <c r="A373" s="25"/>
      <c r="B373" s="23"/>
      <c r="C373" s="23"/>
      <c r="D373" s="100"/>
      <c r="E373" s="100"/>
      <c r="F373" s="100"/>
      <c r="G373" s="100"/>
      <c r="H373" s="100"/>
      <c r="I373" s="100"/>
      <c r="J373" s="100"/>
      <c r="K373" s="100"/>
      <c r="L373" s="100"/>
      <c r="M373" s="100"/>
      <c r="N373" s="100"/>
      <c r="O373" s="100"/>
      <c r="P373" s="100"/>
      <c r="Q373" s="100"/>
      <c r="R373" s="100"/>
      <c r="S373" s="100"/>
      <c r="T373" s="100"/>
      <c r="U373" s="100"/>
      <c r="V373" s="100"/>
      <c r="W373" s="100"/>
      <c r="X373" s="100"/>
      <c r="Y373" s="100"/>
    </row>
    <row r="374" spans="1:25" ht="16.5" customHeight="1">
      <c r="A374" s="25"/>
      <c r="B374" s="23"/>
      <c r="C374" s="23"/>
      <c r="D374" s="100"/>
      <c r="E374" s="100"/>
      <c r="F374" s="100"/>
      <c r="G374" s="100"/>
      <c r="H374" s="100"/>
      <c r="I374" s="100"/>
      <c r="J374" s="100"/>
      <c r="K374" s="100"/>
      <c r="L374" s="100"/>
      <c r="M374" s="100"/>
      <c r="N374" s="100"/>
      <c r="O374" s="100"/>
      <c r="P374" s="100"/>
      <c r="Q374" s="100"/>
      <c r="R374" s="100"/>
      <c r="S374" s="100"/>
      <c r="T374" s="100"/>
      <c r="U374" s="100"/>
      <c r="V374" s="100"/>
      <c r="W374" s="100"/>
      <c r="X374" s="100"/>
      <c r="Y374" s="100"/>
    </row>
    <row r="375" spans="1:25" ht="16.5" customHeight="1">
      <c r="A375" s="25"/>
      <c r="B375" s="23"/>
      <c r="C375" s="23"/>
      <c r="D375" s="100"/>
      <c r="E375" s="100"/>
      <c r="F375" s="100"/>
      <c r="G375" s="100"/>
      <c r="H375" s="100"/>
      <c r="I375" s="100"/>
      <c r="J375" s="100"/>
      <c r="K375" s="100"/>
      <c r="L375" s="100"/>
      <c r="M375" s="100"/>
      <c r="N375" s="100"/>
      <c r="O375" s="100"/>
      <c r="P375" s="100"/>
      <c r="Q375" s="100"/>
      <c r="R375" s="100"/>
      <c r="S375" s="100"/>
      <c r="T375" s="100"/>
      <c r="U375" s="100"/>
      <c r="V375" s="100"/>
      <c r="W375" s="100"/>
      <c r="X375" s="100"/>
      <c r="Y375" s="100"/>
    </row>
    <row r="376" spans="1:25" ht="16.5" customHeight="1">
      <c r="A376" s="25"/>
      <c r="B376" s="23"/>
      <c r="C376" s="23"/>
      <c r="D376" s="100"/>
      <c r="E376" s="100"/>
      <c r="F376" s="100"/>
      <c r="G376" s="100"/>
      <c r="H376" s="100"/>
      <c r="I376" s="100"/>
      <c r="J376" s="100"/>
      <c r="K376" s="100"/>
      <c r="L376" s="100"/>
      <c r="M376" s="100"/>
      <c r="N376" s="100"/>
      <c r="O376" s="100"/>
      <c r="P376" s="100"/>
      <c r="Q376" s="100"/>
      <c r="R376" s="100"/>
      <c r="S376" s="100"/>
      <c r="T376" s="100"/>
      <c r="U376" s="100"/>
      <c r="V376" s="100"/>
      <c r="W376" s="100"/>
      <c r="X376" s="100"/>
      <c r="Y376" s="100"/>
    </row>
    <row r="377" spans="1:25" ht="16.5" customHeight="1">
      <c r="A377" s="25"/>
      <c r="B377" s="23"/>
      <c r="C377" s="23"/>
      <c r="D377" s="100"/>
      <c r="E377" s="100"/>
      <c r="F377" s="100"/>
      <c r="G377" s="100"/>
      <c r="H377" s="100"/>
      <c r="I377" s="100"/>
      <c r="J377" s="100"/>
      <c r="K377" s="100"/>
      <c r="L377" s="100"/>
      <c r="M377" s="100"/>
      <c r="N377" s="100"/>
      <c r="O377" s="100"/>
      <c r="P377" s="100"/>
      <c r="Q377" s="100"/>
      <c r="R377" s="100"/>
      <c r="S377" s="100"/>
      <c r="T377" s="100"/>
      <c r="U377" s="100"/>
      <c r="V377" s="100"/>
      <c r="W377" s="100"/>
      <c r="X377" s="100"/>
      <c r="Y377" s="100"/>
    </row>
    <row r="378" spans="1:25" ht="16.5" customHeight="1">
      <c r="A378" s="25"/>
      <c r="B378" s="23"/>
      <c r="C378" s="23"/>
      <c r="D378" s="100"/>
      <c r="E378" s="100"/>
      <c r="F378" s="100"/>
      <c r="G378" s="100"/>
      <c r="H378" s="100"/>
      <c r="I378" s="100"/>
      <c r="J378" s="100"/>
      <c r="K378" s="100"/>
      <c r="L378" s="100"/>
      <c r="M378" s="100"/>
      <c r="N378" s="100"/>
      <c r="O378" s="100"/>
      <c r="P378" s="100"/>
      <c r="Q378" s="100"/>
      <c r="R378" s="100"/>
      <c r="S378" s="100"/>
      <c r="T378" s="100"/>
      <c r="U378" s="100"/>
      <c r="V378" s="100"/>
      <c r="W378" s="100"/>
      <c r="X378" s="100"/>
      <c r="Y378" s="100"/>
    </row>
    <row r="379" spans="1:25" ht="16.5" customHeight="1">
      <c r="A379" s="25"/>
      <c r="B379" s="23"/>
      <c r="C379" s="23"/>
      <c r="D379" s="100"/>
      <c r="E379" s="100"/>
      <c r="F379" s="100"/>
      <c r="G379" s="100"/>
      <c r="H379" s="100"/>
      <c r="I379" s="100"/>
      <c r="J379" s="100"/>
      <c r="K379" s="100"/>
      <c r="L379" s="100"/>
      <c r="M379" s="100"/>
      <c r="N379" s="100"/>
      <c r="O379" s="100"/>
      <c r="P379" s="100"/>
      <c r="Q379" s="100"/>
      <c r="R379" s="100"/>
      <c r="S379" s="100"/>
      <c r="T379" s="100"/>
      <c r="U379" s="100"/>
      <c r="V379" s="100"/>
      <c r="W379" s="100"/>
      <c r="X379" s="100"/>
      <c r="Y379" s="100"/>
    </row>
    <row r="380" spans="1:25" ht="16.5" customHeight="1">
      <c r="A380" s="25"/>
      <c r="B380" s="23"/>
      <c r="C380" s="23"/>
      <c r="D380" s="100"/>
      <c r="E380" s="100"/>
      <c r="F380" s="100"/>
      <c r="G380" s="100"/>
      <c r="H380" s="100"/>
      <c r="I380" s="100"/>
      <c r="J380" s="100"/>
      <c r="K380" s="100"/>
      <c r="L380" s="100"/>
      <c r="M380" s="100"/>
      <c r="N380" s="100"/>
      <c r="O380" s="100"/>
      <c r="P380" s="100"/>
      <c r="Q380" s="100"/>
      <c r="R380" s="100"/>
      <c r="S380" s="100"/>
      <c r="T380" s="100"/>
      <c r="U380" s="100"/>
      <c r="V380" s="100"/>
      <c r="W380" s="100"/>
      <c r="X380" s="100"/>
      <c r="Y380" s="100"/>
    </row>
    <row r="381" spans="1:25" ht="16.5" customHeight="1">
      <c r="A381" s="25"/>
      <c r="B381" s="23"/>
      <c r="C381" s="23"/>
      <c r="D381" s="100"/>
      <c r="E381" s="100"/>
      <c r="F381" s="100"/>
      <c r="G381" s="100"/>
      <c r="H381" s="100"/>
      <c r="I381" s="100"/>
      <c r="J381" s="100"/>
      <c r="K381" s="100"/>
      <c r="L381" s="100"/>
      <c r="M381" s="100"/>
      <c r="N381" s="100"/>
      <c r="O381" s="100"/>
      <c r="P381" s="100"/>
      <c r="Q381" s="100"/>
      <c r="R381" s="100"/>
      <c r="S381" s="100"/>
      <c r="T381" s="100"/>
      <c r="U381" s="100"/>
      <c r="V381" s="100"/>
      <c r="W381" s="100"/>
      <c r="X381" s="100"/>
      <c r="Y381" s="100"/>
    </row>
    <row r="382" spans="1:25" ht="16.5" customHeight="1">
      <c r="A382" s="25"/>
      <c r="B382" s="23"/>
      <c r="C382" s="23"/>
      <c r="D382" s="100"/>
      <c r="E382" s="100"/>
      <c r="F382" s="100"/>
      <c r="G382" s="100"/>
      <c r="H382" s="100"/>
      <c r="I382" s="100"/>
      <c r="J382" s="100"/>
      <c r="K382" s="100"/>
      <c r="L382" s="100"/>
      <c r="M382" s="100"/>
      <c r="N382" s="100"/>
      <c r="O382" s="100"/>
      <c r="P382" s="100"/>
      <c r="Q382" s="100"/>
      <c r="R382" s="100"/>
      <c r="S382" s="100"/>
      <c r="T382" s="100"/>
      <c r="U382" s="100"/>
      <c r="V382" s="100"/>
      <c r="W382" s="100"/>
      <c r="X382" s="100"/>
      <c r="Y382" s="100"/>
    </row>
    <row r="383" spans="1:25" ht="16.5" customHeight="1">
      <c r="A383" s="25"/>
      <c r="B383" s="23"/>
      <c r="C383" s="23"/>
      <c r="D383" s="100"/>
      <c r="E383" s="100"/>
      <c r="F383" s="100"/>
      <c r="G383" s="100"/>
      <c r="H383" s="100"/>
      <c r="I383" s="100"/>
      <c r="J383" s="100"/>
      <c r="K383" s="100"/>
      <c r="L383" s="100"/>
      <c r="M383" s="100"/>
      <c r="N383" s="100"/>
      <c r="O383" s="100"/>
      <c r="P383" s="100"/>
      <c r="Q383" s="100"/>
      <c r="R383" s="100"/>
      <c r="S383" s="100"/>
      <c r="T383" s="100"/>
      <c r="U383" s="100"/>
      <c r="V383" s="100"/>
      <c r="W383" s="100"/>
      <c r="X383" s="100"/>
      <c r="Y383" s="100"/>
    </row>
    <row r="384" spans="1:25" ht="16.5" customHeight="1">
      <c r="A384" s="25"/>
      <c r="B384" s="23"/>
      <c r="C384" s="23"/>
      <c r="D384" s="100"/>
      <c r="E384" s="100"/>
      <c r="F384" s="100"/>
      <c r="G384" s="100"/>
      <c r="H384" s="100"/>
      <c r="I384" s="100"/>
      <c r="J384" s="100"/>
      <c r="K384" s="100"/>
      <c r="L384" s="100"/>
      <c r="M384" s="100"/>
      <c r="N384" s="100"/>
      <c r="O384" s="100"/>
      <c r="P384" s="100"/>
      <c r="Q384" s="100"/>
      <c r="R384" s="100"/>
      <c r="S384" s="100"/>
      <c r="T384" s="100"/>
      <c r="U384" s="100"/>
      <c r="V384" s="100"/>
      <c r="W384" s="100"/>
      <c r="X384" s="100"/>
      <c r="Y384" s="100"/>
    </row>
    <row r="385" spans="1:25" ht="16.5" customHeight="1">
      <c r="A385" s="25"/>
      <c r="B385" s="23"/>
      <c r="C385" s="23"/>
      <c r="D385" s="100"/>
      <c r="E385" s="100"/>
      <c r="F385" s="100"/>
      <c r="G385" s="100"/>
      <c r="H385" s="100"/>
      <c r="I385" s="100"/>
      <c r="J385" s="100"/>
      <c r="K385" s="100"/>
      <c r="L385" s="100"/>
      <c r="M385" s="100"/>
      <c r="N385" s="100"/>
      <c r="O385" s="100"/>
      <c r="P385" s="100"/>
      <c r="Q385" s="100"/>
      <c r="R385" s="100"/>
      <c r="S385" s="100"/>
      <c r="T385" s="100"/>
      <c r="U385" s="100"/>
      <c r="V385" s="100"/>
      <c r="W385" s="100"/>
      <c r="X385" s="100"/>
      <c r="Y385" s="100"/>
    </row>
    <row r="386" spans="1:25" ht="16.5" customHeight="1">
      <c r="A386" s="25"/>
      <c r="B386" s="23"/>
      <c r="C386" s="23"/>
      <c r="D386" s="100"/>
      <c r="E386" s="100"/>
      <c r="F386" s="100"/>
      <c r="G386" s="100"/>
      <c r="H386" s="100"/>
      <c r="I386" s="100"/>
      <c r="J386" s="100"/>
      <c r="K386" s="100"/>
      <c r="L386" s="100"/>
      <c r="M386" s="100"/>
      <c r="N386" s="100"/>
      <c r="O386" s="100"/>
      <c r="P386" s="100"/>
      <c r="Q386" s="100"/>
      <c r="R386" s="100"/>
      <c r="S386" s="100"/>
      <c r="T386" s="100"/>
      <c r="U386" s="100"/>
      <c r="V386" s="100"/>
      <c r="W386" s="100"/>
      <c r="X386" s="100"/>
      <c r="Y386" s="100"/>
    </row>
    <row r="387" spans="1:25" ht="16.5" customHeight="1">
      <c r="A387" s="25"/>
      <c r="B387" s="23"/>
      <c r="C387" s="23"/>
      <c r="D387" s="100"/>
      <c r="E387" s="100"/>
      <c r="F387" s="100"/>
      <c r="G387" s="100"/>
      <c r="H387" s="100"/>
      <c r="I387" s="100"/>
      <c r="J387" s="100"/>
      <c r="K387" s="100"/>
      <c r="L387" s="100"/>
      <c r="M387" s="100"/>
      <c r="N387" s="100"/>
      <c r="O387" s="100"/>
      <c r="P387" s="100"/>
      <c r="Q387" s="100"/>
      <c r="R387" s="100"/>
      <c r="S387" s="100"/>
      <c r="T387" s="100"/>
      <c r="U387" s="100"/>
      <c r="V387" s="100"/>
      <c r="W387" s="100"/>
      <c r="X387" s="100"/>
      <c r="Y387" s="100"/>
    </row>
    <row r="388" spans="1:25" ht="16.5" customHeight="1">
      <c r="A388" s="25"/>
      <c r="B388" s="23"/>
      <c r="C388" s="23"/>
      <c r="D388" s="100"/>
      <c r="E388" s="100"/>
      <c r="F388" s="100"/>
      <c r="G388" s="100"/>
      <c r="H388" s="100"/>
      <c r="I388" s="100"/>
      <c r="J388" s="100"/>
      <c r="K388" s="100"/>
      <c r="L388" s="100"/>
      <c r="M388" s="100"/>
      <c r="N388" s="100"/>
      <c r="O388" s="100"/>
      <c r="P388" s="100"/>
      <c r="Q388" s="100"/>
      <c r="R388" s="100"/>
      <c r="S388" s="100"/>
      <c r="T388" s="100"/>
      <c r="U388" s="100"/>
      <c r="V388" s="100"/>
      <c r="W388" s="100"/>
      <c r="X388" s="100"/>
      <c r="Y388" s="100"/>
    </row>
    <row r="389" spans="1:25" ht="16.5" customHeight="1">
      <c r="A389" s="25"/>
      <c r="B389" s="23"/>
      <c r="C389" s="23"/>
      <c r="D389" s="100"/>
      <c r="E389" s="100"/>
      <c r="F389" s="100"/>
      <c r="G389" s="100"/>
      <c r="H389" s="100"/>
      <c r="I389" s="100"/>
      <c r="J389" s="100"/>
      <c r="K389" s="100"/>
      <c r="L389" s="100"/>
      <c r="M389" s="100"/>
      <c r="N389" s="100"/>
      <c r="O389" s="100"/>
      <c r="P389" s="100"/>
      <c r="Q389" s="100"/>
      <c r="R389" s="100"/>
      <c r="S389" s="100"/>
      <c r="T389" s="100"/>
      <c r="U389" s="100"/>
      <c r="V389" s="100"/>
      <c r="W389" s="100"/>
      <c r="X389" s="100"/>
      <c r="Y389" s="100"/>
    </row>
    <row r="390" spans="1:25" ht="16.5" customHeight="1">
      <c r="A390" s="25"/>
      <c r="B390" s="23"/>
      <c r="C390" s="23"/>
      <c r="D390" s="100"/>
      <c r="E390" s="100"/>
      <c r="F390" s="100"/>
      <c r="G390" s="100"/>
      <c r="H390" s="100"/>
      <c r="I390" s="100"/>
      <c r="J390" s="100"/>
      <c r="K390" s="100"/>
      <c r="L390" s="100"/>
      <c r="M390" s="100"/>
      <c r="N390" s="100"/>
      <c r="O390" s="100"/>
      <c r="P390" s="100"/>
      <c r="Q390" s="100"/>
      <c r="R390" s="100"/>
      <c r="S390" s="100"/>
      <c r="T390" s="100"/>
      <c r="U390" s="100"/>
      <c r="V390" s="100"/>
      <c r="W390" s="100"/>
      <c r="X390" s="100"/>
      <c r="Y390" s="100"/>
    </row>
    <row r="391" spans="1:25" ht="16.5" customHeight="1">
      <c r="A391" s="25"/>
      <c r="B391" s="23"/>
      <c r="C391" s="23"/>
      <c r="D391" s="100"/>
      <c r="E391" s="100"/>
      <c r="F391" s="100"/>
      <c r="G391" s="100"/>
      <c r="H391" s="100"/>
      <c r="I391" s="100"/>
      <c r="J391" s="100"/>
      <c r="K391" s="100"/>
      <c r="L391" s="100"/>
      <c r="M391" s="100"/>
      <c r="N391" s="100"/>
      <c r="O391" s="100"/>
      <c r="P391" s="100"/>
      <c r="Q391" s="100"/>
      <c r="R391" s="100"/>
      <c r="S391" s="100"/>
      <c r="T391" s="100"/>
      <c r="U391" s="100"/>
      <c r="V391" s="100"/>
      <c r="W391" s="100"/>
      <c r="X391" s="100"/>
      <c r="Y391" s="100"/>
    </row>
    <row r="392" spans="1:25" ht="16.5" customHeight="1">
      <c r="A392" s="25"/>
      <c r="B392" s="23"/>
      <c r="C392" s="23"/>
      <c r="D392" s="100"/>
      <c r="E392" s="100"/>
      <c r="F392" s="100"/>
      <c r="G392" s="100"/>
      <c r="H392" s="100"/>
      <c r="I392" s="100"/>
      <c r="J392" s="100"/>
      <c r="K392" s="100"/>
      <c r="L392" s="100"/>
      <c r="M392" s="100"/>
      <c r="N392" s="100"/>
      <c r="O392" s="100"/>
      <c r="P392" s="100"/>
      <c r="Q392" s="100"/>
      <c r="R392" s="100"/>
      <c r="S392" s="100"/>
      <c r="T392" s="100"/>
      <c r="U392" s="100"/>
      <c r="V392" s="100"/>
      <c r="W392" s="100"/>
      <c r="X392" s="100"/>
      <c r="Y392" s="100"/>
    </row>
    <row r="393" spans="1:25" ht="16.5" customHeight="1">
      <c r="A393" s="25"/>
      <c r="B393" s="23"/>
      <c r="C393" s="23"/>
      <c r="D393" s="100"/>
      <c r="E393" s="100"/>
      <c r="F393" s="100"/>
      <c r="G393" s="100"/>
      <c r="H393" s="100"/>
      <c r="I393" s="100"/>
      <c r="J393" s="100"/>
      <c r="K393" s="100"/>
      <c r="L393" s="100"/>
      <c r="M393" s="100"/>
      <c r="N393" s="100"/>
      <c r="O393" s="100"/>
      <c r="P393" s="100"/>
      <c r="Q393" s="100"/>
      <c r="R393" s="100"/>
      <c r="S393" s="100"/>
      <c r="T393" s="100"/>
      <c r="U393" s="100"/>
      <c r="V393" s="100"/>
      <c r="W393" s="100"/>
      <c r="X393" s="100"/>
      <c r="Y393" s="100"/>
    </row>
    <row r="394" spans="1:25" ht="16.5" customHeight="1">
      <c r="A394" s="25"/>
      <c r="B394" s="23"/>
      <c r="C394" s="23"/>
      <c r="D394" s="100"/>
      <c r="E394" s="100"/>
      <c r="F394" s="100"/>
      <c r="G394" s="100"/>
      <c r="H394" s="100"/>
      <c r="I394" s="100"/>
      <c r="J394" s="100"/>
      <c r="K394" s="100"/>
      <c r="L394" s="100"/>
      <c r="M394" s="100"/>
      <c r="N394" s="100"/>
      <c r="O394" s="100"/>
      <c r="P394" s="100"/>
      <c r="Q394" s="100"/>
      <c r="R394" s="100"/>
      <c r="S394" s="100"/>
      <c r="T394" s="100"/>
      <c r="U394" s="100"/>
      <c r="V394" s="100"/>
      <c r="W394" s="100"/>
      <c r="X394" s="100"/>
      <c r="Y394" s="100"/>
    </row>
    <row r="395" spans="1:25" ht="16.5" customHeight="1">
      <c r="A395" s="25"/>
      <c r="B395" s="23"/>
      <c r="C395" s="23"/>
      <c r="D395" s="100"/>
      <c r="E395" s="100"/>
      <c r="F395" s="100"/>
      <c r="G395" s="100"/>
      <c r="H395" s="100"/>
      <c r="I395" s="100"/>
      <c r="J395" s="100"/>
      <c r="K395" s="100"/>
      <c r="L395" s="100"/>
      <c r="M395" s="100"/>
      <c r="N395" s="100"/>
      <c r="O395" s="100"/>
      <c r="P395" s="100"/>
      <c r="Q395" s="100"/>
      <c r="R395" s="100"/>
      <c r="S395" s="100"/>
      <c r="T395" s="100"/>
      <c r="U395" s="100"/>
      <c r="V395" s="100"/>
      <c r="W395" s="100"/>
      <c r="X395" s="100"/>
      <c r="Y395" s="100"/>
    </row>
    <row r="396" spans="1:25" ht="16.5" customHeight="1">
      <c r="A396" s="25"/>
      <c r="B396" s="23"/>
      <c r="C396" s="23"/>
      <c r="D396" s="100"/>
      <c r="E396" s="100"/>
      <c r="F396" s="100"/>
      <c r="G396" s="100"/>
      <c r="H396" s="100"/>
      <c r="I396" s="100"/>
      <c r="J396" s="100"/>
      <c r="K396" s="100"/>
      <c r="L396" s="100"/>
      <c r="M396" s="100"/>
      <c r="N396" s="100"/>
      <c r="O396" s="100"/>
      <c r="P396" s="100"/>
      <c r="Q396" s="100"/>
      <c r="R396" s="100"/>
      <c r="S396" s="100"/>
      <c r="T396" s="100"/>
      <c r="U396" s="100"/>
      <c r="V396" s="100"/>
      <c r="W396" s="100"/>
      <c r="X396" s="100"/>
      <c r="Y396" s="100"/>
    </row>
    <row r="397" spans="1:25" ht="16.5" customHeight="1">
      <c r="A397" s="25"/>
      <c r="B397" s="23"/>
      <c r="C397" s="23"/>
      <c r="D397" s="100"/>
      <c r="E397" s="100"/>
      <c r="F397" s="100"/>
      <c r="G397" s="100"/>
      <c r="H397" s="100"/>
      <c r="I397" s="100"/>
      <c r="J397" s="100"/>
      <c r="K397" s="100"/>
      <c r="L397" s="100"/>
      <c r="M397" s="100"/>
      <c r="N397" s="100"/>
      <c r="O397" s="100"/>
      <c r="P397" s="100"/>
      <c r="Q397" s="100"/>
      <c r="R397" s="100"/>
      <c r="S397" s="100"/>
      <c r="T397" s="100"/>
      <c r="U397" s="100"/>
      <c r="V397" s="100"/>
      <c r="W397" s="100"/>
      <c r="X397" s="100"/>
      <c r="Y397" s="100"/>
    </row>
    <row r="398" spans="1:25" ht="16.5" customHeight="1">
      <c r="A398" s="25"/>
      <c r="B398" s="23"/>
      <c r="C398" s="23"/>
      <c r="D398" s="100"/>
      <c r="E398" s="100"/>
      <c r="F398" s="100"/>
      <c r="G398" s="100"/>
      <c r="H398" s="100"/>
      <c r="I398" s="100"/>
      <c r="J398" s="100"/>
      <c r="K398" s="100"/>
      <c r="L398" s="100"/>
      <c r="M398" s="100"/>
      <c r="N398" s="100"/>
      <c r="O398" s="100"/>
      <c r="P398" s="100"/>
      <c r="Q398" s="100"/>
      <c r="R398" s="100"/>
      <c r="S398" s="100"/>
      <c r="T398" s="100"/>
      <c r="U398" s="100"/>
      <c r="V398" s="100"/>
      <c r="W398" s="100"/>
      <c r="X398" s="100"/>
      <c r="Y398" s="100"/>
    </row>
    <row r="399" spans="1:25" ht="16.5" customHeight="1">
      <c r="A399" s="25"/>
      <c r="B399" s="23"/>
      <c r="C399" s="23"/>
      <c r="D399" s="100"/>
      <c r="E399" s="100"/>
      <c r="F399" s="100"/>
      <c r="G399" s="100"/>
      <c r="H399" s="100"/>
      <c r="I399" s="100"/>
      <c r="J399" s="100"/>
      <c r="K399" s="100"/>
      <c r="L399" s="100"/>
      <c r="M399" s="100"/>
      <c r="N399" s="100"/>
      <c r="O399" s="100"/>
      <c r="P399" s="100"/>
      <c r="Q399" s="100"/>
      <c r="R399" s="100"/>
      <c r="S399" s="100"/>
      <c r="T399" s="100"/>
      <c r="U399" s="100"/>
      <c r="V399" s="100"/>
      <c r="W399" s="100"/>
      <c r="X399" s="100"/>
      <c r="Y399" s="100"/>
    </row>
    <row r="400" spans="1:25" ht="16.5" customHeight="1">
      <c r="A400" s="25"/>
      <c r="B400" s="23"/>
      <c r="C400" s="23"/>
      <c r="D400" s="100"/>
      <c r="E400" s="100"/>
      <c r="F400" s="100"/>
      <c r="G400" s="100"/>
      <c r="H400" s="100"/>
      <c r="I400" s="100"/>
      <c r="J400" s="100"/>
      <c r="K400" s="100"/>
      <c r="L400" s="100"/>
      <c r="M400" s="100"/>
      <c r="N400" s="100"/>
      <c r="O400" s="100"/>
      <c r="P400" s="100"/>
      <c r="Q400" s="100"/>
      <c r="R400" s="100"/>
      <c r="S400" s="100"/>
      <c r="T400" s="100"/>
      <c r="U400" s="100"/>
      <c r="V400" s="100"/>
      <c r="W400" s="100"/>
      <c r="X400" s="100"/>
      <c r="Y400" s="100"/>
    </row>
    <row r="401" spans="1:25" ht="16.5" customHeight="1">
      <c r="A401" s="25"/>
      <c r="B401" s="23"/>
      <c r="C401" s="23"/>
      <c r="D401" s="100"/>
      <c r="E401" s="100"/>
      <c r="F401" s="100"/>
      <c r="G401" s="100"/>
      <c r="H401" s="100"/>
      <c r="I401" s="100"/>
      <c r="J401" s="100"/>
      <c r="K401" s="100"/>
      <c r="L401" s="100"/>
      <c r="M401" s="100"/>
      <c r="N401" s="100"/>
      <c r="O401" s="100"/>
      <c r="P401" s="100"/>
      <c r="Q401" s="100"/>
      <c r="R401" s="100"/>
      <c r="S401" s="100"/>
      <c r="T401" s="100"/>
      <c r="U401" s="100"/>
      <c r="V401" s="100"/>
      <c r="W401" s="100"/>
      <c r="X401" s="100"/>
      <c r="Y401" s="100"/>
    </row>
    <row r="402" spans="1:25" ht="16.5" customHeight="1">
      <c r="A402" s="25"/>
      <c r="B402" s="23"/>
      <c r="C402" s="23"/>
      <c r="D402" s="100"/>
      <c r="E402" s="100"/>
      <c r="F402" s="100"/>
      <c r="G402" s="100"/>
      <c r="H402" s="100"/>
      <c r="I402" s="100"/>
      <c r="J402" s="100"/>
      <c r="K402" s="100"/>
      <c r="L402" s="100"/>
      <c r="M402" s="100"/>
      <c r="N402" s="100"/>
      <c r="O402" s="100"/>
      <c r="P402" s="100"/>
      <c r="Q402" s="100"/>
      <c r="R402" s="100"/>
      <c r="S402" s="100"/>
      <c r="T402" s="100"/>
      <c r="U402" s="100"/>
      <c r="V402" s="100"/>
      <c r="W402" s="100"/>
      <c r="X402" s="100"/>
      <c r="Y402" s="100"/>
    </row>
    <row r="403" spans="1:25" ht="16.5" customHeight="1">
      <c r="A403" s="25"/>
      <c r="B403" s="23"/>
      <c r="C403" s="23"/>
      <c r="D403" s="100"/>
      <c r="E403" s="100"/>
      <c r="F403" s="100"/>
      <c r="G403" s="100"/>
      <c r="H403" s="100"/>
      <c r="I403" s="100"/>
      <c r="J403" s="100"/>
      <c r="K403" s="100"/>
      <c r="L403" s="100"/>
      <c r="M403" s="100"/>
      <c r="N403" s="100"/>
      <c r="O403" s="100"/>
      <c r="P403" s="100"/>
      <c r="Q403" s="100"/>
      <c r="R403" s="100"/>
      <c r="S403" s="100"/>
      <c r="T403" s="100"/>
      <c r="U403" s="100"/>
      <c r="V403" s="100"/>
      <c r="W403" s="100"/>
      <c r="X403" s="100"/>
      <c r="Y403" s="100"/>
    </row>
    <row r="404" spans="1:25" ht="16.5" customHeight="1">
      <c r="A404" s="25"/>
      <c r="B404" s="23"/>
      <c r="C404" s="23"/>
      <c r="D404" s="100"/>
      <c r="E404" s="100"/>
      <c r="F404" s="100"/>
      <c r="G404" s="100"/>
      <c r="H404" s="100"/>
      <c r="I404" s="100"/>
      <c r="J404" s="100"/>
      <c r="K404" s="100"/>
      <c r="L404" s="100"/>
      <c r="M404" s="100"/>
      <c r="N404" s="100"/>
      <c r="O404" s="100"/>
      <c r="P404" s="100"/>
      <c r="Q404" s="100"/>
      <c r="R404" s="100"/>
      <c r="S404" s="100"/>
      <c r="T404" s="100"/>
      <c r="U404" s="100"/>
      <c r="V404" s="100"/>
      <c r="W404" s="100"/>
      <c r="X404" s="100"/>
      <c r="Y404" s="100"/>
    </row>
    <row r="405" spans="1:25" ht="16.5" customHeight="1">
      <c r="A405" s="25"/>
      <c r="B405" s="23"/>
      <c r="C405" s="23"/>
      <c r="D405" s="100"/>
      <c r="E405" s="100"/>
      <c r="F405" s="100"/>
      <c r="G405" s="100"/>
      <c r="H405" s="100"/>
      <c r="I405" s="100"/>
      <c r="J405" s="100"/>
      <c r="K405" s="100"/>
      <c r="L405" s="100"/>
      <c r="M405" s="100"/>
      <c r="N405" s="100"/>
      <c r="O405" s="100"/>
      <c r="P405" s="100"/>
      <c r="Q405" s="100"/>
      <c r="R405" s="100"/>
      <c r="S405" s="100"/>
      <c r="T405" s="100"/>
      <c r="U405" s="100"/>
      <c r="V405" s="100"/>
      <c r="W405" s="100"/>
      <c r="X405" s="100"/>
      <c r="Y405" s="100"/>
    </row>
    <row r="406" spans="1:25" ht="16.5" customHeight="1">
      <c r="A406" s="25"/>
      <c r="B406" s="23"/>
      <c r="C406" s="23"/>
      <c r="D406" s="100"/>
      <c r="E406" s="100"/>
      <c r="F406" s="100"/>
      <c r="G406" s="100"/>
      <c r="H406" s="100"/>
      <c r="I406" s="100"/>
      <c r="J406" s="100"/>
      <c r="K406" s="100"/>
      <c r="L406" s="100"/>
      <c r="M406" s="100"/>
      <c r="N406" s="100"/>
      <c r="O406" s="100"/>
      <c r="P406" s="100"/>
      <c r="Q406" s="100"/>
      <c r="R406" s="100"/>
      <c r="S406" s="100"/>
      <c r="T406" s="100"/>
      <c r="U406" s="100"/>
      <c r="V406" s="100"/>
      <c r="W406" s="100"/>
      <c r="X406" s="100"/>
      <c r="Y406" s="100"/>
    </row>
    <row r="407" spans="1:25" ht="16.5" customHeight="1">
      <c r="A407" s="25"/>
      <c r="B407" s="23"/>
      <c r="C407" s="23"/>
      <c r="D407" s="100"/>
      <c r="E407" s="100"/>
      <c r="F407" s="100"/>
      <c r="G407" s="100"/>
      <c r="H407" s="100"/>
      <c r="I407" s="100"/>
      <c r="J407" s="100"/>
      <c r="K407" s="100"/>
      <c r="L407" s="100"/>
      <c r="M407" s="100"/>
      <c r="N407" s="100"/>
      <c r="O407" s="100"/>
      <c r="P407" s="100"/>
      <c r="Q407" s="100"/>
      <c r="R407" s="100"/>
      <c r="S407" s="100"/>
      <c r="T407" s="100"/>
      <c r="U407" s="100"/>
      <c r="V407" s="100"/>
      <c r="W407" s="100"/>
      <c r="X407" s="100"/>
      <c r="Y407" s="100"/>
    </row>
    <row r="408" spans="1:25" ht="16.5" customHeight="1">
      <c r="A408" s="25"/>
      <c r="B408" s="23"/>
      <c r="C408" s="23"/>
      <c r="D408" s="100"/>
      <c r="E408" s="100"/>
      <c r="F408" s="100"/>
      <c r="G408" s="100"/>
      <c r="H408" s="100"/>
      <c r="I408" s="100"/>
      <c r="J408" s="100"/>
      <c r="K408" s="100"/>
      <c r="L408" s="100"/>
      <c r="M408" s="100"/>
      <c r="N408" s="100"/>
      <c r="O408" s="100"/>
      <c r="P408" s="100"/>
      <c r="Q408" s="100"/>
      <c r="R408" s="100"/>
      <c r="S408" s="100"/>
      <c r="T408" s="100"/>
      <c r="U408" s="100"/>
      <c r="V408" s="100"/>
      <c r="W408" s="100"/>
      <c r="X408" s="100"/>
      <c r="Y408" s="100"/>
    </row>
    <row r="409" spans="1:25" ht="16.5" customHeight="1">
      <c r="A409" s="25"/>
      <c r="B409" s="23"/>
      <c r="C409" s="23"/>
      <c r="D409" s="100"/>
      <c r="E409" s="100"/>
      <c r="F409" s="100"/>
      <c r="G409" s="100"/>
      <c r="H409" s="100"/>
      <c r="I409" s="100"/>
      <c r="J409" s="100"/>
      <c r="K409" s="100"/>
      <c r="L409" s="100"/>
      <c r="M409" s="100"/>
      <c r="N409" s="100"/>
      <c r="O409" s="100"/>
      <c r="P409" s="100"/>
      <c r="Q409" s="100"/>
      <c r="R409" s="100"/>
      <c r="S409" s="100"/>
      <c r="T409" s="100"/>
      <c r="U409" s="100"/>
      <c r="V409" s="100"/>
      <c r="W409" s="100"/>
      <c r="X409" s="100"/>
      <c r="Y409" s="100"/>
    </row>
    <row r="410" spans="1:25" ht="16.5" customHeight="1">
      <c r="A410" s="25"/>
      <c r="B410" s="23"/>
      <c r="C410" s="23"/>
      <c r="D410" s="100"/>
      <c r="E410" s="100"/>
      <c r="F410" s="100"/>
      <c r="G410" s="100"/>
      <c r="H410" s="100"/>
      <c r="I410" s="100"/>
      <c r="J410" s="100"/>
      <c r="K410" s="100"/>
      <c r="L410" s="100"/>
      <c r="M410" s="100"/>
      <c r="N410" s="100"/>
      <c r="O410" s="100"/>
      <c r="P410" s="100"/>
      <c r="Q410" s="100"/>
      <c r="R410" s="100"/>
      <c r="S410" s="100"/>
      <c r="T410" s="100"/>
      <c r="U410" s="100"/>
      <c r="V410" s="100"/>
      <c r="W410" s="100"/>
      <c r="X410" s="100"/>
      <c r="Y410" s="100"/>
    </row>
    <row r="411" spans="1:25" ht="16.5" customHeight="1">
      <c r="A411" s="25"/>
      <c r="B411" s="23"/>
      <c r="C411" s="23"/>
      <c r="D411" s="100"/>
      <c r="E411" s="100"/>
      <c r="F411" s="100"/>
      <c r="G411" s="100"/>
      <c r="H411" s="100"/>
      <c r="I411" s="100"/>
      <c r="J411" s="100"/>
      <c r="K411" s="100"/>
      <c r="L411" s="100"/>
      <c r="M411" s="100"/>
      <c r="N411" s="100"/>
      <c r="O411" s="100"/>
      <c r="P411" s="100"/>
      <c r="Q411" s="100"/>
      <c r="R411" s="100"/>
      <c r="S411" s="100"/>
      <c r="T411" s="100"/>
      <c r="U411" s="100"/>
      <c r="V411" s="100"/>
      <c r="W411" s="100"/>
      <c r="X411" s="100"/>
      <c r="Y411" s="100"/>
    </row>
    <row r="412" spans="1:25" ht="16.5" customHeight="1">
      <c r="A412" s="25"/>
      <c r="B412" s="23"/>
      <c r="C412" s="23"/>
      <c r="D412" s="100"/>
      <c r="E412" s="100"/>
      <c r="F412" s="100"/>
      <c r="G412" s="100"/>
      <c r="H412" s="100"/>
      <c r="I412" s="100"/>
      <c r="J412" s="100"/>
      <c r="K412" s="100"/>
      <c r="L412" s="100"/>
      <c r="M412" s="100"/>
      <c r="N412" s="100"/>
      <c r="O412" s="100"/>
      <c r="P412" s="100"/>
      <c r="Q412" s="100"/>
      <c r="R412" s="100"/>
      <c r="S412" s="100"/>
      <c r="T412" s="100"/>
      <c r="U412" s="100"/>
      <c r="V412" s="100"/>
      <c r="W412" s="100"/>
      <c r="X412" s="100"/>
      <c r="Y412" s="100"/>
    </row>
    <row r="413" spans="1:25" ht="16.5" customHeight="1">
      <c r="A413" s="25"/>
      <c r="B413" s="23"/>
      <c r="C413" s="23"/>
      <c r="D413" s="100"/>
      <c r="E413" s="100"/>
      <c r="F413" s="100"/>
      <c r="G413" s="100"/>
      <c r="H413" s="100"/>
      <c r="I413" s="100"/>
      <c r="J413" s="100"/>
      <c r="K413" s="100"/>
      <c r="L413" s="100"/>
      <c r="M413" s="100"/>
      <c r="N413" s="100"/>
      <c r="O413" s="100"/>
      <c r="P413" s="100"/>
      <c r="Q413" s="100"/>
      <c r="R413" s="100"/>
      <c r="S413" s="100"/>
      <c r="T413" s="100"/>
      <c r="U413" s="100"/>
      <c r="V413" s="100"/>
      <c r="W413" s="100"/>
      <c r="X413" s="100"/>
      <c r="Y413" s="100"/>
    </row>
    <row r="414" spans="1:25" ht="16.5" customHeight="1">
      <c r="A414" s="25"/>
      <c r="B414" s="23"/>
      <c r="C414" s="23"/>
      <c r="D414" s="100"/>
      <c r="E414" s="100"/>
      <c r="F414" s="100"/>
      <c r="G414" s="100"/>
      <c r="H414" s="100"/>
      <c r="I414" s="100"/>
      <c r="J414" s="100"/>
      <c r="K414" s="100"/>
      <c r="L414" s="100"/>
      <c r="M414" s="100"/>
      <c r="N414" s="100"/>
      <c r="O414" s="100"/>
      <c r="P414" s="100"/>
      <c r="Q414" s="100"/>
      <c r="R414" s="100"/>
      <c r="S414" s="100"/>
      <c r="T414" s="100"/>
      <c r="U414" s="100"/>
      <c r="V414" s="100"/>
      <c r="W414" s="100"/>
      <c r="X414" s="100"/>
      <c r="Y414" s="100"/>
    </row>
    <row r="415" spans="1:25" ht="16.5" customHeight="1">
      <c r="A415" s="25"/>
      <c r="B415" s="23"/>
      <c r="C415" s="23"/>
      <c r="D415" s="100"/>
      <c r="E415" s="100"/>
      <c r="F415" s="100"/>
      <c r="G415" s="100"/>
      <c r="H415" s="100"/>
      <c r="I415" s="100"/>
      <c r="J415" s="100"/>
      <c r="K415" s="100"/>
      <c r="L415" s="100"/>
      <c r="M415" s="100"/>
      <c r="N415" s="100"/>
      <c r="O415" s="100"/>
      <c r="P415" s="100"/>
      <c r="Q415" s="100"/>
      <c r="R415" s="100"/>
      <c r="S415" s="100"/>
      <c r="T415" s="100"/>
      <c r="U415" s="100"/>
      <c r="V415" s="100"/>
      <c r="W415" s="100"/>
      <c r="X415" s="100"/>
      <c r="Y415" s="100"/>
    </row>
    <row r="416" spans="1:25" ht="16.5" customHeight="1">
      <c r="A416" s="25"/>
      <c r="B416" s="23"/>
      <c r="C416" s="23"/>
      <c r="D416" s="100"/>
      <c r="E416" s="100"/>
      <c r="F416" s="100"/>
      <c r="G416" s="100"/>
      <c r="H416" s="100"/>
      <c r="I416" s="100"/>
      <c r="J416" s="100"/>
      <c r="K416" s="100"/>
      <c r="L416" s="100"/>
      <c r="M416" s="100"/>
      <c r="N416" s="100"/>
      <c r="O416" s="100"/>
      <c r="P416" s="100"/>
      <c r="Q416" s="100"/>
      <c r="R416" s="100"/>
      <c r="S416" s="100"/>
      <c r="T416" s="100"/>
      <c r="U416" s="100"/>
      <c r="V416" s="100"/>
      <c r="W416" s="100"/>
      <c r="X416" s="100"/>
      <c r="Y416" s="100"/>
    </row>
    <row r="417" spans="1:25" ht="16.5" customHeight="1">
      <c r="A417" s="25"/>
      <c r="B417" s="23"/>
      <c r="C417" s="23"/>
      <c r="D417" s="100"/>
      <c r="E417" s="100"/>
      <c r="F417" s="100"/>
      <c r="G417" s="100"/>
      <c r="H417" s="100"/>
      <c r="I417" s="100"/>
      <c r="J417" s="100"/>
      <c r="K417" s="100"/>
      <c r="L417" s="100"/>
      <c r="M417" s="100"/>
      <c r="N417" s="100"/>
      <c r="O417" s="100"/>
      <c r="P417" s="100"/>
      <c r="Q417" s="100"/>
      <c r="R417" s="100"/>
      <c r="S417" s="100"/>
      <c r="T417" s="100"/>
      <c r="U417" s="100"/>
      <c r="V417" s="100"/>
      <c r="W417" s="100"/>
      <c r="X417" s="100"/>
      <c r="Y417" s="100"/>
    </row>
    <row r="418" spans="1:25" ht="16.5" customHeight="1">
      <c r="A418" s="25"/>
      <c r="B418" s="23"/>
      <c r="C418" s="23"/>
      <c r="D418" s="100"/>
      <c r="E418" s="100"/>
      <c r="F418" s="100"/>
      <c r="G418" s="100"/>
      <c r="H418" s="100"/>
      <c r="I418" s="100"/>
      <c r="J418" s="100"/>
      <c r="K418" s="100"/>
      <c r="L418" s="100"/>
      <c r="M418" s="100"/>
      <c r="N418" s="100"/>
      <c r="O418" s="100"/>
      <c r="P418" s="100"/>
      <c r="Q418" s="100"/>
      <c r="R418" s="100"/>
      <c r="S418" s="100"/>
      <c r="T418" s="100"/>
      <c r="U418" s="100"/>
      <c r="V418" s="100"/>
      <c r="W418" s="100"/>
      <c r="X418" s="100"/>
      <c r="Y418" s="100"/>
    </row>
    <row r="419" spans="1:25" ht="16.5" customHeight="1">
      <c r="A419" s="25"/>
      <c r="B419" s="23"/>
      <c r="C419" s="23"/>
      <c r="D419" s="100"/>
      <c r="E419" s="100"/>
      <c r="F419" s="100"/>
      <c r="G419" s="100"/>
      <c r="H419" s="100"/>
      <c r="I419" s="100"/>
      <c r="J419" s="100"/>
      <c r="K419" s="100"/>
      <c r="L419" s="100"/>
      <c r="M419" s="100"/>
      <c r="N419" s="100"/>
      <c r="O419" s="100"/>
      <c r="P419" s="100"/>
      <c r="Q419" s="100"/>
      <c r="R419" s="100"/>
      <c r="S419" s="100"/>
      <c r="T419" s="100"/>
      <c r="U419" s="100"/>
      <c r="V419" s="100"/>
      <c r="W419" s="100"/>
      <c r="X419" s="100"/>
      <c r="Y419" s="100"/>
    </row>
    <row r="420" spans="1:25" ht="16.5" customHeight="1">
      <c r="A420" s="25"/>
      <c r="B420" s="23"/>
      <c r="C420" s="23"/>
      <c r="D420" s="100"/>
      <c r="E420" s="100"/>
      <c r="F420" s="100"/>
      <c r="G420" s="100"/>
      <c r="H420" s="100"/>
      <c r="I420" s="100"/>
      <c r="J420" s="100"/>
      <c r="K420" s="100"/>
      <c r="L420" s="100"/>
      <c r="M420" s="100"/>
      <c r="N420" s="100"/>
      <c r="O420" s="100"/>
      <c r="P420" s="100"/>
      <c r="Q420" s="100"/>
      <c r="R420" s="100"/>
      <c r="S420" s="100"/>
      <c r="T420" s="100"/>
      <c r="U420" s="100"/>
      <c r="V420" s="100"/>
      <c r="W420" s="100"/>
      <c r="X420" s="100"/>
      <c r="Y420" s="100"/>
    </row>
    <row r="421" spans="1:25" ht="16.5" customHeight="1">
      <c r="A421" s="25"/>
      <c r="B421" s="23"/>
      <c r="C421" s="23"/>
      <c r="D421" s="100"/>
      <c r="E421" s="100"/>
      <c r="F421" s="100"/>
      <c r="G421" s="100"/>
      <c r="H421" s="100"/>
      <c r="I421" s="100"/>
      <c r="J421" s="100"/>
      <c r="K421" s="100"/>
      <c r="L421" s="100"/>
      <c r="M421" s="100"/>
      <c r="N421" s="100"/>
      <c r="O421" s="100"/>
      <c r="P421" s="100"/>
      <c r="Q421" s="100"/>
      <c r="R421" s="100"/>
      <c r="S421" s="100"/>
      <c r="T421" s="100"/>
      <c r="U421" s="100"/>
      <c r="V421" s="100"/>
      <c r="W421" s="100"/>
      <c r="X421" s="100"/>
      <c r="Y421" s="100"/>
    </row>
    <row r="422" spans="1:25" ht="16.5" customHeight="1">
      <c r="A422" s="25"/>
      <c r="B422" s="23"/>
      <c r="C422" s="23"/>
      <c r="D422" s="100"/>
      <c r="E422" s="100"/>
      <c r="F422" s="100"/>
      <c r="G422" s="100"/>
      <c r="H422" s="100"/>
      <c r="I422" s="100"/>
      <c r="J422" s="100"/>
      <c r="K422" s="100"/>
      <c r="L422" s="100"/>
      <c r="M422" s="100"/>
      <c r="N422" s="100"/>
      <c r="O422" s="100"/>
      <c r="P422" s="100"/>
      <c r="Q422" s="100"/>
      <c r="R422" s="100"/>
      <c r="S422" s="100"/>
      <c r="T422" s="100"/>
      <c r="U422" s="100"/>
      <c r="V422" s="100"/>
      <c r="W422" s="100"/>
      <c r="X422" s="100"/>
      <c r="Y422" s="100"/>
    </row>
    <row r="423" spans="1:25" ht="16.5" customHeight="1">
      <c r="A423" s="25"/>
      <c r="B423" s="23"/>
      <c r="C423" s="23"/>
      <c r="D423" s="100"/>
      <c r="E423" s="100"/>
      <c r="F423" s="100"/>
      <c r="G423" s="100"/>
      <c r="H423" s="100"/>
      <c r="I423" s="100"/>
      <c r="J423" s="100"/>
      <c r="K423" s="100"/>
      <c r="L423" s="100"/>
      <c r="M423" s="100"/>
      <c r="N423" s="100"/>
      <c r="O423" s="100"/>
      <c r="P423" s="100"/>
      <c r="Q423" s="100"/>
      <c r="R423" s="100"/>
      <c r="S423" s="100"/>
      <c r="T423" s="100"/>
      <c r="U423" s="100"/>
      <c r="V423" s="100"/>
      <c r="W423" s="100"/>
      <c r="X423" s="100"/>
      <c r="Y423" s="100"/>
    </row>
    <row r="424" spans="1:25" ht="16.5" customHeight="1">
      <c r="A424" s="25"/>
      <c r="B424" s="23"/>
      <c r="C424" s="23"/>
      <c r="D424" s="100"/>
      <c r="E424" s="100"/>
      <c r="F424" s="100"/>
      <c r="G424" s="100"/>
      <c r="H424" s="100"/>
      <c r="I424" s="100"/>
      <c r="J424" s="100"/>
      <c r="K424" s="100"/>
      <c r="L424" s="100"/>
      <c r="M424" s="100"/>
      <c r="N424" s="100"/>
      <c r="O424" s="100"/>
      <c r="P424" s="100"/>
      <c r="Q424" s="100"/>
      <c r="R424" s="100"/>
      <c r="S424" s="100"/>
      <c r="T424" s="100"/>
      <c r="U424" s="100"/>
      <c r="V424" s="100"/>
      <c r="W424" s="100"/>
      <c r="X424" s="100"/>
      <c r="Y424" s="100"/>
    </row>
    <row r="425" spans="1:25" ht="16.5" customHeight="1">
      <c r="A425" s="25"/>
      <c r="B425" s="23"/>
      <c r="C425" s="23"/>
      <c r="D425" s="100"/>
      <c r="E425" s="100"/>
      <c r="F425" s="100"/>
      <c r="G425" s="100"/>
      <c r="H425" s="100"/>
      <c r="I425" s="100"/>
      <c r="J425" s="100"/>
      <c r="K425" s="100"/>
      <c r="L425" s="100"/>
      <c r="M425" s="100"/>
      <c r="N425" s="100"/>
      <c r="O425" s="100"/>
      <c r="P425" s="100"/>
      <c r="Q425" s="100"/>
      <c r="R425" s="100"/>
      <c r="S425" s="100"/>
      <c r="T425" s="100"/>
      <c r="U425" s="100"/>
      <c r="V425" s="100"/>
      <c r="W425" s="100"/>
      <c r="X425" s="100"/>
      <c r="Y425" s="100"/>
    </row>
    <row r="426" spans="1:25" ht="16.5" customHeight="1">
      <c r="A426" s="25"/>
      <c r="B426" s="23"/>
      <c r="C426" s="23"/>
      <c r="D426" s="100"/>
      <c r="E426" s="100"/>
      <c r="F426" s="100"/>
      <c r="G426" s="100"/>
      <c r="H426" s="100"/>
      <c r="I426" s="100"/>
      <c r="J426" s="100"/>
      <c r="K426" s="100"/>
      <c r="L426" s="100"/>
      <c r="M426" s="100"/>
      <c r="N426" s="100"/>
      <c r="O426" s="100"/>
      <c r="P426" s="100"/>
      <c r="Q426" s="100"/>
      <c r="R426" s="100"/>
      <c r="S426" s="100"/>
      <c r="T426" s="100"/>
      <c r="U426" s="100"/>
      <c r="V426" s="100"/>
      <c r="W426" s="100"/>
      <c r="X426" s="100"/>
      <c r="Y426" s="100"/>
    </row>
    <row r="427" spans="1:25" ht="16.5" customHeight="1">
      <c r="A427" s="25"/>
      <c r="B427" s="23"/>
      <c r="C427" s="23"/>
      <c r="D427" s="100"/>
      <c r="E427" s="100"/>
      <c r="F427" s="100"/>
      <c r="G427" s="100"/>
      <c r="H427" s="100"/>
      <c r="I427" s="100"/>
      <c r="J427" s="100"/>
      <c r="K427" s="100"/>
      <c r="L427" s="100"/>
      <c r="M427" s="100"/>
      <c r="N427" s="100"/>
      <c r="O427" s="100"/>
      <c r="P427" s="100"/>
      <c r="Q427" s="100"/>
      <c r="R427" s="100"/>
      <c r="S427" s="100"/>
      <c r="T427" s="100"/>
      <c r="U427" s="100"/>
      <c r="V427" s="100"/>
      <c r="W427" s="100"/>
      <c r="X427" s="100"/>
      <c r="Y427" s="100"/>
    </row>
    <row r="428" spans="1:25" ht="16.5" customHeight="1">
      <c r="A428" s="25"/>
      <c r="B428" s="23"/>
      <c r="C428" s="23"/>
      <c r="D428" s="100"/>
      <c r="E428" s="100"/>
      <c r="F428" s="100"/>
      <c r="G428" s="100"/>
      <c r="H428" s="100"/>
      <c r="I428" s="100"/>
      <c r="J428" s="100"/>
      <c r="K428" s="100"/>
      <c r="L428" s="100"/>
      <c r="M428" s="100"/>
      <c r="N428" s="100"/>
      <c r="O428" s="100"/>
      <c r="P428" s="100"/>
      <c r="Q428" s="100"/>
      <c r="R428" s="100"/>
      <c r="S428" s="100"/>
      <c r="T428" s="100"/>
      <c r="U428" s="100"/>
      <c r="V428" s="100"/>
      <c r="W428" s="100"/>
      <c r="X428" s="100"/>
      <c r="Y428" s="100"/>
    </row>
    <row r="429" spans="1:25" ht="16.5" customHeight="1">
      <c r="A429" s="25"/>
      <c r="B429" s="23"/>
      <c r="C429" s="23"/>
      <c r="D429" s="100"/>
      <c r="E429" s="100"/>
      <c r="F429" s="100"/>
      <c r="G429" s="100"/>
      <c r="H429" s="100"/>
      <c r="I429" s="100"/>
      <c r="J429" s="100"/>
      <c r="K429" s="100"/>
      <c r="L429" s="100"/>
      <c r="M429" s="100"/>
      <c r="N429" s="100"/>
      <c r="O429" s="100"/>
      <c r="P429" s="100"/>
      <c r="Q429" s="100"/>
      <c r="R429" s="100"/>
      <c r="S429" s="100"/>
      <c r="T429" s="100"/>
      <c r="U429" s="100"/>
      <c r="V429" s="100"/>
      <c r="W429" s="100"/>
      <c r="X429" s="100"/>
      <c r="Y429" s="100"/>
    </row>
    <row r="430" spans="1:25" ht="16.5" customHeight="1">
      <c r="A430" s="25"/>
      <c r="B430" s="23"/>
      <c r="C430" s="23"/>
      <c r="D430" s="100"/>
      <c r="E430" s="100"/>
      <c r="F430" s="100"/>
      <c r="G430" s="100"/>
      <c r="H430" s="100"/>
      <c r="I430" s="100"/>
      <c r="J430" s="100"/>
      <c r="K430" s="100"/>
      <c r="L430" s="100"/>
      <c r="M430" s="100"/>
      <c r="N430" s="100"/>
      <c r="O430" s="100"/>
      <c r="P430" s="100"/>
      <c r="Q430" s="100"/>
      <c r="R430" s="100"/>
      <c r="S430" s="100"/>
      <c r="T430" s="100"/>
      <c r="U430" s="100"/>
      <c r="V430" s="100"/>
      <c r="W430" s="100"/>
      <c r="X430" s="100"/>
      <c r="Y430" s="100"/>
    </row>
    <row r="431" spans="1:25" ht="16.5" customHeight="1">
      <c r="A431" s="25"/>
      <c r="B431" s="23"/>
      <c r="C431" s="23"/>
      <c r="D431" s="100"/>
      <c r="E431" s="100"/>
      <c r="F431" s="100"/>
      <c r="G431" s="100"/>
      <c r="H431" s="100"/>
      <c r="I431" s="100"/>
      <c r="J431" s="100"/>
      <c r="K431" s="100"/>
      <c r="L431" s="100"/>
      <c r="M431" s="100"/>
      <c r="N431" s="100"/>
      <c r="O431" s="100"/>
      <c r="P431" s="100"/>
      <c r="Q431" s="100"/>
      <c r="R431" s="100"/>
      <c r="S431" s="100"/>
      <c r="T431" s="100"/>
      <c r="U431" s="100"/>
      <c r="V431" s="100"/>
      <c r="W431" s="100"/>
      <c r="X431" s="100"/>
      <c r="Y431" s="100"/>
    </row>
    <row r="432" spans="1:25" ht="16.5" customHeight="1">
      <c r="A432" s="25"/>
      <c r="B432" s="23"/>
      <c r="C432" s="23"/>
      <c r="D432" s="100"/>
      <c r="E432" s="100"/>
      <c r="F432" s="100"/>
      <c r="G432" s="100"/>
      <c r="H432" s="100"/>
      <c r="I432" s="100"/>
      <c r="J432" s="100"/>
      <c r="K432" s="100"/>
      <c r="L432" s="100"/>
      <c r="M432" s="100"/>
      <c r="N432" s="100"/>
      <c r="O432" s="100"/>
      <c r="P432" s="100"/>
      <c r="Q432" s="100"/>
      <c r="R432" s="100"/>
      <c r="S432" s="100"/>
      <c r="T432" s="100"/>
      <c r="U432" s="100"/>
      <c r="V432" s="100"/>
      <c r="W432" s="100"/>
      <c r="X432" s="100"/>
      <c r="Y432" s="100"/>
    </row>
    <row r="433" spans="1:25" ht="16.5" customHeight="1">
      <c r="A433" s="25"/>
      <c r="B433" s="23"/>
      <c r="C433" s="23"/>
      <c r="D433" s="100"/>
      <c r="E433" s="100"/>
      <c r="F433" s="100"/>
      <c r="G433" s="100"/>
      <c r="H433" s="100"/>
      <c r="I433" s="100"/>
      <c r="J433" s="100"/>
      <c r="K433" s="100"/>
      <c r="L433" s="100"/>
      <c r="M433" s="100"/>
      <c r="N433" s="100"/>
      <c r="O433" s="100"/>
      <c r="P433" s="100"/>
      <c r="Q433" s="100"/>
      <c r="R433" s="100"/>
      <c r="S433" s="100"/>
      <c r="T433" s="100"/>
      <c r="U433" s="100"/>
      <c r="V433" s="100"/>
      <c r="W433" s="100"/>
      <c r="X433" s="100"/>
      <c r="Y433" s="100"/>
    </row>
    <row r="434" spans="1:25" ht="16.5" customHeight="1">
      <c r="A434" s="25"/>
      <c r="B434" s="23"/>
      <c r="C434" s="23"/>
      <c r="D434" s="100"/>
      <c r="E434" s="100"/>
      <c r="F434" s="100"/>
      <c r="G434" s="100"/>
      <c r="H434" s="100"/>
      <c r="I434" s="100"/>
      <c r="J434" s="100"/>
      <c r="K434" s="100"/>
      <c r="L434" s="100"/>
      <c r="M434" s="100"/>
      <c r="N434" s="100"/>
      <c r="O434" s="100"/>
      <c r="P434" s="100"/>
      <c r="Q434" s="100"/>
      <c r="R434" s="100"/>
      <c r="S434" s="100"/>
      <c r="T434" s="100"/>
      <c r="U434" s="100"/>
      <c r="V434" s="100"/>
      <c r="W434" s="100"/>
      <c r="X434" s="100"/>
      <c r="Y434" s="100"/>
    </row>
    <row r="435" spans="1:25" ht="16.5" customHeight="1">
      <c r="A435" s="25"/>
      <c r="B435" s="23"/>
      <c r="C435" s="23"/>
      <c r="D435" s="100"/>
      <c r="E435" s="100"/>
      <c r="F435" s="100"/>
      <c r="G435" s="100"/>
      <c r="H435" s="100"/>
      <c r="I435" s="100"/>
      <c r="J435" s="100"/>
      <c r="K435" s="100"/>
      <c r="L435" s="100"/>
      <c r="M435" s="100"/>
      <c r="N435" s="100"/>
      <c r="O435" s="100"/>
      <c r="P435" s="100"/>
      <c r="Q435" s="100"/>
      <c r="R435" s="100"/>
      <c r="S435" s="100"/>
      <c r="T435" s="100"/>
      <c r="U435" s="100"/>
      <c r="V435" s="100"/>
      <c r="W435" s="100"/>
      <c r="X435" s="100"/>
      <c r="Y435" s="100"/>
    </row>
    <row r="436" spans="1:25" ht="16.5" customHeight="1">
      <c r="A436" s="25"/>
      <c r="B436" s="23"/>
      <c r="C436" s="23"/>
      <c r="D436" s="100"/>
      <c r="E436" s="100"/>
      <c r="F436" s="100"/>
      <c r="G436" s="100"/>
      <c r="H436" s="100"/>
      <c r="I436" s="100"/>
      <c r="J436" s="100"/>
      <c r="K436" s="100"/>
      <c r="L436" s="100"/>
      <c r="M436" s="100"/>
      <c r="N436" s="100"/>
      <c r="O436" s="100"/>
      <c r="P436" s="100"/>
      <c r="Q436" s="100"/>
      <c r="R436" s="100"/>
      <c r="S436" s="100"/>
      <c r="T436" s="100"/>
      <c r="U436" s="100"/>
      <c r="V436" s="100"/>
      <c r="W436" s="100"/>
      <c r="X436" s="100"/>
      <c r="Y436" s="100"/>
    </row>
    <row r="437" spans="1:25" ht="16.5" customHeight="1">
      <c r="A437" s="25"/>
      <c r="B437" s="23"/>
      <c r="C437" s="23"/>
      <c r="D437" s="100"/>
      <c r="E437" s="100"/>
      <c r="F437" s="100"/>
      <c r="G437" s="100"/>
      <c r="H437" s="100"/>
      <c r="I437" s="100"/>
      <c r="J437" s="100"/>
      <c r="K437" s="100"/>
      <c r="L437" s="100"/>
      <c r="M437" s="100"/>
      <c r="N437" s="100"/>
      <c r="O437" s="100"/>
      <c r="P437" s="100"/>
      <c r="Q437" s="100"/>
      <c r="R437" s="100"/>
      <c r="S437" s="100"/>
      <c r="T437" s="100"/>
      <c r="U437" s="100"/>
      <c r="V437" s="100"/>
      <c r="W437" s="100"/>
      <c r="X437" s="100"/>
      <c r="Y437" s="100"/>
    </row>
    <row r="438" spans="1:25" ht="16.5" customHeight="1">
      <c r="A438" s="25"/>
      <c r="B438" s="23"/>
      <c r="C438" s="23"/>
      <c r="D438" s="100"/>
      <c r="E438" s="100"/>
      <c r="F438" s="100"/>
      <c r="G438" s="100"/>
      <c r="H438" s="100"/>
      <c r="I438" s="100"/>
      <c r="J438" s="100"/>
      <c r="K438" s="100"/>
      <c r="L438" s="100"/>
      <c r="M438" s="100"/>
      <c r="N438" s="100"/>
      <c r="O438" s="100"/>
      <c r="P438" s="100"/>
      <c r="Q438" s="100"/>
      <c r="R438" s="100"/>
      <c r="S438" s="100"/>
      <c r="T438" s="100"/>
      <c r="U438" s="100"/>
      <c r="V438" s="100"/>
      <c r="W438" s="100"/>
      <c r="X438" s="100"/>
      <c r="Y438" s="100"/>
    </row>
    <row r="439" spans="1:25" ht="16.5" customHeight="1">
      <c r="A439" s="25"/>
      <c r="B439" s="23"/>
      <c r="C439" s="23"/>
      <c r="D439" s="100"/>
      <c r="E439" s="100"/>
      <c r="F439" s="100"/>
      <c r="G439" s="100"/>
      <c r="H439" s="100"/>
      <c r="I439" s="100"/>
      <c r="J439" s="100"/>
      <c r="K439" s="100"/>
      <c r="L439" s="100"/>
      <c r="M439" s="100"/>
      <c r="N439" s="100"/>
      <c r="O439" s="100"/>
      <c r="P439" s="100"/>
      <c r="Q439" s="100"/>
      <c r="R439" s="100"/>
      <c r="S439" s="100"/>
      <c r="T439" s="100"/>
      <c r="U439" s="100"/>
      <c r="V439" s="100"/>
      <c r="W439" s="100"/>
      <c r="X439" s="100"/>
      <c r="Y439" s="100"/>
    </row>
    <row r="440" spans="1:25" ht="16.5" customHeight="1">
      <c r="A440" s="25"/>
      <c r="B440" s="23"/>
      <c r="C440" s="23"/>
      <c r="D440" s="100"/>
      <c r="E440" s="100"/>
      <c r="F440" s="100"/>
      <c r="G440" s="100"/>
      <c r="H440" s="100"/>
      <c r="I440" s="100"/>
      <c r="J440" s="100"/>
      <c r="K440" s="100"/>
      <c r="L440" s="100"/>
      <c r="M440" s="100"/>
      <c r="N440" s="100"/>
      <c r="O440" s="100"/>
      <c r="P440" s="100"/>
      <c r="Q440" s="100"/>
      <c r="R440" s="100"/>
      <c r="S440" s="100"/>
      <c r="T440" s="100"/>
      <c r="U440" s="100"/>
      <c r="V440" s="100"/>
      <c r="W440" s="100"/>
      <c r="X440" s="100"/>
      <c r="Y440" s="100"/>
    </row>
    <row r="441" spans="1:25" ht="16.5" customHeight="1">
      <c r="A441" s="25"/>
      <c r="B441" s="23"/>
      <c r="C441" s="23"/>
      <c r="D441" s="100"/>
      <c r="E441" s="100"/>
      <c r="F441" s="100"/>
      <c r="G441" s="100"/>
      <c r="H441" s="100"/>
      <c r="I441" s="100"/>
      <c r="J441" s="100"/>
      <c r="K441" s="100"/>
      <c r="L441" s="100"/>
      <c r="M441" s="100"/>
      <c r="N441" s="100"/>
      <c r="O441" s="100"/>
      <c r="P441" s="100"/>
      <c r="Q441" s="100"/>
      <c r="R441" s="100"/>
      <c r="S441" s="100"/>
      <c r="T441" s="100"/>
      <c r="U441" s="100"/>
      <c r="V441" s="100"/>
      <c r="W441" s="100"/>
      <c r="X441" s="100"/>
      <c r="Y441" s="100"/>
    </row>
    <row r="442" spans="1:25" ht="16.5" customHeight="1">
      <c r="A442" s="25"/>
      <c r="B442" s="23"/>
      <c r="C442" s="23"/>
      <c r="D442" s="100"/>
      <c r="E442" s="100"/>
      <c r="F442" s="100"/>
      <c r="G442" s="100"/>
      <c r="H442" s="100"/>
      <c r="I442" s="100"/>
      <c r="J442" s="100"/>
      <c r="K442" s="100"/>
      <c r="L442" s="100"/>
      <c r="M442" s="100"/>
      <c r="N442" s="100"/>
      <c r="O442" s="100"/>
      <c r="P442" s="100"/>
      <c r="Q442" s="100"/>
      <c r="R442" s="100"/>
      <c r="S442" s="100"/>
      <c r="T442" s="100"/>
      <c r="U442" s="100"/>
      <c r="V442" s="100"/>
      <c r="W442" s="100"/>
      <c r="X442" s="100"/>
      <c r="Y442" s="100"/>
    </row>
    <row r="443" spans="1:25" ht="16.5" customHeight="1">
      <c r="A443" s="25"/>
      <c r="B443" s="23"/>
      <c r="C443" s="23"/>
      <c r="D443" s="100"/>
      <c r="E443" s="100"/>
      <c r="F443" s="100"/>
      <c r="G443" s="100"/>
      <c r="H443" s="100"/>
      <c r="I443" s="100"/>
      <c r="J443" s="100"/>
      <c r="K443" s="100"/>
      <c r="L443" s="100"/>
      <c r="M443" s="100"/>
      <c r="N443" s="100"/>
      <c r="O443" s="100"/>
      <c r="P443" s="100"/>
      <c r="Q443" s="100"/>
      <c r="R443" s="100"/>
      <c r="S443" s="100"/>
      <c r="T443" s="100"/>
      <c r="U443" s="100"/>
      <c r="V443" s="100"/>
      <c r="W443" s="100"/>
      <c r="X443" s="100"/>
      <c r="Y443" s="100"/>
    </row>
    <row r="444" spans="1:25" ht="16.5" customHeight="1">
      <c r="A444" s="25"/>
      <c r="B444" s="23"/>
      <c r="C444" s="23"/>
      <c r="D444" s="100"/>
      <c r="E444" s="100"/>
      <c r="F444" s="100"/>
      <c r="G444" s="100"/>
      <c r="H444" s="100"/>
      <c r="I444" s="100"/>
      <c r="J444" s="100"/>
      <c r="K444" s="100"/>
      <c r="L444" s="100"/>
      <c r="M444" s="100"/>
      <c r="N444" s="100"/>
      <c r="O444" s="100"/>
      <c r="P444" s="100"/>
      <c r="Q444" s="100"/>
      <c r="R444" s="100"/>
      <c r="S444" s="100"/>
      <c r="T444" s="100"/>
      <c r="U444" s="100"/>
      <c r="V444" s="100"/>
      <c r="W444" s="100"/>
      <c r="X444" s="100"/>
      <c r="Y444" s="100"/>
    </row>
    <row r="445" spans="1:25" ht="16.5" customHeight="1">
      <c r="A445" s="25"/>
      <c r="B445" s="23"/>
      <c r="C445" s="23"/>
      <c r="D445" s="100"/>
      <c r="E445" s="100"/>
      <c r="F445" s="100"/>
      <c r="G445" s="100"/>
      <c r="H445" s="100"/>
      <c r="I445" s="100"/>
      <c r="J445" s="100"/>
      <c r="K445" s="100"/>
      <c r="L445" s="100"/>
      <c r="M445" s="100"/>
      <c r="N445" s="100"/>
      <c r="O445" s="100"/>
      <c r="P445" s="100"/>
      <c r="Q445" s="100"/>
      <c r="R445" s="100"/>
      <c r="S445" s="100"/>
      <c r="T445" s="100"/>
      <c r="U445" s="100"/>
      <c r="V445" s="100"/>
      <c r="W445" s="100"/>
      <c r="X445" s="100"/>
      <c r="Y445" s="100"/>
    </row>
    <row r="446" spans="1:25" ht="16.5" customHeight="1">
      <c r="A446" s="25"/>
      <c r="B446" s="23"/>
      <c r="C446" s="23"/>
      <c r="D446" s="100"/>
      <c r="E446" s="100"/>
      <c r="F446" s="100"/>
      <c r="G446" s="100"/>
      <c r="H446" s="100"/>
      <c r="I446" s="100"/>
      <c r="J446" s="100"/>
      <c r="K446" s="100"/>
      <c r="L446" s="100"/>
      <c r="M446" s="100"/>
      <c r="N446" s="100"/>
      <c r="O446" s="100"/>
      <c r="P446" s="100"/>
      <c r="Q446" s="100"/>
      <c r="R446" s="100"/>
      <c r="S446" s="100"/>
      <c r="T446" s="100"/>
      <c r="U446" s="100"/>
      <c r="V446" s="100"/>
      <c r="W446" s="100"/>
      <c r="X446" s="100"/>
      <c r="Y446" s="100"/>
    </row>
    <row r="447" spans="1:25" ht="16.5" customHeight="1">
      <c r="A447" s="25"/>
      <c r="B447" s="23"/>
      <c r="C447" s="23"/>
      <c r="D447" s="100"/>
      <c r="E447" s="100"/>
      <c r="F447" s="100"/>
      <c r="G447" s="100"/>
      <c r="H447" s="100"/>
      <c r="I447" s="100"/>
      <c r="J447" s="100"/>
      <c r="K447" s="100"/>
      <c r="L447" s="100"/>
      <c r="M447" s="100"/>
      <c r="N447" s="100"/>
      <c r="O447" s="100"/>
      <c r="P447" s="100"/>
      <c r="Q447" s="100"/>
      <c r="R447" s="100"/>
      <c r="S447" s="100"/>
      <c r="T447" s="100"/>
      <c r="U447" s="100"/>
      <c r="V447" s="100"/>
      <c r="W447" s="100"/>
      <c r="X447" s="100"/>
      <c r="Y447" s="100"/>
    </row>
    <row r="448" spans="1:25" ht="16.5" customHeight="1">
      <c r="A448" s="25"/>
      <c r="B448" s="23"/>
      <c r="C448" s="23"/>
      <c r="D448" s="100"/>
      <c r="E448" s="100"/>
      <c r="F448" s="100"/>
      <c r="G448" s="100"/>
      <c r="H448" s="100"/>
      <c r="I448" s="100"/>
      <c r="J448" s="100"/>
      <c r="K448" s="100"/>
      <c r="L448" s="100"/>
      <c r="M448" s="100"/>
      <c r="N448" s="100"/>
      <c r="O448" s="100"/>
      <c r="P448" s="100"/>
      <c r="Q448" s="100"/>
      <c r="R448" s="100"/>
      <c r="S448" s="100"/>
      <c r="T448" s="100"/>
      <c r="U448" s="100"/>
      <c r="V448" s="100"/>
      <c r="W448" s="100"/>
      <c r="X448" s="100"/>
      <c r="Y448" s="100"/>
    </row>
    <row r="449" spans="1:25" ht="16.5" customHeight="1">
      <c r="A449" s="25"/>
      <c r="B449" s="23"/>
      <c r="C449" s="23"/>
      <c r="D449" s="100"/>
      <c r="E449" s="100"/>
      <c r="F449" s="100"/>
      <c r="G449" s="100"/>
      <c r="H449" s="100"/>
      <c r="I449" s="100"/>
      <c r="J449" s="100"/>
      <c r="K449" s="100"/>
      <c r="L449" s="100"/>
      <c r="M449" s="100"/>
      <c r="N449" s="100"/>
      <c r="O449" s="100"/>
      <c r="P449" s="100"/>
      <c r="Q449" s="100"/>
      <c r="R449" s="100"/>
      <c r="S449" s="100"/>
      <c r="T449" s="100"/>
      <c r="U449" s="100"/>
      <c r="V449" s="100"/>
      <c r="W449" s="100"/>
      <c r="X449" s="100"/>
      <c r="Y449" s="100"/>
    </row>
    <row r="450" spans="1:25" ht="16.5" customHeight="1">
      <c r="A450" s="25"/>
      <c r="B450" s="23"/>
      <c r="C450" s="23"/>
      <c r="D450" s="100"/>
      <c r="E450" s="100"/>
      <c r="F450" s="100"/>
      <c r="G450" s="100"/>
      <c r="H450" s="100"/>
      <c r="I450" s="100"/>
      <c r="J450" s="100"/>
      <c r="K450" s="100"/>
      <c r="L450" s="100"/>
      <c r="M450" s="100"/>
      <c r="N450" s="100"/>
      <c r="O450" s="100"/>
      <c r="P450" s="100"/>
      <c r="Q450" s="100"/>
      <c r="R450" s="100"/>
      <c r="S450" s="100"/>
      <c r="T450" s="100"/>
      <c r="U450" s="100"/>
      <c r="V450" s="100"/>
      <c r="W450" s="100"/>
      <c r="X450" s="100"/>
      <c r="Y450" s="100"/>
    </row>
    <row r="451" spans="1:25" ht="16.5" customHeight="1">
      <c r="A451" s="25"/>
      <c r="B451" s="23"/>
      <c r="C451" s="23"/>
      <c r="D451" s="100"/>
      <c r="E451" s="100"/>
      <c r="F451" s="100"/>
      <c r="G451" s="100"/>
      <c r="H451" s="100"/>
      <c r="I451" s="100"/>
      <c r="J451" s="100"/>
      <c r="K451" s="100"/>
      <c r="L451" s="100"/>
      <c r="M451" s="100"/>
      <c r="N451" s="100"/>
      <c r="O451" s="100"/>
      <c r="P451" s="100"/>
      <c r="Q451" s="100"/>
      <c r="R451" s="100"/>
      <c r="S451" s="100"/>
      <c r="T451" s="100"/>
      <c r="U451" s="100"/>
      <c r="V451" s="100"/>
      <c r="W451" s="100"/>
      <c r="X451" s="100"/>
      <c r="Y451" s="100"/>
    </row>
    <row r="452" spans="1:25" ht="16.5" customHeight="1">
      <c r="A452" s="25"/>
      <c r="B452" s="23"/>
      <c r="C452" s="23"/>
      <c r="D452" s="100"/>
      <c r="E452" s="100"/>
      <c r="F452" s="100"/>
      <c r="G452" s="100"/>
      <c r="H452" s="100"/>
      <c r="I452" s="100"/>
      <c r="J452" s="100"/>
      <c r="K452" s="100"/>
      <c r="L452" s="100"/>
      <c r="M452" s="100"/>
      <c r="N452" s="100"/>
      <c r="O452" s="100"/>
      <c r="P452" s="100"/>
      <c r="Q452" s="100"/>
      <c r="R452" s="100"/>
      <c r="S452" s="100"/>
      <c r="T452" s="100"/>
      <c r="U452" s="100"/>
      <c r="V452" s="100"/>
      <c r="W452" s="100"/>
      <c r="X452" s="100"/>
      <c r="Y452" s="100"/>
    </row>
    <row r="453" spans="1:25" ht="16.5" customHeight="1">
      <c r="A453" s="25"/>
      <c r="B453" s="23"/>
      <c r="C453" s="23"/>
      <c r="D453" s="100"/>
      <c r="E453" s="100"/>
      <c r="F453" s="100"/>
      <c r="G453" s="100"/>
      <c r="H453" s="100"/>
      <c r="I453" s="100"/>
      <c r="J453" s="100"/>
      <c r="K453" s="100"/>
      <c r="L453" s="100"/>
      <c r="M453" s="100"/>
      <c r="N453" s="100"/>
      <c r="O453" s="100"/>
      <c r="P453" s="100"/>
      <c r="Q453" s="100"/>
      <c r="R453" s="100"/>
      <c r="S453" s="100"/>
      <c r="T453" s="100"/>
      <c r="U453" s="100"/>
      <c r="V453" s="100"/>
      <c r="W453" s="100"/>
      <c r="X453" s="100"/>
      <c r="Y453" s="100"/>
    </row>
    <row r="454" spans="1:25" ht="16.5" customHeight="1">
      <c r="A454" s="25"/>
      <c r="B454" s="23"/>
      <c r="C454" s="23"/>
      <c r="D454" s="100"/>
      <c r="E454" s="100"/>
      <c r="F454" s="100"/>
      <c r="G454" s="100"/>
      <c r="H454" s="100"/>
      <c r="I454" s="100"/>
      <c r="J454" s="100"/>
      <c r="K454" s="100"/>
      <c r="L454" s="100"/>
      <c r="M454" s="100"/>
      <c r="N454" s="100"/>
      <c r="O454" s="100"/>
      <c r="P454" s="100"/>
      <c r="Q454" s="100"/>
      <c r="R454" s="100"/>
      <c r="S454" s="100"/>
      <c r="T454" s="100"/>
      <c r="U454" s="100"/>
      <c r="V454" s="100"/>
      <c r="W454" s="100"/>
      <c r="X454" s="100"/>
      <c r="Y454" s="100"/>
    </row>
    <row r="455" spans="1:25" ht="16.5" customHeight="1">
      <c r="A455" s="25"/>
      <c r="B455" s="23"/>
      <c r="C455" s="23"/>
      <c r="D455" s="100"/>
      <c r="E455" s="100"/>
      <c r="F455" s="100"/>
      <c r="G455" s="100"/>
      <c r="H455" s="100"/>
      <c r="I455" s="100"/>
      <c r="J455" s="100"/>
      <c r="K455" s="100"/>
      <c r="L455" s="100"/>
      <c r="M455" s="100"/>
      <c r="N455" s="100"/>
      <c r="O455" s="100"/>
      <c r="P455" s="100"/>
      <c r="Q455" s="100"/>
      <c r="R455" s="100"/>
      <c r="S455" s="100"/>
      <c r="T455" s="100"/>
      <c r="U455" s="100"/>
      <c r="V455" s="100"/>
      <c r="W455" s="100"/>
      <c r="X455" s="100"/>
      <c r="Y455" s="100"/>
    </row>
    <row r="456" spans="1:25" ht="16.5" customHeight="1">
      <c r="A456" s="25"/>
      <c r="B456" s="23"/>
      <c r="C456" s="23"/>
      <c r="D456" s="100"/>
      <c r="E456" s="100"/>
      <c r="F456" s="100"/>
      <c r="G456" s="100"/>
      <c r="H456" s="100"/>
      <c r="I456" s="100"/>
      <c r="J456" s="100"/>
      <c r="K456" s="100"/>
      <c r="L456" s="100"/>
      <c r="M456" s="100"/>
      <c r="N456" s="100"/>
      <c r="O456" s="100"/>
      <c r="P456" s="100"/>
      <c r="Q456" s="100"/>
      <c r="R456" s="100"/>
      <c r="S456" s="100"/>
      <c r="T456" s="100"/>
      <c r="U456" s="100"/>
      <c r="V456" s="100"/>
      <c r="W456" s="100"/>
      <c r="X456" s="100"/>
      <c r="Y456" s="100"/>
    </row>
    <row r="457" spans="1:25" ht="16.5" customHeight="1">
      <c r="A457" s="25"/>
      <c r="B457" s="23"/>
      <c r="C457" s="23"/>
      <c r="D457" s="100"/>
      <c r="E457" s="100"/>
      <c r="F457" s="100"/>
      <c r="G457" s="100"/>
      <c r="H457" s="100"/>
      <c r="I457" s="100"/>
      <c r="J457" s="100"/>
      <c r="K457" s="100"/>
      <c r="L457" s="100"/>
      <c r="M457" s="100"/>
      <c r="N457" s="100"/>
      <c r="O457" s="100"/>
      <c r="P457" s="100"/>
      <c r="Q457" s="100"/>
      <c r="R457" s="100"/>
      <c r="S457" s="100"/>
      <c r="T457" s="100"/>
      <c r="U457" s="100"/>
      <c r="V457" s="100"/>
      <c r="W457" s="100"/>
      <c r="X457" s="100"/>
      <c r="Y457" s="100"/>
    </row>
    <row r="458" spans="1:25" ht="16.5" customHeight="1">
      <c r="A458" s="25"/>
      <c r="B458" s="23"/>
      <c r="C458" s="23"/>
      <c r="D458" s="100"/>
      <c r="E458" s="100"/>
      <c r="F458" s="100"/>
      <c r="G458" s="100"/>
      <c r="H458" s="100"/>
      <c r="I458" s="100"/>
      <c r="J458" s="100"/>
      <c r="K458" s="100"/>
      <c r="L458" s="100"/>
      <c r="M458" s="100"/>
      <c r="N458" s="100"/>
      <c r="O458" s="100"/>
      <c r="P458" s="100"/>
      <c r="Q458" s="100"/>
      <c r="R458" s="100"/>
      <c r="S458" s="100"/>
      <c r="T458" s="100"/>
      <c r="U458" s="100"/>
      <c r="V458" s="100"/>
      <c r="W458" s="100"/>
      <c r="X458" s="100"/>
      <c r="Y458" s="100"/>
    </row>
    <row r="459" spans="1:25" ht="16.5" customHeight="1">
      <c r="A459" s="25"/>
      <c r="B459" s="23"/>
      <c r="C459" s="23"/>
      <c r="D459" s="100"/>
      <c r="E459" s="100"/>
      <c r="F459" s="100"/>
      <c r="G459" s="100"/>
      <c r="H459" s="100"/>
      <c r="I459" s="100"/>
      <c r="J459" s="100"/>
      <c r="K459" s="100"/>
      <c r="L459" s="100"/>
      <c r="M459" s="100"/>
      <c r="N459" s="100"/>
      <c r="O459" s="100"/>
      <c r="P459" s="100"/>
      <c r="Q459" s="100"/>
      <c r="R459" s="100"/>
      <c r="S459" s="100"/>
      <c r="T459" s="100"/>
      <c r="U459" s="100"/>
      <c r="V459" s="100"/>
      <c r="W459" s="100"/>
      <c r="X459" s="100"/>
      <c r="Y459" s="100"/>
    </row>
    <row r="460" spans="1:25" ht="16.5" customHeight="1">
      <c r="A460" s="25"/>
      <c r="B460" s="23"/>
      <c r="C460" s="23"/>
      <c r="D460" s="100"/>
      <c r="E460" s="100"/>
      <c r="F460" s="100"/>
      <c r="G460" s="100"/>
      <c r="H460" s="100"/>
      <c r="I460" s="100"/>
      <c r="J460" s="100"/>
      <c r="K460" s="100"/>
      <c r="L460" s="100"/>
      <c r="M460" s="100"/>
      <c r="N460" s="100"/>
      <c r="O460" s="100"/>
      <c r="P460" s="100"/>
      <c r="Q460" s="100"/>
      <c r="R460" s="100"/>
      <c r="S460" s="100"/>
      <c r="T460" s="100"/>
      <c r="U460" s="100"/>
      <c r="V460" s="100"/>
      <c r="W460" s="100"/>
      <c r="X460" s="100"/>
      <c r="Y460" s="100"/>
    </row>
    <row r="461" spans="1:25" ht="16.5" customHeight="1">
      <c r="A461" s="25"/>
      <c r="B461" s="23"/>
      <c r="C461" s="23"/>
      <c r="D461" s="100"/>
      <c r="E461" s="100"/>
      <c r="F461" s="100"/>
      <c r="G461" s="100"/>
      <c r="H461" s="100"/>
      <c r="I461" s="100"/>
      <c r="J461" s="100"/>
      <c r="K461" s="100"/>
      <c r="L461" s="100"/>
      <c r="M461" s="100"/>
      <c r="N461" s="100"/>
      <c r="O461" s="100"/>
      <c r="P461" s="100"/>
      <c r="Q461" s="100"/>
      <c r="R461" s="100"/>
      <c r="S461" s="100"/>
      <c r="T461" s="100"/>
      <c r="U461" s="100"/>
      <c r="V461" s="100"/>
      <c r="W461" s="100"/>
      <c r="X461" s="100"/>
      <c r="Y461" s="100"/>
    </row>
    <row r="462" spans="1:25" ht="16.5" customHeight="1">
      <c r="A462" s="25"/>
      <c r="B462" s="23"/>
      <c r="C462" s="23"/>
      <c r="D462" s="100"/>
      <c r="E462" s="100"/>
      <c r="F462" s="100"/>
      <c r="G462" s="100"/>
      <c r="H462" s="100"/>
      <c r="I462" s="100"/>
      <c r="J462" s="100"/>
      <c r="K462" s="100"/>
      <c r="L462" s="100"/>
      <c r="M462" s="100"/>
      <c r="N462" s="100"/>
      <c r="O462" s="100"/>
      <c r="P462" s="100"/>
      <c r="Q462" s="100"/>
      <c r="R462" s="100"/>
      <c r="S462" s="100"/>
      <c r="T462" s="100"/>
      <c r="U462" s="100"/>
      <c r="V462" s="100"/>
      <c r="W462" s="100"/>
      <c r="X462" s="100"/>
      <c r="Y462" s="100"/>
    </row>
    <row r="463" spans="1:25" ht="16.5" customHeight="1">
      <c r="A463" s="25"/>
      <c r="B463" s="23"/>
      <c r="C463" s="23"/>
      <c r="D463" s="100"/>
      <c r="E463" s="100"/>
      <c r="F463" s="100"/>
      <c r="G463" s="100"/>
      <c r="H463" s="100"/>
      <c r="I463" s="100"/>
      <c r="J463" s="100"/>
      <c r="K463" s="100"/>
      <c r="L463" s="100"/>
      <c r="M463" s="100"/>
      <c r="N463" s="100"/>
      <c r="O463" s="100"/>
      <c r="P463" s="100"/>
      <c r="Q463" s="100"/>
      <c r="R463" s="100"/>
      <c r="S463" s="100"/>
      <c r="T463" s="100"/>
      <c r="U463" s="100"/>
      <c r="V463" s="100"/>
      <c r="W463" s="100"/>
      <c r="X463" s="100"/>
      <c r="Y463" s="100"/>
    </row>
    <row r="464" spans="1:25" ht="16.5" customHeight="1">
      <c r="A464" s="25"/>
      <c r="B464" s="23"/>
      <c r="C464" s="23"/>
      <c r="D464" s="100"/>
      <c r="E464" s="100"/>
      <c r="F464" s="100"/>
      <c r="G464" s="100"/>
      <c r="H464" s="100"/>
      <c r="I464" s="100"/>
      <c r="J464" s="100"/>
      <c r="K464" s="100"/>
      <c r="L464" s="100"/>
      <c r="M464" s="100"/>
      <c r="N464" s="100"/>
      <c r="O464" s="100"/>
      <c r="P464" s="100"/>
      <c r="Q464" s="100"/>
      <c r="R464" s="100"/>
      <c r="S464" s="100"/>
      <c r="T464" s="100"/>
      <c r="U464" s="100"/>
      <c r="V464" s="100"/>
      <c r="W464" s="100"/>
      <c r="X464" s="100"/>
      <c r="Y464" s="100"/>
    </row>
    <row r="465" spans="1:25" ht="16.5" customHeight="1">
      <c r="A465" s="25"/>
      <c r="B465" s="23"/>
      <c r="C465" s="23"/>
      <c r="D465" s="100"/>
      <c r="E465" s="100"/>
      <c r="F465" s="100"/>
      <c r="G465" s="100"/>
      <c r="H465" s="100"/>
      <c r="I465" s="100"/>
      <c r="J465" s="100"/>
      <c r="K465" s="100"/>
      <c r="L465" s="100"/>
      <c r="M465" s="100"/>
      <c r="N465" s="100"/>
      <c r="O465" s="100"/>
      <c r="P465" s="100"/>
      <c r="Q465" s="100"/>
      <c r="R465" s="100"/>
      <c r="S465" s="100"/>
      <c r="T465" s="100"/>
      <c r="U465" s="100"/>
      <c r="V465" s="100"/>
      <c r="W465" s="100"/>
      <c r="X465" s="100"/>
      <c r="Y465" s="100"/>
    </row>
    <row r="466" spans="1:25" ht="16.5" customHeight="1">
      <c r="A466" s="25"/>
      <c r="B466" s="23"/>
      <c r="C466" s="23"/>
      <c r="D466" s="100"/>
      <c r="E466" s="100"/>
      <c r="F466" s="100"/>
      <c r="G466" s="100"/>
      <c r="H466" s="100"/>
      <c r="I466" s="100"/>
      <c r="J466" s="100"/>
      <c r="K466" s="100"/>
      <c r="L466" s="100"/>
      <c r="M466" s="100"/>
      <c r="N466" s="100"/>
      <c r="O466" s="100"/>
      <c r="P466" s="100"/>
      <c r="Q466" s="100"/>
      <c r="R466" s="100"/>
      <c r="S466" s="100"/>
      <c r="T466" s="100"/>
      <c r="U466" s="100"/>
      <c r="V466" s="100"/>
      <c r="W466" s="100"/>
      <c r="X466" s="100"/>
      <c r="Y466" s="100"/>
    </row>
    <row r="467" spans="1:25" ht="16.5" customHeight="1">
      <c r="A467" s="25"/>
      <c r="B467" s="23"/>
      <c r="C467" s="23"/>
      <c r="D467" s="100"/>
      <c r="E467" s="100"/>
      <c r="F467" s="100"/>
      <c r="G467" s="100"/>
      <c r="H467" s="100"/>
      <c r="I467" s="100"/>
      <c r="J467" s="100"/>
      <c r="K467" s="100"/>
      <c r="L467" s="100"/>
      <c r="M467" s="100"/>
      <c r="N467" s="100"/>
      <c r="O467" s="100"/>
      <c r="P467" s="100"/>
      <c r="Q467" s="100"/>
      <c r="R467" s="100"/>
      <c r="S467" s="100"/>
      <c r="T467" s="100"/>
      <c r="U467" s="100"/>
      <c r="V467" s="100"/>
      <c r="W467" s="100"/>
      <c r="X467" s="100"/>
      <c r="Y467" s="100"/>
    </row>
    <row r="468" spans="1:25" ht="16.5" customHeight="1">
      <c r="A468" s="25"/>
      <c r="B468" s="23"/>
      <c r="C468" s="23"/>
      <c r="D468" s="100"/>
      <c r="E468" s="100"/>
      <c r="F468" s="100"/>
      <c r="G468" s="100"/>
      <c r="H468" s="100"/>
      <c r="I468" s="100"/>
      <c r="J468" s="100"/>
      <c r="K468" s="100"/>
      <c r="L468" s="100"/>
      <c r="M468" s="100"/>
      <c r="N468" s="100"/>
      <c r="O468" s="100"/>
      <c r="P468" s="100"/>
      <c r="Q468" s="100"/>
      <c r="R468" s="100"/>
      <c r="S468" s="100"/>
      <c r="T468" s="100"/>
      <c r="U468" s="100"/>
      <c r="V468" s="100"/>
      <c r="W468" s="100"/>
      <c r="X468" s="100"/>
      <c r="Y468" s="100"/>
    </row>
    <row r="469" spans="1:25" ht="16.5" customHeight="1">
      <c r="A469" s="25"/>
      <c r="B469" s="23"/>
      <c r="C469" s="23"/>
      <c r="D469" s="100"/>
      <c r="E469" s="100"/>
      <c r="F469" s="100"/>
      <c r="G469" s="100"/>
      <c r="H469" s="100"/>
      <c r="I469" s="100"/>
      <c r="J469" s="100"/>
      <c r="K469" s="100"/>
      <c r="L469" s="100"/>
      <c r="M469" s="100"/>
      <c r="N469" s="100"/>
      <c r="O469" s="100"/>
      <c r="P469" s="100"/>
      <c r="Q469" s="100"/>
      <c r="R469" s="100"/>
      <c r="S469" s="100"/>
      <c r="T469" s="100"/>
      <c r="U469" s="100"/>
      <c r="V469" s="100"/>
      <c r="W469" s="100"/>
      <c r="X469" s="100"/>
      <c r="Y469" s="100"/>
    </row>
    <row r="470" spans="1:25" ht="16.5" customHeight="1">
      <c r="A470" s="25"/>
      <c r="B470" s="23"/>
      <c r="C470" s="23"/>
      <c r="D470" s="100"/>
      <c r="E470" s="100"/>
      <c r="F470" s="100"/>
      <c r="G470" s="100"/>
      <c r="H470" s="100"/>
      <c r="I470" s="100"/>
      <c r="J470" s="100"/>
      <c r="K470" s="100"/>
      <c r="L470" s="100"/>
      <c r="M470" s="100"/>
      <c r="N470" s="100"/>
      <c r="O470" s="100"/>
      <c r="P470" s="100"/>
      <c r="Q470" s="100"/>
      <c r="R470" s="100"/>
      <c r="S470" s="100"/>
      <c r="T470" s="100"/>
      <c r="U470" s="100"/>
      <c r="V470" s="100"/>
      <c r="W470" s="100"/>
      <c r="X470" s="100"/>
      <c r="Y470" s="100"/>
    </row>
    <row r="471" spans="1:25" ht="16.5" customHeight="1">
      <c r="A471" s="25"/>
      <c r="B471" s="23"/>
      <c r="C471" s="23"/>
      <c r="D471" s="100"/>
      <c r="E471" s="100"/>
      <c r="F471" s="100"/>
      <c r="G471" s="100"/>
      <c r="H471" s="100"/>
      <c r="I471" s="100"/>
      <c r="J471" s="100"/>
      <c r="K471" s="100"/>
      <c r="L471" s="100"/>
      <c r="M471" s="100"/>
      <c r="N471" s="100"/>
      <c r="O471" s="100"/>
      <c r="P471" s="100"/>
      <c r="Q471" s="100"/>
      <c r="R471" s="100"/>
      <c r="S471" s="100"/>
      <c r="T471" s="100"/>
      <c r="U471" s="100"/>
      <c r="V471" s="100"/>
      <c r="W471" s="100"/>
      <c r="X471" s="100"/>
      <c r="Y471" s="100"/>
    </row>
    <row r="472" spans="1:25" ht="16.5" customHeight="1">
      <c r="A472" s="25"/>
      <c r="B472" s="23"/>
      <c r="C472" s="23"/>
      <c r="D472" s="100"/>
      <c r="E472" s="100"/>
      <c r="F472" s="100"/>
      <c r="G472" s="100"/>
      <c r="H472" s="100"/>
      <c r="I472" s="100"/>
      <c r="J472" s="100"/>
      <c r="K472" s="100"/>
      <c r="L472" s="100"/>
      <c r="M472" s="100"/>
      <c r="N472" s="100"/>
      <c r="O472" s="100"/>
      <c r="P472" s="100"/>
      <c r="Q472" s="100"/>
      <c r="R472" s="100"/>
      <c r="S472" s="100"/>
      <c r="T472" s="100"/>
      <c r="U472" s="100"/>
      <c r="V472" s="100"/>
      <c r="W472" s="100"/>
      <c r="X472" s="100"/>
      <c r="Y472" s="100"/>
    </row>
    <row r="473" spans="1:25" ht="16.5" customHeight="1">
      <c r="A473" s="25"/>
      <c r="B473" s="23"/>
      <c r="C473" s="23"/>
      <c r="D473" s="100"/>
      <c r="E473" s="100"/>
      <c r="F473" s="100"/>
      <c r="G473" s="100"/>
      <c r="H473" s="100"/>
      <c r="I473" s="100"/>
      <c r="J473" s="100"/>
      <c r="K473" s="100"/>
      <c r="L473" s="100"/>
      <c r="M473" s="100"/>
      <c r="N473" s="100"/>
      <c r="O473" s="100"/>
      <c r="P473" s="100"/>
      <c r="Q473" s="100"/>
      <c r="R473" s="100"/>
      <c r="S473" s="100"/>
      <c r="T473" s="100"/>
      <c r="U473" s="100"/>
      <c r="V473" s="100"/>
      <c r="W473" s="100"/>
      <c r="X473" s="100"/>
      <c r="Y473" s="100"/>
    </row>
    <row r="474" spans="1:25" ht="16.5" customHeight="1">
      <c r="A474" s="25"/>
      <c r="B474" s="23"/>
      <c r="C474" s="23"/>
      <c r="D474" s="100"/>
      <c r="E474" s="100"/>
      <c r="F474" s="100"/>
      <c r="G474" s="100"/>
      <c r="H474" s="100"/>
      <c r="I474" s="100"/>
      <c r="J474" s="100"/>
      <c r="K474" s="100"/>
      <c r="L474" s="100"/>
      <c r="M474" s="100"/>
      <c r="N474" s="100"/>
      <c r="O474" s="100"/>
      <c r="P474" s="100"/>
      <c r="Q474" s="100"/>
      <c r="R474" s="100"/>
      <c r="S474" s="100"/>
      <c r="T474" s="100"/>
      <c r="U474" s="100"/>
      <c r="V474" s="100"/>
      <c r="W474" s="100"/>
      <c r="X474" s="100"/>
      <c r="Y474" s="100"/>
    </row>
    <row r="475" spans="1:25" ht="16.5" customHeight="1">
      <c r="A475" s="25"/>
      <c r="B475" s="23"/>
      <c r="C475" s="23"/>
      <c r="D475" s="100"/>
      <c r="E475" s="100"/>
      <c r="F475" s="100"/>
      <c r="G475" s="100"/>
      <c r="H475" s="100"/>
      <c r="I475" s="100"/>
      <c r="J475" s="100"/>
      <c r="K475" s="100"/>
      <c r="L475" s="100"/>
      <c r="M475" s="100"/>
      <c r="N475" s="100"/>
      <c r="O475" s="100"/>
      <c r="P475" s="100"/>
      <c r="Q475" s="100"/>
      <c r="R475" s="100"/>
      <c r="S475" s="100"/>
      <c r="T475" s="100"/>
      <c r="U475" s="100"/>
      <c r="V475" s="100"/>
      <c r="W475" s="100"/>
      <c r="X475" s="100"/>
      <c r="Y475" s="100"/>
    </row>
    <row r="476" spans="1:25" ht="16.5" customHeight="1">
      <c r="A476" s="25"/>
      <c r="B476" s="23"/>
      <c r="C476" s="23"/>
      <c r="D476" s="100"/>
      <c r="E476" s="100"/>
      <c r="F476" s="100"/>
      <c r="G476" s="100"/>
      <c r="H476" s="100"/>
      <c r="I476" s="100"/>
      <c r="J476" s="100"/>
      <c r="K476" s="100"/>
      <c r="L476" s="100"/>
      <c r="M476" s="100"/>
      <c r="N476" s="100"/>
      <c r="O476" s="100"/>
      <c r="P476" s="100"/>
      <c r="Q476" s="100"/>
      <c r="R476" s="100"/>
      <c r="S476" s="100"/>
      <c r="T476" s="100"/>
      <c r="U476" s="100"/>
      <c r="V476" s="100"/>
      <c r="W476" s="100"/>
      <c r="X476" s="100"/>
      <c r="Y476" s="100"/>
    </row>
    <row r="477" spans="1:25" ht="16.5" customHeight="1">
      <c r="A477" s="25"/>
      <c r="B477" s="23"/>
      <c r="C477" s="23"/>
      <c r="D477" s="100"/>
      <c r="E477" s="100"/>
      <c r="F477" s="100"/>
      <c r="G477" s="100"/>
      <c r="H477" s="100"/>
      <c r="I477" s="100"/>
      <c r="J477" s="100"/>
      <c r="K477" s="100"/>
      <c r="L477" s="100"/>
      <c r="M477" s="100"/>
      <c r="N477" s="100"/>
      <c r="O477" s="100"/>
      <c r="P477" s="100"/>
      <c r="Q477" s="100"/>
      <c r="R477" s="100"/>
      <c r="S477" s="100"/>
      <c r="T477" s="100"/>
      <c r="U477" s="100"/>
      <c r="V477" s="100"/>
      <c r="W477" s="100"/>
      <c r="X477" s="100"/>
      <c r="Y477" s="100"/>
    </row>
    <row r="478" spans="1:25" ht="16.5" customHeight="1">
      <c r="A478" s="25"/>
      <c r="B478" s="23"/>
      <c r="C478" s="23"/>
      <c r="D478" s="100"/>
      <c r="E478" s="100"/>
      <c r="F478" s="100"/>
      <c r="G478" s="100"/>
      <c r="H478" s="100"/>
      <c r="I478" s="100"/>
      <c r="J478" s="100"/>
      <c r="K478" s="100"/>
      <c r="L478" s="100"/>
      <c r="M478" s="100"/>
      <c r="N478" s="100"/>
      <c r="O478" s="100"/>
      <c r="P478" s="100"/>
      <c r="Q478" s="100"/>
      <c r="R478" s="100"/>
      <c r="S478" s="100"/>
      <c r="T478" s="100"/>
      <c r="U478" s="100"/>
      <c r="V478" s="100"/>
      <c r="W478" s="100"/>
      <c r="X478" s="100"/>
      <c r="Y478" s="100"/>
    </row>
    <row r="479" spans="1:25" ht="16.5" customHeight="1">
      <c r="A479" s="25"/>
      <c r="B479" s="23"/>
      <c r="C479" s="23"/>
      <c r="D479" s="100"/>
      <c r="E479" s="100"/>
      <c r="F479" s="100"/>
      <c r="G479" s="100"/>
      <c r="H479" s="100"/>
      <c r="I479" s="100"/>
      <c r="J479" s="100"/>
      <c r="K479" s="100"/>
      <c r="L479" s="100"/>
      <c r="M479" s="100"/>
      <c r="N479" s="100"/>
      <c r="O479" s="100"/>
      <c r="P479" s="100"/>
      <c r="Q479" s="100"/>
      <c r="R479" s="100"/>
      <c r="S479" s="100"/>
      <c r="T479" s="100"/>
      <c r="U479" s="100"/>
      <c r="V479" s="100"/>
      <c r="W479" s="100"/>
      <c r="X479" s="100"/>
      <c r="Y479" s="100"/>
    </row>
    <row r="480" spans="1:25" ht="16.5" customHeight="1">
      <c r="A480" s="25"/>
      <c r="B480" s="23"/>
      <c r="C480" s="23"/>
      <c r="D480" s="100"/>
      <c r="E480" s="100"/>
      <c r="F480" s="100"/>
      <c r="G480" s="100"/>
      <c r="H480" s="100"/>
      <c r="I480" s="100"/>
      <c r="J480" s="100"/>
      <c r="K480" s="100"/>
      <c r="L480" s="100"/>
      <c r="M480" s="100"/>
      <c r="N480" s="100"/>
      <c r="O480" s="100"/>
      <c r="P480" s="100"/>
      <c r="Q480" s="100"/>
      <c r="R480" s="100"/>
      <c r="S480" s="100"/>
      <c r="T480" s="100"/>
      <c r="U480" s="100"/>
      <c r="V480" s="100"/>
      <c r="W480" s="100"/>
      <c r="X480" s="100"/>
      <c r="Y480" s="100"/>
    </row>
    <row r="481" spans="1:25" ht="16.5" customHeight="1">
      <c r="A481" s="25"/>
      <c r="B481" s="23"/>
      <c r="C481" s="23"/>
      <c r="D481" s="100"/>
      <c r="E481" s="100"/>
      <c r="F481" s="100"/>
      <c r="G481" s="100"/>
      <c r="H481" s="100"/>
      <c r="I481" s="100"/>
      <c r="J481" s="100"/>
      <c r="K481" s="100"/>
      <c r="L481" s="100"/>
      <c r="M481" s="100"/>
      <c r="N481" s="100"/>
      <c r="O481" s="100"/>
      <c r="P481" s="100"/>
      <c r="Q481" s="100"/>
      <c r="R481" s="100"/>
      <c r="S481" s="100"/>
      <c r="T481" s="100"/>
      <c r="U481" s="100"/>
      <c r="V481" s="100"/>
      <c r="W481" s="100"/>
      <c r="X481" s="100"/>
      <c r="Y481" s="100"/>
    </row>
    <row r="482" spans="1:25" ht="16.5" customHeight="1">
      <c r="A482" s="25"/>
      <c r="B482" s="23"/>
      <c r="C482" s="23"/>
      <c r="D482" s="100"/>
      <c r="E482" s="100"/>
      <c r="F482" s="100"/>
      <c r="G482" s="100"/>
      <c r="H482" s="100"/>
      <c r="I482" s="100"/>
      <c r="J482" s="100"/>
      <c r="K482" s="100"/>
      <c r="L482" s="100"/>
      <c r="M482" s="100"/>
      <c r="N482" s="100"/>
      <c r="O482" s="100"/>
      <c r="P482" s="100"/>
      <c r="Q482" s="100"/>
      <c r="R482" s="100"/>
      <c r="S482" s="100"/>
      <c r="T482" s="100"/>
      <c r="U482" s="100"/>
      <c r="V482" s="100"/>
      <c r="W482" s="100"/>
      <c r="X482" s="100"/>
      <c r="Y482" s="100"/>
    </row>
    <row r="483" spans="1:25" ht="16.5" customHeight="1">
      <c r="A483" s="25"/>
      <c r="B483" s="23"/>
      <c r="C483" s="23"/>
      <c r="D483" s="100"/>
      <c r="E483" s="100"/>
      <c r="F483" s="100"/>
      <c r="G483" s="100"/>
      <c r="H483" s="100"/>
      <c r="I483" s="100"/>
      <c r="J483" s="100"/>
      <c r="K483" s="100"/>
      <c r="L483" s="100"/>
      <c r="M483" s="100"/>
      <c r="N483" s="100"/>
      <c r="O483" s="100"/>
      <c r="P483" s="100"/>
      <c r="Q483" s="100"/>
      <c r="R483" s="100"/>
      <c r="S483" s="100"/>
      <c r="T483" s="100"/>
      <c r="U483" s="100"/>
      <c r="V483" s="100"/>
      <c r="W483" s="100"/>
      <c r="X483" s="100"/>
      <c r="Y483" s="100"/>
    </row>
    <row r="484" spans="1:25" ht="16.5" customHeight="1">
      <c r="A484" s="25"/>
      <c r="B484" s="23"/>
      <c r="C484" s="23"/>
      <c r="D484" s="100"/>
      <c r="E484" s="100"/>
      <c r="F484" s="100"/>
      <c r="G484" s="100"/>
      <c r="H484" s="100"/>
      <c r="I484" s="100"/>
      <c r="J484" s="100"/>
      <c r="K484" s="100"/>
      <c r="L484" s="100"/>
      <c r="M484" s="100"/>
      <c r="N484" s="100"/>
      <c r="O484" s="100"/>
      <c r="P484" s="100"/>
      <c r="Q484" s="100"/>
      <c r="R484" s="100"/>
      <c r="S484" s="100"/>
      <c r="T484" s="100"/>
      <c r="U484" s="100"/>
      <c r="V484" s="100"/>
      <c r="W484" s="100"/>
      <c r="X484" s="100"/>
      <c r="Y484" s="100"/>
    </row>
    <row r="485" spans="1:25" ht="16.5" customHeight="1">
      <c r="A485" s="25"/>
      <c r="B485" s="23"/>
      <c r="C485" s="23"/>
      <c r="D485" s="100"/>
      <c r="E485" s="100"/>
      <c r="F485" s="100"/>
      <c r="G485" s="100"/>
      <c r="H485" s="100"/>
      <c r="I485" s="100"/>
      <c r="J485" s="100"/>
      <c r="K485" s="100"/>
      <c r="L485" s="100"/>
      <c r="M485" s="100"/>
      <c r="N485" s="100"/>
      <c r="O485" s="100"/>
      <c r="P485" s="100"/>
      <c r="Q485" s="100"/>
      <c r="R485" s="100"/>
      <c r="S485" s="100"/>
      <c r="T485" s="100"/>
      <c r="U485" s="100"/>
      <c r="V485" s="100"/>
      <c r="W485" s="100"/>
      <c r="X485" s="100"/>
      <c r="Y485" s="100"/>
    </row>
    <row r="486" spans="1:25" ht="16.5" customHeight="1">
      <c r="A486" s="25"/>
      <c r="B486" s="23"/>
      <c r="C486" s="23"/>
      <c r="D486" s="100"/>
      <c r="E486" s="100"/>
      <c r="F486" s="100"/>
      <c r="G486" s="100"/>
      <c r="H486" s="100"/>
      <c r="I486" s="100"/>
      <c r="J486" s="100"/>
      <c r="K486" s="100"/>
      <c r="L486" s="100"/>
      <c r="M486" s="100"/>
      <c r="N486" s="100"/>
      <c r="O486" s="100"/>
      <c r="P486" s="100"/>
      <c r="Q486" s="100"/>
      <c r="R486" s="100"/>
      <c r="S486" s="100"/>
      <c r="T486" s="100"/>
      <c r="U486" s="100"/>
      <c r="V486" s="100"/>
      <c r="W486" s="100"/>
      <c r="X486" s="100"/>
      <c r="Y486" s="100"/>
    </row>
    <row r="487" spans="1:25" ht="16.5" customHeight="1">
      <c r="A487" s="25"/>
      <c r="B487" s="23"/>
      <c r="C487" s="23"/>
      <c r="D487" s="100"/>
      <c r="E487" s="100"/>
      <c r="F487" s="100"/>
      <c r="G487" s="100"/>
      <c r="H487" s="100"/>
      <c r="I487" s="100"/>
      <c r="J487" s="100"/>
      <c r="K487" s="100"/>
      <c r="L487" s="100"/>
      <c r="M487" s="100"/>
      <c r="N487" s="100"/>
      <c r="O487" s="100"/>
      <c r="P487" s="100"/>
      <c r="Q487" s="100"/>
      <c r="R487" s="100"/>
      <c r="S487" s="100"/>
      <c r="T487" s="100"/>
      <c r="U487" s="100"/>
      <c r="V487" s="100"/>
      <c r="W487" s="100"/>
      <c r="X487" s="100"/>
      <c r="Y487" s="100"/>
    </row>
    <row r="488" spans="1:25" ht="16.5" customHeight="1">
      <c r="A488" s="25"/>
      <c r="B488" s="23"/>
      <c r="C488" s="23"/>
      <c r="D488" s="100"/>
      <c r="E488" s="100"/>
      <c r="F488" s="100"/>
      <c r="G488" s="100"/>
      <c r="H488" s="100"/>
      <c r="I488" s="100"/>
      <c r="J488" s="100"/>
      <c r="K488" s="100"/>
      <c r="L488" s="100"/>
      <c r="M488" s="100"/>
      <c r="N488" s="100"/>
      <c r="O488" s="100"/>
      <c r="P488" s="100"/>
      <c r="Q488" s="100"/>
      <c r="R488" s="100"/>
      <c r="S488" s="100"/>
      <c r="T488" s="100"/>
      <c r="U488" s="100"/>
      <c r="V488" s="100"/>
      <c r="W488" s="100"/>
      <c r="X488" s="100"/>
      <c r="Y488" s="100"/>
    </row>
    <row r="489" spans="1:25" ht="16.5" customHeight="1">
      <c r="A489" s="25"/>
      <c r="B489" s="23"/>
      <c r="C489" s="23"/>
      <c r="D489" s="100"/>
      <c r="E489" s="100"/>
      <c r="F489" s="100"/>
      <c r="G489" s="100"/>
      <c r="H489" s="100"/>
      <c r="I489" s="100"/>
      <c r="J489" s="100"/>
      <c r="K489" s="100"/>
      <c r="L489" s="100"/>
      <c r="M489" s="100"/>
      <c r="N489" s="100"/>
      <c r="O489" s="100"/>
      <c r="P489" s="100"/>
      <c r="Q489" s="100"/>
      <c r="R489" s="100"/>
      <c r="S489" s="100"/>
      <c r="T489" s="100"/>
      <c r="U489" s="100"/>
      <c r="V489" s="100"/>
      <c r="W489" s="100"/>
      <c r="X489" s="100"/>
      <c r="Y489" s="100"/>
    </row>
    <row r="490" spans="1:25" ht="16.5" customHeight="1">
      <c r="A490" s="25"/>
      <c r="B490" s="23"/>
      <c r="C490" s="23"/>
      <c r="D490" s="100"/>
      <c r="E490" s="100"/>
      <c r="F490" s="100"/>
      <c r="G490" s="100"/>
      <c r="H490" s="100"/>
      <c r="I490" s="100"/>
      <c r="J490" s="100"/>
      <c r="K490" s="100"/>
      <c r="L490" s="100"/>
      <c r="M490" s="100"/>
      <c r="N490" s="100"/>
      <c r="O490" s="100"/>
      <c r="P490" s="100"/>
      <c r="Q490" s="100"/>
      <c r="R490" s="100"/>
      <c r="S490" s="100"/>
      <c r="T490" s="100"/>
      <c r="U490" s="100"/>
      <c r="V490" s="100"/>
      <c r="W490" s="100"/>
      <c r="X490" s="100"/>
      <c r="Y490" s="100"/>
    </row>
    <row r="491" spans="1:25" ht="16.5" customHeight="1">
      <c r="A491" s="25"/>
      <c r="B491" s="23"/>
      <c r="C491" s="23"/>
      <c r="D491" s="100"/>
      <c r="E491" s="100"/>
      <c r="F491" s="100"/>
      <c r="G491" s="100"/>
      <c r="H491" s="100"/>
      <c r="I491" s="100"/>
      <c r="J491" s="100"/>
      <c r="K491" s="100"/>
      <c r="L491" s="100"/>
      <c r="M491" s="100"/>
      <c r="N491" s="100"/>
      <c r="O491" s="100"/>
      <c r="P491" s="100"/>
      <c r="Q491" s="100"/>
      <c r="R491" s="100"/>
      <c r="S491" s="100"/>
      <c r="T491" s="100"/>
      <c r="U491" s="100"/>
      <c r="V491" s="100"/>
      <c r="W491" s="100"/>
      <c r="X491" s="100"/>
      <c r="Y491" s="100"/>
    </row>
    <row r="492" spans="1:25" ht="16.5" customHeight="1">
      <c r="A492" s="25"/>
      <c r="B492" s="23"/>
      <c r="C492" s="23"/>
      <c r="D492" s="100"/>
      <c r="E492" s="100"/>
      <c r="F492" s="100"/>
      <c r="G492" s="100"/>
      <c r="H492" s="100"/>
      <c r="I492" s="100"/>
      <c r="J492" s="100"/>
      <c r="K492" s="100"/>
      <c r="L492" s="100"/>
      <c r="M492" s="100"/>
      <c r="N492" s="100"/>
      <c r="O492" s="100"/>
      <c r="P492" s="100"/>
      <c r="Q492" s="100"/>
      <c r="R492" s="100"/>
      <c r="S492" s="100"/>
      <c r="T492" s="100"/>
      <c r="U492" s="100"/>
      <c r="V492" s="100"/>
      <c r="W492" s="100"/>
      <c r="X492" s="100"/>
      <c r="Y492" s="100"/>
    </row>
    <row r="493" spans="1:25" ht="16.5" customHeight="1">
      <c r="A493" s="25"/>
      <c r="B493" s="23"/>
      <c r="C493" s="23"/>
      <c r="D493" s="100"/>
      <c r="E493" s="100"/>
      <c r="F493" s="100"/>
      <c r="G493" s="100"/>
      <c r="H493" s="100"/>
      <c r="I493" s="100"/>
      <c r="J493" s="100"/>
      <c r="K493" s="100"/>
      <c r="L493" s="100"/>
      <c r="M493" s="100"/>
      <c r="N493" s="100"/>
      <c r="O493" s="100"/>
      <c r="P493" s="100"/>
      <c r="Q493" s="100"/>
      <c r="R493" s="100"/>
      <c r="S493" s="100"/>
      <c r="T493" s="100"/>
      <c r="U493" s="100"/>
      <c r="V493" s="100"/>
      <c r="W493" s="100"/>
      <c r="X493" s="100"/>
      <c r="Y493" s="100"/>
    </row>
    <row r="494" spans="1:25" ht="16.5" customHeight="1">
      <c r="A494" s="25"/>
      <c r="B494" s="23"/>
      <c r="C494" s="23"/>
      <c r="D494" s="100"/>
      <c r="E494" s="100"/>
      <c r="F494" s="100"/>
      <c r="G494" s="100"/>
      <c r="H494" s="100"/>
      <c r="I494" s="100"/>
      <c r="J494" s="100"/>
      <c r="K494" s="100"/>
      <c r="L494" s="100"/>
      <c r="M494" s="100"/>
      <c r="N494" s="100"/>
      <c r="O494" s="100"/>
      <c r="P494" s="100"/>
      <c r="Q494" s="100"/>
      <c r="R494" s="100"/>
      <c r="S494" s="100"/>
      <c r="T494" s="100"/>
      <c r="U494" s="100"/>
      <c r="V494" s="100"/>
      <c r="W494" s="100"/>
      <c r="X494" s="100"/>
      <c r="Y494" s="100"/>
    </row>
    <row r="495" spans="1:25" ht="16.5" customHeight="1">
      <c r="A495" s="25"/>
      <c r="B495" s="23"/>
      <c r="C495" s="23"/>
      <c r="D495" s="100"/>
      <c r="E495" s="100"/>
      <c r="F495" s="100"/>
      <c r="G495" s="100"/>
      <c r="H495" s="100"/>
      <c r="I495" s="100"/>
      <c r="J495" s="100"/>
      <c r="K495" s="100"/>
      <c r="L495" s="100"/>
      <c r="M495" s="100"/>
      <c r="N495" s="100"/>
      <c r="O495" s="100"/>
      <c r="P495" s="100"/>
      <c r="Q495" s="100"/>
      <c r="R495" s="100"/>
      <c r="S495" s="100"/>
      <c r="T495" s="100"/>
      <c r="U495" s="100"/>
      <c r="V495" s="100"/>
      <c r="W495" s="100"/>
      <c r="X495" s="100"/>
      <c r="Y495" s="100"/>
    </row>
    <row r="496" spans="1:25" ht="16.5" customHeight="1">
      <c r="A496" s="25"/>
      <c r="B496" s="23"/>
      <c r="C496" s="23"/>
      <c r="D496" s="100"/>
      <c r="E496" s="100"/>
      <c r="F496" s="100"/>
      <c r="G496" s="100"/>
      <c r="H496" s="100"/>
      <c r="I496" s="100"/>
      <c r="J496" s="100"/>
      <c r="K496" s="100"/>
      <c r="L496" s="100"/>
      <c r="M496" s="100"/>
      <c r="N496" s="100"/>
      <c r="O496" s="100"/>
      <c r="P496" s="100"/>
      <c r="Q496" s="100"/>
      <c r="R496" s="100"/>
      <c r="S496" s="100"/>
      <c r="T496" s="100"/>
      <c r="U496" s="100"/>
      <c r="V496" s="100"/>
      <c r="W496" s="100"/>
      <c r="X496" s="100"/>
      <c r="Y496" s="100"/>
    </row>
    <row r="497" spans="1:25" ht="16.5" customHeight="1">
      <c r="A497" s="25"/>
      <c r="B497" s="23"/>
      <c r="C497" s="23"/>
      <c r="D497" s="100"/>
      <c r="E497" s="100"/>
      <c r="F497" s="100"/>
      <c r="G497" s="100"/>
      <c r="H497" s="100"/>
      <c r="I497" s="100"/>
      <c r="J497" s="100"/>
      <c r="K497" s="100"/>
      <c r="L497" s="100"/>
      <c r="M497" s="100"/>
      <c r="N497" s="100"/>
      <c r="O497" s="100"/>
      <c r="P497" s="100"/>
      <c r="Q497" s="100"/>
      <c r="R497" s="100"/>
      <c r="S497" s="100"/>
      <c r="T497" s="100"/>
      <c r="U497" s="100"/>
      <c r="V497" s="100"/>
      <c r="W497" s="100"/>
      <c r="X497" s="100"/>
      <c r="Y497" s="100"/>
    </row>
    <row r="498" spans="1:25" ht="16.5" customHeight="1">
      <c r="A498" s="25"/>
      <c r="B498" s="23"/>
      <c r="C498" s="23"/>
      <c r="D498" s="100"/>
      <c r="E498" s="100"/>
      <c r="F498" s="100"/>
      <c r="G498" s="100"/>
      <c r="H498" s="100"/>
      <c r="I498" s="100"/>
      <c r="J498" s="100"/>
      <c r="K498" s="100"/>
      <c r="L498" s="100"/>
      <c r="M498" s="100"/>
      <c r="N498" s="100"/>
      <c r="O498" s="100"/>
      <c r="P498" s="100"/>
      <c r="Q498" s="100"/>
      <c r="R498" s="100"/>
      <c r="S498" s="100"/>
      <c r="T498" s="100"/>
      <c r="U498" s="100"/>
      <c r="V498" s="100"/>
      <c r="W498" s="100"/>
      <c r="X498" s="100"/>
      <c r="Y498" s="100"/>
    </row>
    <row r="499" spans="1:25" ht="16.5" customHeight="1">
      <c r="A499" s="25"/>
      <c r="B499" s="23"/>
      <c r="C499" s="23"/>
      <c r="D499" s="100"/>
      <c r="E499" s="100"/>
      <c r="F499" s="100"/>
      <c r="G499" s="100"/>
      <c r="H499" s="100"/>
      <c r="I499" s="100"/>
      <c r="J499" s="100"/>
      <c r="K499" s="100"/>
      <c r="L499" s="100"/>
      <c r="M499" s="100"/>
      <c r="N499" s="100"/>
      <c r="O499" s="100"/>
      <c r="P499" s="100"/>
      <c r="Q499" s="100"/>
      <c r="R499" s="100"/>
      <c r="S499" s="100"/>
      <c r="T499" s="100"/>
      <c r="U499" s="100"/>
      <c r="V499" s="100"/>
      <c r="W499" s="100"/>
      <c r="X499" s="100"/>
      <c r="Y499" s="100"/>
    </row>
    <row r="500" spans="1:25" ht="16.5" customHeight="1">
      <c r="A500" s="25"/>
      <c r="B500" s="23"/>
      <c r="C500" s="23"/>
      <c r="D500" s="100"/>
      <c r="E500" s="100"/>
      <c r="F500" s="100"/>
      <c r="G500" s="100"/>
      <c r="H500" s="100"/>
      <c r="I500" s="100"/>
      <c r="J500" s="100"/>
      <c r="K500" s="100"/>
      <c r="L500" s="100"/>
      <c r="M500" s="100"/>
      <c r="N500" s="100"/>
      <c r="O500" s="100"/>
      <c r="P500" s="100"/>
      <c r="Q500" s="100"/>
      <c r="R500" s="100"/>
      <c r="S500" s="100"/>
      <c r="T500" s="100"/>
      <c r="U500" s="100"/>
      <c r="V500" s="100"/>
      <c r="W500" s="100"/>
      <c r="X500" s="100"/>
      <c r="Y500" s="100"/>
    </row>
    <row r="501" spans="1:25" ht="16.5" customHeight="1">
      <c r="A501" s="25"/>
      <c r="B501" s="23"/>
      <c r="C501" s="23"/>
      <c r="D501" s="100"/>
      <c r="E501" s="100"/>
      <c r="F501" s="100"/>
      <c r="G501" s="100"/>
      <c r="H501" s="100"/>
      <c r="I501" s="100"/>
      <c r="J501" s="100"/>
      <c r="K501" s="100"/>
      <c r="L501" s="100"/>
      <c r="M501" s="100"/>
      <c r="N501" s="100"/>
      <c r="O501" s="100"/>
      <c r="P501" s="100"/>
      <c r="Q501" s="100"/>
      <c r="R501" s="100"/>
      <c r="S501" s="100"/>
      <c r="T501" s="100"/>
      <c r="U501" s="100"/>
      <c r="V501" s="100"/>
      <c r="W501" s="100"/>
      <c r="X501" s="100"/>
      <c r="Y501" s="100"/>
    </row>
    <row r="502" spans="1:25" ht="16.5" customHeight="1">
      <c r="A502" s="25"/>
      <c r="B502" s="23"/>
      <c r="C502" s="23"/>
      <c r="D502" s="100"/>
      <c r="E502" s="100"/>
      <c r="F502" s="100"/>
      <c r="G502" s="100"/>
      <c r="H502" s="100"/>
      <c r="I502" s="100"/>
      <c r="J502" s="100"/>
      <c r="K502" s="100"/>
      <c r="L502" s="100"/>
      <c r="M502" s="100"/>
      <c r="N502" s="100"/>
      <c r="O502" s="100"/>
      <c r="P502" s="100"/>
      <c r="Q502" s="100"/>
      <c r="R502" s="100"/>
      <c r="S502" s="100"/>
      <c r="T502" s="100"/>
      <c r="U502" s="100"/>
      <c r="V502" s="100"/>
      <c r="W502" s="100"/>
      <c r="X502" s="100"/>
      <c r="Y502" s="100"/>
    </row>
    <row r="503" spans="1:25" ht="16.5" customHeight="1">
      <c r="A503" s="25"/>
      <c r="B503" s="23"/>
      <c r="C503" s="23"/>
      <c r="D503" s="100"/>
      <c r="E503" s="100"/>
      <c r="F503" s="100"/>
      <c r="G503" s="100"/>
      <c r="H503" s="100"/>
      <c r="I503" s="100"/>
      <c r="J503" s="100"/>
      <c r="K503" s="100"/>
      <c r="L503" s="100"/>
      <c r="M503" s="100"/>
      <c r="N503" s="100"/>
      <c r="O503" s="100"/>
      <c r="P503" s="100"/>
      <c r="Q503" s="100"/>
      <c r="R503" s="100"/>
      <c r="S503" s="100"/>
      <c r="T503" s="100"/>
      <c r="U503" s="100"/>
      <c r="V503" s="100"/>
      <c r="W503" s="100"/>
      <c r="X503" s="100"/>
      <c r="Y503" s="100"/>
    </row>
    <row r="504" spans="1:25" ht="16.5" customHeight="1">
      <c r="A504" s="25"/>
      <c r="B504" s="23"/>
      <c r="C504" s="23"/>
      <c r="D504" s="100"/>
      <c r="E504" s="100"/>
      <c r="F504" s="100"/>
      <c r="G504" s="100"/>
      <c r="H504" s="100"/>
      <c r="I504" s="100"/>
      <c r="J504" s="100"/>
      <c r="K504" s="100"/>
      <c r="L504" s="100"/>
      <c r="M504" s="100"/>
      <c r="N504" s="100"/>
      <c r="O504" s="100"/>
      <c r="P504" s="100"/>
      <c r="Q504" s="100"/>
      <c r="R504" s="100"/>
      <c r="S504" s="100"/>
      <c r="T504" s="100"/>
      <c r="U504" s="100"/>
      <c r="V504" s="100"/>
      <c r="W504" s="100"/>
      <c r="X504" s="100"/>
      <c r="Y504" s="100"/>
    </row>
    <row r="505" spans="1:25" ht="16.5" customHeight="1">
      <c r="A505" s="25"/>
      <c r="B505" s="23"/>
      <c r="C505" s="23"/>
      <c r="D505" s="100"/>
      <c r="E505" s="100"/>
      <c r="F505" s="100"/>
      <c r="G505" s="100"/>
      <c r="H505" s="100"/>
      <c r="I505" s="100"/>
      <c r="J505" s="100"/>
      <c r="K505" s="100"/>
      <c r="L505" s="100"/>
      <c r="M505" s="100"/>
      <c r="N505" s="100"/>
      <c r="O505" s="100"/>
      <c r="P505" s="100"/>
      <c r="Q505" s="100"/>
      <c r="R505" s="100"/>
      <c r="S505" s="100"/>
      <c r="T505" s="100"/>
      <c r="U505" s="100"/>
      <c r="V505" s="100"/>
      <c r="W505" s="100"/>
      <c r="X505" s="100"/>
      <c r="Y505" s="100"/>
    </row>
    <row r="506" spans="1:25" ht="16.5" customHeight="1">
      <c r="A506" s="25"/>
      <c r="B506" s="23"/>
      <c r="C506" s="23"/>
      <c r="D506" s="100"/>
      <c r="E506" s="100"/>
      <c r="F506" s="100"/>
      <c r="G506" s="100"/>
      <c r="H506" s="100"/>
      <c r="I506" s="100"/>
      <c r="J506" s="100"/>
      <c r="K506" s="100"/>
      <c r="L506" s="100"/>
      <c r="M506" s="100"/>
      <c r="N506" s="100"/>
      <c r="O506" s="100"/>
      <c r="P506" s="100"/>
      <c r="Q506" s="100"/>
      <c r="R506" s="100"/>
      <c r="S506" s="100"/>
      <c r="T506" s="100"/>
      <c r="U506" s="100"/>
      <c r="V506" s="100"/>
      <c r="W506" s="100"/>
      <c r="X506" s="100"/>
      <c r="Y506" s="100"/>
    </row>
    <row r="507" spans="1:25" ht="16.5" customHeight="1">
      <c r="A507" s="25"/>
      <c r="B507" s="23"/>
      <c r="C507" s="23"/>
      <c r="D507" s="100"/>
      <c r="E507" s="100"/>
      <c r="F507" s="100"/>
      <c r="G507" s="100"/>
      <c r="H507" s="100"/>
      <c r="I507" s="100"/>
      <c r="J507" s="100"/>
      <c r="K507" s="100"/>
      <c r="L507" s="100"/>
      <c r="M507" s="100"/>
      <c r="N507" s="100"/>
      <c r="O507" s="100"/>
      <c r="P507" s="100"/>
      <c r="Q507" s="100"/>
      <c r="R507" s="100"/>
      <c r="S507" s="100"/>
      <c r="T507" s="100"/>
      <c r="U507" s="100"/>
      <c r="V507" s="100"/>
      <c r="W507" s="100"/>
      <c r="X507" s="100"/>
      <c r="Y507" s="100"/>
    </row>
    <row r="508" spans="1:25" ht="16.5" customHeight="1">
      <c r="A508" s="25"/>
      <c r="B508" s="23"/>
      <c r="C508" s="23"/>
      <c r="D508" s="100"/>
      <c r="E508" s="100"/>
      <c r="F508" s="100"/>
      <c r="G508" s="100"/>
      <c r="H508" s="100"/>
      <c r="I508" s="100"/>
      <c r="J508" s="100"/>
      <c r="K508" s="100"/>
      <c r="L508" s="100"/>
      <c r="M508" s="100"/>
      <c r="N508" s="100"/>
      <c r="O508" s="100"/>
      <c r="P508" s="100"/>
      <c r="Q508" s="100"/>
      <c r="R508" s="100"/>
      <c r="S508" s="100"/>
      <c r="T508" s="100"/>
      <c r="U508" s="100"/>
      <c r="V508" s="100"/>
      <c r="W508" s="100"/>
      <c r="X508" s="100"/>
      <c r="Y508" s="100"/>
    </row>
    <row r="509" spans="1:25" ht="16.5" customHeight="1">
      <c r="A509" s="25"/>
      <c r="B509" s="23"/>
      <c r="C509" s="23"/>
      <c r="D509" s="100"/>
      <c r="E509" s="100"/>
      <c r="F509" s="100"/>
      <c r="G509" s="100"/>
      <c r="H509" s="100"/>
      <c r="I509" s="100"/>
      <c r="J509" s="100"/>
      <c r="K509" s="100"/>
      <c r="L509" s="100"/>
      <c r="M509" s="100"/>
      <c r="N509" s="100"/>
      <c r="O509" s="100"/>
      <c r="P509" s="100"/>
      <c r="Q509" s="100"/>
      <c r="R509" s="100"/>
      <c r="S509" s="100"/>
      <c r="T509" s="100"/>
      <c r="U509" s="100"/>
      <c r="V509" s="100"/>
      <c r="W509" s="100"/>
      <c r="X509" s="100"/>
      <c r="Y509" s="100"/>
    </row>
    <row r="510" spans="1:25" ht="16.5" customHeight="1">
      <c r="A510" s="25"/>
      <c r="B510" s="23"/>
      <c r="C510" s="23"/>
      <c r="D510" s="100"/>
      <c r="E510" s="100"/>
      <c r="F510" s="100"/>
      <c r="G510" s="100"/>
      <c r="H510" s="100"/>
      <c r="I510" s="100"/>
      <c r="J510" s="100"/>
      <c r="K510" s="100"/>
      <c r="L510" s="100"/>
      <c r="M510" s="100"/>
      <c r="N510" s="100"/>
      <c r="O510" s="100"/>
      <c r="P510" s="100"/>
      <c r="Q510" s="100"/>
      <c r="R510" s="100"/>
      <c r="S510" s="100"/>
      <c r="T510" s="100"/>
      <c r="U510" s="100"/>
      <c r="V510" s="100"/>
      <c r="W510" s="100"/>
      <c r="X510" s="100"/>
      <c r="Y510" s="100"/>
    </row>
    <row r="511" spans="1:25" ht="16.5" customHeight="1">
      <c r="A511" s="25"/>
      <c r="B511" s="23"/>
      <c r="C511" s="23"/>
      <c r="D511" s="100"/>
      <c r="E511" s="100"/>
      <c r="F511" s="100"/>
      <c r="G511" s="100"/>
      <c r="H511" s="100"/>
      <c r="I511" s="100"/>
      <c r="J511" s="100"/>
      <c r="K511" s="100"/>
      <c r="L511" s="100"/>
      <c r="M511" s="100"/>
      <c r="N511" s="100"/>
      <c r="O511" s="100"/>
      <c r="P511" s="100"/>
      <c r="Q511" s="100"/>
      <c r="R511" s="100"/>
      <c r="S511" s="100"/>
      <c r="T511" s="100"/>
      <c r="U511" s="100"/>
      <c r="V511" s="100"/>
      <c r="W511" s="100"/>
      <c r="X511" s="100"/>
      <c r="Y511" s="100"/>
    </row>
    <row r="512" spans="1:25" ht="16.5" customHeight="1">
      <c r="A512" s="25"/>
      <c r="B512" s="23"/>
      <c r="C512" s="23"/>
      <c r="D512" s="100"/>
      <c r="E512" s="100"/>
      <c r="F512" s="100"/>
      <c r="G512" s="100"/>
      <c r="H512" s="100"/>
      <c r="I512" s="100"/>
      <c r="J512" s="100"/>
      <c r="K512" s="100"/>
      <c r="L512" s="100"/>
      <c r="M512" s="100"/>
      <c r="N512" s="100"/>
      <c r="O512" s="100"/>
      <c r="P512" s="100"/>
      <c r="Q512" s="100"/>
      <c r="R512" s="100"/>
      <c r="S512" s="100"/>
      <c r="T512" s="100"/>
      <c r="U512" s="100"/>
      <c r="V512" s="100"/>
      <c r="W512" s="100"/>
      <c r="X512" s="100"/>
      <c r="Y512" s="100"/>
    </row>
    <row r="513" spans="1:25" ht="16.5" customHeight="1">
      <c r="A513" s="25"/>
      <c r="B513" s="23"/>
      <c r="C513" s="23"/>
      <c r="D513" s="100"/>
      <c r="E513" s="100"/>
      <c r="F513" s="100"/>
      <c r="G513" s="100"/>
      <c r="H513" s="100"/>
      <c r="I513" s="100"/>
      <c r="J513" s="100"/>
      <c r="K513" s="100"/>
      <c r="L513" s="100"/>
      <c r="M513" s="100"/>
      <c r="N513" s="100"/>
      <c r="O513" s="100"/>
      <c r="P513" s="100"/>
      <c r="Q513" s="100"/>
      <c r="R513" s="100"/>
      <c r="S513" s="100"/>
      <c r="T513" s="100"/>
      <c r="U513" s="100"/>
      <c r="V513" s="100"/>
      <c r="W513" s="100"/>
      <c r="X513" s="100"/>
      <c r="Y513" s="100"/>
    </row>
    <row r="514" spans="1:25" ht="16.5" customHeight="1">
      <c r="A514" s="25"/>
      <c r="B514" s="23"/>
      <c r="C514" s="23"/>
      <c r="D514" s="100"/>
      <c r="E514" s="100"/>
      <c r="F514" s="100"/>
      <c r="G514" s="100"/>
      <c r="H514" s="100"/>
      <c r="I514" s="100"/>
      <c r="J514" s="100"/>
      <c r="K514" s="100"/>
      <c r="L514" s="100"/>
      <c r="M514" s="100"/>
      <c r="N514" s="100"/>
      <c r="O514" s="100"/>
      <c r="P514" s="100"/>
      <c r="Q514" s="100"/>
      <c r="R514" s="100"/>
      <c r="S514" s="100"/>
      <c r="T514" s="100"/>
      <c r="U514" s="100"/>
      <c r="V514" s="100"/>
      <c r="W514" s="100"/>
      <c r="X514" s="100"/>
      <c r="Y514" s="100"/>
    </row>
    <row r="515" spans="1:25" ht="16.5" customHeight="1">
      <c r="A515" s="25"/>
      <c r="B515" s="23"/>
      <c r="C515" s="23"/>
      <c r="D515" s="100"/>
      <c r="E515" s="100"/>
      <c r="F515" s="100"/>
      <c r="G515" s="100"/>
      <c r="H515" s="100"/>
      <c r="I515" s="100"/>
      <c r="J515" s="100"/>
      <c r="K515" s="100"/>
      <c r="L515" s="100"/>
      <c r="M515" s="100"/>
      <c r="N515" s="100"/>
      <c r="O515" s="100"/>
      <c r="P515" s="100"/>
      <c r="Q515" s="100"/>
      <c r="R515" s="100"/>
      <c r="S515" s="100"/>
      <c r="T515" s="100"/>
      <c r="U515" s="100"/>
      <c r="V515" s="100"/>
      <c r="W515" s="100"/>
      <c r="X515" s="100"/>
      <c r="Y515" s="100"/>
    </row>
    <row r="516" spans="1:25" ht="16.5" customHeight="1">
      <c r="A516" s="25"/>
      <c r="B516" s="23"/>
      <c r="C516" s="23"/>
      <c r="D516" s="100"/>
      <c r="E516" s="100"/>
      <c r="F516" s="100"/>
      <c r="G516" s="100"/>
      <c r="H516" s="100"/>
      <c r="I516" s="100"/>
      <c r="J516" s="100"/>
      <c r="K516" s="100"/>
      <c r="L516" s="100"/>
      <c r="M516" s="100"/>
      <c r="N516" s="100"/>
      <c r="O516" s="100"/>
      <c r="P516" s="100"/>
      <c r="Q516" s="100"/>
      <c r="R516" s="100"/>
      <c r="S516" s="100"/>
      <c r="T516" s="100"/>
      <c r="U516" s="100"/>
      <c r="V516" s="100"/>
      <c r="W516" s="100"/>
      <c r="X516" s="100"/>
      <c r="Y516" s="100"/>
    </row>
    <row r="517" spans="1:25" ht="16.5" customHeight="1">
      <c r="A517" s="25"/>
      <c r="B517" s="23"/>
      <c r="C517" s="23"/>
      <c r="D517" s="100"/>
      <c r="E517" s="100"/>
      <c r="F517" s="100"/>
      <c r="G517" s="100"/>
      <c r="H517" s="100"/>
      <c r="I517" s="100"/>
      <c r="J517" s="100"/>
      <c r="K517" s="100"/>
      <c r="L517" s="100"/>
      <c r="M517" s="100"/>
      <c r="N517" s="100"/>
      <c r="O517" s="100"/>
      <c r="P517" s="100"/>
      <c r="Q517" s="100"/>
      <c r="R517" s="100"/>
      <c r="S517" s="100"/>
      <c r="T517" s="100"/>
      <c r="U517" s="100"/>
      <c r="V517" s="100"/>
      <c r="W517" s="100"/>
      <c r="X517" s="100"/>
      <c r="Y517" s="100"/>
    </row>
    <row r="518" spans="1:25" ht="16.5" customHeight="1">
      <c r="A518" s="25"/>
      <c r="B518" s="23"/>
      <c r="C518" s="23"/>
      <c r="D518" s="100"/>
      <c r="E518" s="100"/>
      <c r="F518" s="100"/>
      <c r="G518" s="100"/>
      <c r="H518" s="100"/>
      <c r="I518" s="100"/>
      <c r="J518" s="100"/>
      <c r="K518" s="100"/>
      <c r="L518" s="100"/>
      <c r="M518" s="100"/>
      <c r="N518" s="100"/>
      <c r="O518" s="100"/>
      <c r="P518" s="100"/>
      <c r="Q518" s="100"/>
      <c r="R518" s="100"/>
      <c r="S518" s="100"/>
      <c r="T518" s="100"/>
      <c r="U518" s="100"/>
      <c r="V518" s="100"/>
      <c r="W518" s="100"/>
      <c r="X518" s="100"/>
      <c r="Y518" s="100"/>
    </row>
    <row r="519" spans="1:25" ht="16.5" customHeight="1">
      <c r="A519" s="25"/>
      <c r="B519" s="23"/>
      <c r="C519" s="23"/>
      <c r="D519" s="100"/>
      <c r="E519" s="100"/>
      <c r="F519" s="100"/>
      <c r="G519" s="100"/>
      <c r="H519" s="100"/>
      <c r="I519" s="100"/>
      <c r="J519" s="100"/>
      <c r="K519" s="100"/>
      <c r="L519" s="100"/>
      <c r="M519" s="100"/>
      <c r="N519" s="100"/>
      <c r="O519" s="100"/>
      <c r="P519" s="100"/>
      <c r="Q519" s="100"/>
      <c r="R519" s="100"/>
      <c r="S519" s="100"/>
      <c r="T519" s="100"/>
      <c r="U519" s="100"/>
      <c r="V519" s="100"/>
      <c r="W519" s="100"/>
      <c r="X519" s="100"/>
      <c r="Y519" s="100"/>
    </row>
    <row r="520" spans="1:25" ht="16.5" customHeight="1">
      <c r="A520" s="25"/>
      <c r="B520" s="23"/>
      <c r="C520" s="23"/>
      <c r="D520" s="100"/>
      <c r="E520" s="100"/>
      <c r="F520" s="100"/>
      <c r="G520" s="100"/>
      <c r="H520" s="100"/>
      <c r="I520" s="100"/>
      <c r="J520" s="100"/>
      <c r="K520" s="100"/>
      <c r="L520" s="100"/>
      <c r="M520" s="100"/>
      <c r="N520" s="100"/>
      <c r="O520" s="100"/>
      <c r="P520" s="100"/>
      <c r="Q520" s="100"/>
      <c r="R520" s="100"/>
      <c r="S520" s="100"/>
      <c r="T520" s="100"/>
      <c r="U520" s="100"/>
      <c r="V520" s="100"/>
      <c r="W520" s="100"/>
      <c r="X520" s="100"/>
      <c r="Y520" s="100"/>
    </row>
    <row r="521" spans="1:25" ht="16.5" customHeight="1">
      <c r="A521" s="25"/>
      <c r="B521" s="23"/>
      <c r="C521" s="23"/>
      <c r="D521" s="100"/>
      <c r="E521" s="100"/>
      <c r="F521" s="100"/>
      <c r="G521" s="100"/>
      <c r="H521" s="100"/>
      <c r="I521" s="100"/>
      <c r="J521" s="100"/>
      <c r="K521" s="100"/>
      <c r="L521" s="100"/>
      <c r="M521" s="100"/>
      <c r="N521" s="100"/>
      <c r="O521" s="100"/>
      <c r="P521" s="100"/>
      <c r="Q521" s="100"/>
      <c r="R521" s="100"/>
      <c r="S521" s="100"/>
      <c r="T521" s="100"/>
      <c r="U521" s="100"/>
      <c r="V521" s="100"/>
      <c r="W521" s="100"/>
      <c r="X521" s="100"/>
      <c r="Y521" s="100"/>
    </row>
    <row r="522" spans="1:25" ht="16.5" customHeight="1">
      <c r="A522" s="25"/>
      <c r="B522" s="23"/>
      <c r="C522" s="23"/>
      <c r="D522" s="100"/>
      <c r="E522" s="100"/>
      <c r="F522" s="100"/>
      <c r="G522" s="100"/>
      <c r="H522" s="100"/>
      <c r="I522" s="100"/>
      <c r="J522" s="100"/>
      <c r="K522" s="100"/>
      <c r="L522" s="100"/>
      <c r="M522" s="100"/>
      <c r="N522" s="100"/>
      <c r="O522" s="100"/>
      <c r="P522" s="100"/>
      <c r="Q522" s="100"/>
      <c r="R522" s="100"/>
      <c r="S522" s="100"/>
      <c r="T522" s="100"/>
      <c r="U522" s="100"/>
      <c r="V522" s="100"/>
      <c r="W522" s="100"/>
      <c r="X522" s="100"/>
      <c r="Y522" s="100"/>
    </row>
    <row r="523" spans="1:25" ht="16.5" customHeight="1">
      <c r="A523" s="25"/>
      <c r="B523" s="23"/>
      <c r="C523" s="23"/>
      <c r="D523" s="100"/>
      <c r="E523" s="100"/>
      <c r="F523" s="100"/>
      <c r="G523" s="100"/>
      <c r="H523" s="100"/>
      <c r="I523" s="100"/>
      <c r="J523" s="100"/>
      <c r="K523" s="100"/>
      <c r="L523" s="100"/>
      <c r="M523" s="100"/>
      <c r="N523" s="100"/>
      <c r="O523" s="100"/>
      <c r="P523" s="100"/>
      <c r="Q523" s="100"/>
      <c r="R523" s="100"/>
      <c r="S523" s="100"/>
      <c r="T523" s="100"/>
      <c r="U523" s="100"/>
      <c r="V523" s="100"/>
      <c r="W523" s="100"/>
      <c r="X523" s="100"/>
      <c r="Y523" s="100"/>
    </row>
    <row r="524" spans="1:25" ht="16.5" customHeight="1">
      <c r="A524" s="25"/>
      <c r="B524" s="23"/>
      <c r="C524" s="23"/>
      <c r="D524" s="100"/>
      <c r="E524" s="100"/>
      <c r="F524" s="100"/>
      <c r="G524" s="100"/>
      <c r="H524" s="100"/>
      <c r="I524" s="100"/>
      <c r="J524" s="100"/>
      <c r="K524" s="100"/>
      <c r="L524" s="100"/>
      <c r="M524" s="100"/>
      <c r="N524" s="100"/>
      <c r="O524" s="100"/>
      <c r="P524" s="100"/>
      <c r="Q524" s="100"/>
      <c r="R524" s="100"/>
      <c r="S524" s="100"/>
      <c r="T524" s="100"/>
      <c r="U524" s="100"/>
      <c r="V524" s="100"/>
      <c r="W524" s="100"/>
      <c r="X524" s="100"/>
      <c r="Y524" s="100"/>
    </row>
    <row r="525" spans="1:25" ht="16.5" customHeight="1">
      <c r="A525" s="25"/>
      <c r="B525" s="23"/>
      <c r="C525" s="23"/>
      <c r="D525" s="100"/>
      <c r="E525" s="100"/>
      <c r="F525" s="100"/>
      <c r="G525" s="100"/>
      <c r="H525" s="100"/>
      <c r="I525" s="100"/>
      <c r="J525" s="100"/>
      <c r="K525" s="100"/>
      <c r="L525" s="100"/>
      <c r="M525" s="100"/>
      <c r="N525" s="100"/>
      <c r="O525" s="100"/>
      <c r="P525" s="100"/>
      <c r="Q525" s="100"/>
      <c r="R525" s="100"/>
      <c r="S525" s="100"/>
      <c r="T525" s="100"/>
      <c r="U525" s="100"/>
      <c r="V525" s="100"/>
      <c r="W525" s="100"/>
      <c r="X525" s="100"/>
      <c r="Y525" s="100"/>
    </row>
    <row r="526" spans="1:25" ht="16.5" customHeight="1">
      <c r="A526" s="25"/>
      <c r="B526" s="23"/>
      <c r="C526" s="23"/>
      <c r="D526" s="100"/>
      <c r="E526" s="100"/>
      <c r="F526" s="100"/>
      <c r="G526" s="100"/>
      <c r="H526" s="100"/>
      <c r="I526" s="100"/>
      <c r="J526" s="100"/>
      <c r="K526" s="100"/>
      <c r="L526" s="100"/>
      <c r="M526" s="100"/>
      <c r="N526" s="100"/>
      <c r="O526" s="100"/>
      <c r="P526" s="100"/>
      <c r="Q526" s="100"/>
      <c r="R526" s="100"/>
      <c r="S526" s="100"/>
      <c r="T526" s="100"/>
      <c r="U526" s="100"/>
      <c r="V526" s="100"/>
      <c r="W526" s="100"/>
      <c r="X526" s="100"/>
      <c r="Y526" s="100"/>
    </row>
    <row r="527" spans="1:25" ht="16.5" customHeight="1">
      <c r="A527" s="25"/>
      <c r="B527" s="23"/>
      <c r="C527" s="23"/>
      <c r="D527" s="100"/>
      <c r="E527" s="100"/>
      <c r="F527" s="100"/>
      <c r="G527" s="100"/>
      <c r="H527" s="100"/>
      <c r="I527" s="100"/>
      <c r="J527" s="100"/>
      <c r="K527" s="100"/>
      <c r="L527" s="100"/>
      <c r="M527" s="100"/>
      <c r="N527" s="100"/>
      <c r="O527" s="100"/>
      <c r="P527" s="100"/>
      <c r="Q527" s="100"/>
      <c r="R527" s="100"/>
      <c r="S527" s="100"/>
      <c r="T527" s="100"/>
      <c r="U527" s="100"/>
      <c r="V527" s="100"/>
      <c r="W527" s="100"/>
      <c r="X527" s="100"/>
      <c r="Y527" s="100"/>
    </row>
    <row r="528" spans="1:25" ht="16.5" customHeight="1">
      <c r="A528" s="25"/>
      <c r="B528" s="23"/>
      <c r="C528" s="23"/>
      <c r="D528" s="100"/>
      <c r="E528" s="100"/>
      <c r="F528" s="100"/>
      <c r="G528" s="100"/>
      <c r="H528" s="100"/>
      <c r="I528" s="100"/>
      <c r="J528" s="100"/>
      <c r="K528" s="100"/>
      <c r="L528" s="100"/>
      <c r="M528" s="100"/>
      <c r="N528" s="100"/>
      <c r="O528" s="100"/>
      <c r="P528" s="100"/>
      <c r="Q528" s="100"/>
      <c r="R528" s="100"/>
      <c r="S528" s="100"/>
      <c r="T528" s="100"/>
      <c r="U528" s="100"/>
      <c r="V528" s="100"/>
      <c r="W528" s="100"/>
      <c r="X528" s="100"/>
      <c r="Y528" s="100"/>
    </row>
    <row r="529" spans="1:25" ht="16.5" customHeight="1">
      <c r="A529" s="25"/>
      <c r="B529" s="23"/>
      <c r="C529" s="23"/>
      <c r="D529" s="100"/>
      <c r="E529" s="100"/>
      <c r="F529" s="100"/>
      <c r="G529" s="100"/>
      <c r="H529" s="100"/>
      <c r="I529" s="100"/>
      <c r="J529" s="100"/>
      <c r="K529" s="100"/>
      <c r="L529" s="100"/>
      <c r="M529" s="100"/>
      <c r="N529" s="100"/>
      <c r="O529" s="100"/>
      <c r="P529" s="100"/>
      <c r="Q529" s="100"/>
      <c r="R529" s="100"/>
      <c r="S529" s="100"/>
      <c r="T529" s="100"/>
      <c r="U529" s="100"/>
      <c r="V529" s="100"/>
      <c r="W529" s="100"/>
      <c r="X529" s="100"/>
      <c r="Y529" s="100"/>
    </row>
    <row r="530" spans="1:25" ht="16.5" customHeight="1">
      <c r="A530" s="25"/>
      <c r="B530" s="23"/>
      <c r="C530" s="23"/>
      <c r="D530" s="100"/>
      <c r="E530" s="100"/>
      <c r="F530" s="100"/>
      <c r="G530" s="100"/>
      <c r="H530" s="100"/>
      <c r="I530" s="100"/>
      <c r="J530" s="100"/>
      <c r="K530" s="100"/>
      <c r="L530" s="100"/>
      <c r="M530" s="100"/>
      <c r="N530" s="100"/>
      <c r="O530" s="100"/>
      <c r="P530" s="100"/>
      <c r="Q530" s="100"/>
      <c r="R530" s="100"/>
      <c r="S530" s="100"/>
      <c r="T530" s="100"/>
      <c r="U530" s="100"/>
      <c r="V530" s="100"/>
      <c r="W530" s="100"/>
      <c r="X530" s="100"/>
      <c r="Y530" s="100"/>
    </row>
    <row r="531" spans="1:25" ht="16.5" customHeight="1">
      <c r="A531" s="25"/>
      <c r="B531" s="23"/>
      <c r="C531" s="23"/>
      <c r="D531" s="100"/>
      <c r="E531" s="100"/>
      <c r="F531" s="100"/>
      <c r="G531" s="100"/>
      <c r="H531" s="100"/>
      <c r="I531" s="100"/>
      <c r="J531" s="100"/>
      <c r="K531" s="100"/>
      <c r="L531" s="100"/>
      <c r="M531" s="100"/>
      <c r="N531" s="100"/>
      <c r="O531" s="100"/>
      <c r="P531" s="100"/>
      <c r="Q531" s="100"/>
      <c r="R531" s="100"/>
      <c r="S531" s="100"/>
      <c r="T531" s="100"/>
      <c r="U531" s="100"/>
      <c r="V531" s="100"/>
      <c r="W531" s="100"/>
      <c r="X531" s="100"/>
      <c r="Y531" s="100"/>
    </row>
    <row r="532" spans="1:25" ht="16.5" customHeight="1">
      <c r="A532" s="25"/>
      <c r="B532" s="23"/>
      <c r="C532" s="23"/>
      <c r="D532" s="100"/>
      <c r="E532" s="100"/>
      <c r="F532" s="100"/>
      <c r="G532" s="100"/>
      <c r="H532" s="100"/>
      <c r="I532" s="100"/>
      <c r="J532" s="100"/>
      <c r="K532" s="100"/>
      <c r="L532" s="100"/>
      <c r="M532" s="100"/>
      <c r="N532" s="100"/>
      <c r="O532" s="100"/>
      <c r="P532" s="100"/>
      <c r="Q532" s="100"/>
      <c r="R532" s="100"/>
      <c r="S532" s="100"/>
      <c r="T532" s="100"/>
      <c r="U532" s="100"/>
      <c r="V532" s="100"/>
      <c r="W532" s="100"/>
      <c r="X532" s="100"/>
      <c r="Y532" s="100"/>
    </row>
    <row r="533" spans="1:25" ht="16.5" customHeight="1">
      <c r="A533" s="25"/>
      <c r="B533" s="23"/>
      <c r="C533" s="23"/>
      <c r="D533" s="100"/>
      <c r="E533" s="100"/>
      <c r="F533" s="100"/>
      <c r="G533" s="100"/>
      <c r="H533" s="100"/>
      <c r="I533" s="100"/>
      <c r="J533" s="100"/>
      <c r="K533" s="100"/>
      <c r="L533" s="100"/>
      <c r="M533" s="100"/>
      <c r="N533" s="100"/>
      <c r="O533" s="100"/>
      <c r="P533" s="100"/>
      <c r="Q533" s="100"/>
      <c r="R533" s="100"/>
      <c r="S533" s="100"/>
      <c r="T533" s="100"/>
      <c r="U533" s="100"/>
      <c r="V533" s="100"/>
      <c r="W533" s="100"/>
      <c r="X533" s="100"/>
      <c r="Y533" s="100"/>
    </row>
    <row r="534" spans="1:25" ht="16.5" customHeight="1">
      <c r="A534" s="25"/>
      <c r="B534" s="23"/>
      <c r="C534" s="23"/>
      <c r="D534" s="100"/>
      <c r="E534" s="100"/>
      <c r="F534" s="100"/>
      <c r="G534" s="100"/>
      <c r="H534" s="100"/>
      <c r="I534" s="100"/>
      <c r="J534" s="100"/>
      <c r="K534" s="100"/>
      <c r="L534" s="100"/>
      <c r="M534" s="100"/>
      <c r="N534" s="100"/>
      <c r="O534" s="100"/>
      <c r="P534" s="100"/>
      <c r="Q534" s="100"/>
      <c r="R534" s="100"/>
      <c r="S534" s="100"/>
      <c r="T534" s="100"/>
      <c r="U534" s="100"/>
      <c r="V534" s="100"/>
      <c r="W534" s="100"/>
      <c r="X534" s="100"/>
      <c r="Y534" s="100"/>
    </row>
    <row r="535" spans="1:25" ht="16.5" customHeight="1">
      <c r="A535" s="25"/>
      <c r="B535" s="23"/>
      <c r="C535" s="23"/>
      <c r="D535" s="100"/>
      <c r="E535" s="100"/>
      <c r="F535" s="100"/>
      <c r="G535" s="100"/>
      <c r="H535" s="100"/>
      <c r="I535" s="100"/>
      <c r="J535" s="100"/>
      <c r="K535" s="100"/>
      <c r="L535" s="100"/>
      <c r="M535" s="100"/>
      <c r="N535" s="100"/>
      <c r="O535" s="100"/>
      <c r="P535" s="100"/>
      <c r="Q535" s="100"/>
      <c r="R535" s="100"/>
      <c r="S535" s="100"/>
      <c r="T535" s="100"/>
      <c r="U535" s="100"/>
      <c r="V535" s="100"/>
      <c r="W535" s="100"/>
      <c r="X535" s="100"/>
      <c r="Y535" s="100"/>
    </row>
    <row r="536" spans="1:25" ht="16.5" customHeight="1">
      <c r="A536" s="25"/>
      <c r="B536" s="23"/>
      <c r="C536" s="23"/>
      <c r="D536" s="100"/>
      <c r="E536" s="100"/>
      <c r="F536" s="100"/>
      <c r="G536" s="100"/>
      <c r="H536" s="100"/>
      <c r="I536" s="100"/>
      <c r="J536" s="100"/>
      <c r="K536" s="100"/>
      <c r="L536" s="100"/>
      <c r="M536" s="100"/>
      <c r="N536" s="100"/>
      <c r="O536" s="100"/>
      <c r="P536" s="100"/>
      <c r="Q536" s="100"/>
      <c r="R536" s="100"/>
      <c r="S536" s="100"/>
      <c r="T536" s="100"/>
      <c r="U536" s="100"/>
      <c r="V536" s="100"/>
      <c r="W536" s="100"/>
      <c r="X536" s="100"/>
      <c r="Y536" s="100"/>
    </row>
    <row r="537" spans="1:25" ht="16.5" customHeight="1">
      <c r="A537" s="25"/>
      <c r="B537" s="23"/>
      <c r="C537" s="23"/>
      <c r="D537" s="100"/>
      <c r="E537" s="100"/>
      <c r="F537" s="100"/>
      <c r="G537" s="100"/>
      <c r="H537" s="100"/>
      <c r="I537" s="100"/>
      <c r="J537" s="100"/>
      <c r="K537" s="100"/>
      <c r="L537" s="100"/>
      <c r="M537" s="100"/>
      <c r="N537" s="100"/>
      <c r="O537" s="100"/>
      <c r="P537" s="100"/>
      <c r="Q537" s="100"/>
      <c r="R537" s="100"/>
      <c r="S537" s="100"/>
      <c r="T537" s="100"/>
      <c r="U537" s="100"/>
      <c r="V537" s="100"/>
      <c r="W537" s="100"/>
      <c r="X537" s="100"/>
      <c r="Y537" s="100"/>
    </row>
    <row r="538" spans="1:25" ht="16.5" customHeight="1">
      <c r="A538" s="25"/>
      <c r="B538" s="23"/>
      <c r="C538" s="23"/>
      <c r="D538" s="100"/>
      <c r="E538" s="100"/>
      <c r="F538" s="100"/>
      <c r="G538" s="100"/>
      <c r="H538" s="100"/>
      <c r="I538" s="100"/>
      <c r="J538" s="100"/>
      <c r="K538" s="100"/>
      <c r="L538" s="100"/>
      <c r="M538" s="100"/>
      <c r="N538" s="100"/>
      <c r="O538" s="100"/>
      <c r="P538" s="100"/>
      <c r="Q538" s="100"/>
      <c r="R538" s="100"/>
      <c r="S538" s="100"/>
      <c r="T538" s="100"/>
      <c r="U538" s="100"/>
      <c r="V538" s="100"/>
      <c r="W538" s="100"/>
      <c r="X538" s="100"/>
      <c r="Y538" s="100"/>
    </row>
    <row r="539" spans="1:25" ht="16.5" customHeight="1">
      <c r="A539" s="25"/>
      <c r="B539" s="23"/>
      <c r="C539" s="23"/>
      <c r="D539" s="100"/>
      <c r="E539" s="100"/>
      <c r="F539" s="100"/>
      <c r="G539" s="100"/>
      <c r="H539" s="100"/>
      <c r="I539" s="100"/>
      <c r="J539" s="100"/>
      <c r="K539" s="100"/>
      <c r="L539" s="100"/>
      <c r="M539" s="100"/>
      <c r="N539" s="100"/>
      <c r="O539" s="100"/>
      <c r="P539" s="100"/>
      <c r="Q539" s="100"/>
      <c r="R539" s="100"/>
      <c r="S539" s="100"/>
      <c r="T539" s="100"/>
      <c r="U539" s="100"/>
      <c r="V539" s="100"/>
      <c r="W539" s="100"/>
      <c r="X539" s="100"/>
      <c r="Y539" s="100"/>
    </row>
    <row r="540" spans="1:25" ht="16.5" customHeight="1">
      <c r="A540" s="25"/>
      <c r="B540" s="23"/>
      <c r="C540" s="23"/>
      <c r="D540" s="100"/>
      <c r="E540" s="100"/>
      <c r="F540" s="100"/>
      <c r="G540" s="100"/>
      <c r="H540" s="100"/>
      <c r="I540" s="100"/>
      <c r="J540" s="100"/>
      <c r="K540" s="100"/>
      <c r="L540" s="100"/>
      <c r="M540" s="100"/>
      <c r="N540" s="100"/>
      <c r="O540" s="100"/>
      <c r="P540" s="100"/>
      <c r="Q540" s="100"/>
      <c r="R540" s="100"/>
      <c r="S540" s="100"/>
      <c r="T540" s="100"/>
      <c r="U540" s="100"/>
      <c r="V540" s="100"/>
      <c r="W540" s="100"/>
      <c r="X540" s="100"/>
      <c r="Y540" s="100"/>
    </row>
    <row r="541" spans="1:25" ht="16.5" customHeight="1">
      <c r="A541" s="25"/>
      <c r="B541" s="23"/>
      <c r="C541" s="23"/>
      <c r="D541" s="100"/>
      <c r="E541" s="100"/>
      <c r="F541" s="100"/>
      <c r="G541" s="100"/>
      <c r="H541" s="100"/>
      <c r="I541" s="100"/>
      <c r="J541" s="100"/>
      <c r="K541" s="100"/>
      <c r="L541" s="100"/>
      <c r="M541" s="100"/>
      <c r="N541" s="100"/>
      <c r="O541" s="100"/>
      <c r="P541" s="100"/>
      <c r="Q541" s="100"/>
      <c r="R541" s="100"/>
      <c r="S541" s="100"/>
      <c r="T541" s="100"/>
      <c r="U541" s="100"/>
      <c r="V541" s="100"/>
      <c r="W541" s="100"/>
      <c r="X541" s="100"/>
      <c r="Y541" s="100"/>
    </row>
    <row r="542" spans="1:25" ht="16.5" customHeight="1">
      <c r="A542" s="25"/>
      <c r="B542" s="23"/>
      <c r="C542" s="23"/>
      <c r="D542" s="100"/>
      <c r="E542" s="100"/>
      <c r="F542" s="100"/>
      <c r="G542" s="100"/>
      <c r="H542" s="100"/>
      <c r="I542" s="100"/>
      <c r="J542" s="100"/>
      <c r="K542" s="100"/>
      <c r="L542" s="100"/>
      <c r="M542" s="100"/>
      <c r="N542" s="100"/>
      <c r="O542" s="100"/>
      <c r="P542" s="100"/>
      <c r="Q542" s="100"/>
      <c r="R542" s="100"/>
      <c r="S542" s="100"/>
      <c r="T542" s="100"/>
      <c r="U542" s="100"/>
      <c r="V542" s="100"/>
      <c r="W542" s="100"/>
      <c r="X542" s="100"/>
      <c r="Y542" s="100"/>
    </row>
    <row r="543" spans="1:25" ht="16.5" customHeight="1">
      <c r="A543" s="25"/>
      <c r="B543" s="23"/>
      <c r="C543" s="23"/>
      <c r="D543" s="100"/>
      <c r="E543" s="100"/>
      <c r="F543" s="100"/>
      <c r="G543" s="100"/>
      <c r="H543" s="100"/>
      <c r="I543" s="100"/>
      <c r="J543" s="100"/>
      <c r="K543" s="100"/>
      <c r="L543" s="100"/>
      <c r="M543" s="100"/>
      <c r="N543" s="100"/>
      <c r="O543" s="100"/>
      <c r="P543" s="100"/>
      <c r="Q543" s="100"/>
      <c r="R543" s="100"/>
      <c r="S543" s="100"/>
      <c r="T543" s="100"/>
      <c r="U543" s="100"/>
      <c r="V543" s="100"/>
      <c r="W543" s="100"/>
      <c r="X543" s="100"/>
      <c r="Y543" s="100"/>
    </row>
    <row r="544" spans="1:25" ht="16.5" customHeight="1">
      <c r="A544" s="25"/>
      <c r="B544" s="23"/>
      <c r="C544" s="23"/>
      <c r="D544" s="100"/>
      <c r="E544" s="100"/>
      <c r="F544" s="100"/>
      <c r="G544" s="100"/>
      <c r="H544" s="100"/>
      <c r="I544" s="100"/>
      <c r="J544" s="100"/>
      <c r="K544" s="100"/>
      <c r="L544" s="100"/>
      <c r="M544" s="100"/>
      <c r="N544" s="100"/>
      <c r="O544" s="100"/>
      <c r="P544" s="100"/>
      <c r="Q544" s="100"/>
      <c r="R544" s="100"/>
      <c r="S544" s="100"/>
      <c r="T544" s="100"/>
      <c r="U544" s="100"/>
      <c r="V544" s="100"/>
      <c r="W544" s="100"/>
      <c r="X544" s="100"/>
      <c r="Y544" s="100"/>
    </row>
    <row r="545" spans="1:25" ht="16.5" customHeight="1">
      <c r="A545" s="25"/>
      <c r="B545" s="23"/>
      <c r="C545" s="23"/>
      <c r="D545" s="100"/>
      <c r="E545" s="100"/>
      <c r="F545" s="100"/>
      <c r="G545" s="100"/>
      <c r="H545" s="100"/>
      <c r="I545" s="100"/>
      <c r="J545" s="100"/>
      <c r="K545" s="100"/>
      <c r="L545" s="100"/>
      <c r="M545" s="100"/>
      <c r="N545" s="100"/>
      <c r="O545" s="100"/>
      <c r="P545" s="100"/>
      <c r="Q545" s="100"/>
      <c r="R545" s="100"/>
      <c r="S545" s="100"/>
      <c r="T545" s="100"/>
      <c r="U545" s="100"/>
      <c r="V545" s="100"/>
      <c r="W545" s="100"/>
      <c r="X545" s="100"/>
      <c r="Y545" s="100"/>
    </row>
    <row r="546" spans="1:25" ht="16.5" customHeight="1">
      <c r="A546" s="25"/>
      <c r="B546" s="23"/>
      <c r="C546" s="23"/>
      <c r="D546" s="100"/>
      <c r="E546" s="100"/>
      <c r="F546" s="100"/>
      <c r="G546" s="100"/>
      <c r="H546" s="100"/>
      <c r="I546" s="100"/>
      <c r="J546" s="100"/>
      <c r="K546" s="100"/>
      <c r="L546" s="100"/>
      <c r="M546" s="100"/>
      <c r="N546" s="100"/>
      <c r="O546" s="100"/>
      <c r="P546" s="100"/>
      <c r="Q546" s="100"/>
      <c r="R546" s="100"/>
      <c r="S546" s="100"/>
      <c r="T546" s="100"/>
      <c r="U546" s="100"/>
      <c r="V546" s="100"/>
      <c r="W546" s="100"/>
      <c r="X546" s="100"/>
      <c r="Y546" s="100"/>
    </row>
    <row r="547" spans="1:25" ht="16.5" customHeight="1">
      <c r="A547" s="25"/>
      <c r="B547" s="23"/>
      <c r="C547" s="23"/>
      <c r="D547" s="100"/>
      <c r="E547" s="100"/>
      <c r="F547" s="100"/>
      <c r="G547" s="100"/>
      <c r="H547" s="100"/>
      <c r="I547" s="100"/>
      <c r="J547" s="100"/>
      <c r="K547" s="100"/>
      <c r="L547" s="100"/>
      <c r="M547" s="100"/>
      <c r="N547" s="100"/>
      <c r="O547" s="100"/>
      <c r="P547" s="100"/>
      <c r="Q547" s="100"/>
      <c r="R547" s="100"/>
      <c r="S547" s="100"/>
      <c r="T547" s="100"/>
      <c r="U547" s="100"/>
      <c r="V547" s="100"/>
      <c r="W547" s="100"/>
      <c r="X547" s="100"/>
      <c r="Y547" s="100"/>
    </row>
    <row r="548" spans="1:25" ht="16.5" customHeight="1">
      <c r="A548" s="25"/>
      <c r="B548" s="23"/>
      <c r="C548" s="23"/>
      <c r="D548" s="100"/>
      <c r="E548" s="100"/>
      <c r="F548" s="100"/>
      <c r="G548" s="100"/>
      <c r="H548" s="100"/>
      <c r="I548" s="100"/>
      <c r="J548" s="100"/>
      <c r="K548" s="100"/>
      <c r="L548" s="100"/>
      <c r="M548" s="100"/>
      <c r="N548" s="100"/>
      <c r="O548" s="100"/>
      <c r="P548" s="100"/>
      <c r="Q548" s="100"/>
      <c r="R548" s="100"/>
      <c r="S548" s="100"/>
      <c r="T548" s="100"/>
      <c r="U548" s="100"/>
      <c r="V548" s="100"/>
      <c r="W548" s="100"/>
      <c r="X548" s="100"/>
      <c r="Y548" s="100"/>
    </row>
    <row r="549" spans="1:25" ht="16.5" customHeight="1">
      <c r="A549" s="25"/>
      <c r="B549" s="23"/>
      <c r="C549" s="23"/>
      <c r="D549" s="100"/>
      <c r="E549" s="100"/>
      <c r="F549" s="100"/>
      <c r="G549" s="100"/>
      <c r="H549" s="100"/>
      <c r="I549" s="100"/>
      <c r="J549" s="100"/>
      <c r="K549" s="100"/>
      <c r="L549" s="100"/>
      <c r="M549" s="100"/>
      <c r="N549" s="100"/>
      <c r="O549" s="100"/>
      <c r="P549" s="100"/>
      <c r="Q549" s="100"/>
      <c r="R549" s="100"/>
      <c r="S549" s="100"/>
      <c r="T549" s="100"/>
      <c r="U549" s="100"/>
      <c r="V549" s="100"/>
      <c r="W549" s="100"/>
      <c r="X549" s="100"/>
      <c r="Y549" s="100"/>
    </row>
    <row r="550" spans="1:25" ht="16.5" customHeight="1">
      <c r="A550" s="25"/>
      <c r="B550" s="23"/>
      <c r="C550" s="23"/>
      <c r="D550" s="100"/>
      <c r="E550" s="100"/>
      <c r="F550" s="100"/>
      <c r="G550" s="100"/>
      <c r="H550" s="100"/>
      <c r="I550" s="100"/>
      <c r="J550" s="100"/>
      <c r="K550" s="100"/>
      <c r="L550" s="100"/>
      <c r="M550" s="100"/>
      <c r="N550" s="100"/>
      <c r="O550" s="100"/>
      <c r="P550" s="100"/>
      <c r="Q550" s="100"/>
      <c r="R550" s="100"/>
      <c r="S550" s="100"/>
      <c r="T550" s="100"/>
      <c r="U550" s="100"/>
      <c r="V550" s="100"/>
      <c r="W550" s="100"/>
      <c r="X550" s="100"/>
      <c r="Y550" s="100"/>
    </row>
    <row r="551" spans="1:25" ht="16.5" customHeight="1">
      <c r="A551" s="25"/>
      <c r="B551" s="23"/>
      <c r="C551" s="23"/>
      <c r="D551" s="100"/>
      <c r="E551" s="100"/>
      <c r="F551" s="100"/>
      <c r="G551" s="100"/>
      <c r="H551" s="100"/>
      <c r="I551" s="100"/>
      <c r="J551" s="100"/>
      <c r="K551" s="100"/>
      <c r="L551" s="100"/>
      <c r="M551" s="100"/>
      <c r="N551" s="100"/>
      <c r="O551" s="100"/>
      <c r="P551" s="100"/>
      <c r="Q551" s="100"/>
      <c r="R551" s="100"/>
      <c r="S551" s="100"/>
      <c r="T551" s="100"/>
      <c r="U551" s="100"/>
      <c r="V551" s="100"/>
      <c r="W551" s="100"/>
      <c r="X551" s="100"/>
      <c r="Y551" s="100"/>
    </row>
    <row r="552" spans="1:25" ht="16.5" customHeight="1">
      <c r="A552" s="25"/>
      <c r="B552" s="23"/>
      <c r="C552" s="23"/>
      <c r="D552" s="100"/>
      <c r="E552" s="100"/>
      <c r="F552" s="100"/>
      <c r="G552" s="100"/>
      <c r="H552" s="100"/>
      <c r="I552" s="100"/>
      <c r="J552" s="100"/>
      <c r="K552" s="100"/>
      <c r="L552" s="100"/>
      <c r="M552" s="100"/>
      <c r="N552" s="100"/>
      <c r="O552" s="100"/>
      <c r="P552" s="100"/>
      <c r="Q552" s="100"/>
      <c r="R552" s="100"/>
      <c r="S552" s="100"/>
      <c r="T552" s="100"/>
      <c r="U552" s="100"/>
      <c r="V552" s="100"/>
      <c r="W552" s="100"/>
      <c r="X552" s="100"/>
      <c r="Y552" s="100"/>
    </row>
    <row r="553" spans="1:25" ht="16.5" customHeight="1">
      <c r="A553" s="25"/>
      <c r="B553" s="23"/>
      <c r="C553" s="23"/>
      <c r="D553" s="100"/>
      <c r="E553" s="100"/>
      <c r="F553" s="100"/>
      <c r="G553" s="100"/>
      <c r="H553" s="100"/>
      <c r="I553" s="100"/>
      <c r="J553" s="100"/>
      <c r="K553" s="100"/>
      <c r="L553" s="100"/>
      <c r="M553" s="100"/>
      <c r="N553" s="100"/>
      <c r="O553" s="100"/>
      <c r="P553" s="100"/>
      <c r="Q553" s="100"/>
      <c r="R553" s="100"/>
      <c r="S553" s="100"/>
      <c r="T553" s="100"/>
      <c r="U553" s="100"/>
      <c r="V553" s="100"/>
      <c r="W553" s="100"/>
      <c r="X553" s="100"/>
      <c r="Y553" s="100"/>
    </row>
    <row r="554" spans="1:25" ht="16.5" customHeight="1">
      <c r="A554" s="25"/>
      <c r="B554" s="23"/>
      <c r="C554" s="23"/>
      <c r="D554" s="100"/>
      <c r="E554" s="100"/>
      <c r="F554" s="100"/>
      <c r="G554" s="100"/>
      <c r="H554" s="100"/>
      <c r="I554" s="100"/>
      <c r="J554" s="100"/>
      <c r="K554" s="100"/>
      <c r="L554" s="100"/>
      <c r="M554" s="100"/>
      <c r="N554" s="100"/>
      <c r="O554" s="100"/>
      <c r="P554" s="100"/>
      <c r="Q554" s="100"/>
      <c r="R554" s="100"/>
      <c r="S554" s="100"/>
      <c r="T554" s="100"/>
      <c r="U554" s="100"/>
      <c r="V554" s="100"/>
      <c r="W554" s="100"/>
      <c r="X554" s="100"/>
      <c r="Y554" s="100"/>
    </row>
    <row r="555" spans="1:25" ht="16.5" customHeight="1">
      <c r="A555" s="25"/>
      <c r="B555" s="23"/>
      <c r="C555" s="23"/>
      <c r="D555" s="100"/>
      <c r="E555" s="100"/>
      <c r="F555" s="100"/>
      <c r="G555" s="100"/>
      <c r="H555" s="100"/>
      <c r="I555" s="100"/>
      <c r="J555" s="100"/>
      <c r="K555" s="100"/>
      <c r="L555" s="100"/>
      <c r="M555" s="100"/>
      <c r="N555" s="100"/>
      <c r="O555" s="100"/>
      <c r="P555" s="100"/>
      <c r="Q555" s="100"/>
      <c r="R555" s="100"/>
      <c r="S555" s="100"/>
      <c r="T555" s="100"/>
      <c r="U555" s="100"/>
      <c r="V555" s="100"/>
      <c r="W555" s="100"/>
      <c r="X555" s="100"/>
      <c r="Y555" s="100"/>
    </row>
    <row r="556" spans="1:25" ht="16.5" customHeight="1">
      <c r="A556" s="25"/>
      <c r="B556" s="23"/>
      <c r="C556" s="23"/>
      <c r="D556" s="100"/>
      <c r="E556" s="100"/>
      <c r="F556" s="100"/>
      <c r="G556" s="100"/>
      <c r="H556" s="100"/>
      <c r="I556" s="100"/>
      <c r="J556" s="100"/>
      <c r="K556" s="100"/>
      <c r="L556" s="100"/>
      <c r="M556" s="100"/>
      <c r="N556" s="100"/>
      <c r="O556" s="100"/>
      <c r="P556" s="100"/>
      <c r="Q556" s="100"/>
      <c r="R556" s="100"/>
      <c r="S556" s="100"/>
      <c r="T556" s="100"/>
      <c r="U556" s="100"/>
      <c r="V556" s="100"/>
      <c r="W556" s="100"/>
      <c r="X556" s="100"/>
      <c r="Y556" s="100"/>
    </row>
    <row r="557" spans="1:25" ht="16.5" customHeight="1">
      <c r="A557" s="25"/>
      <c r="B557" s="23"/>
      <c r="C557" s="23"/>
      <c r="D557" s="100"/>
      <c r="E557" s="100"/>
      <c r="F557" s="100"/>
      <c r="G557" s="100"/>
      <c r="H557" s="100"/>
      <c r="I557" s="100"/>
      <c r="J557" s="100"/>
      <c r="K557" s="100"/>
      <c r="L557" s="100"/>
      <c r="M557" s="100"/>
      <c r="N557" s="100"/>
      <c r="O557" s="100"/>
      <c r="P557" s="100"/>
      <c r="Q557" s="100"/>
      <c r="R557" s="100"/>
      <c r="S557" s="100"/>
      <c r="T557" s="100"/>
      <c r="U557" s="100"/>
      <c r="V557" s="100"/>
      <c r="W557" s="100"/>
      <c r="X557" s="100"/>
      <c r="Y557" s="100"/>
    </row>
    <row r="558" spans="1:25" ht="16.5" customHeight="1">
      <c r="A558" s="25"/>
      <c r="B558" s="23"/>
      <c r="C558" s="23"/>
      <c r="D558" s="100"/>
      <c r="E558" s="100"/>
      <c r="F558" s="100"/>
      <c r="G558" s="100"/>
      <c r="H558" s="100"/>
      <c r="I558" s="100"/>
      <c r="J558" s="100"/>
      <c r="K558" s="100"/>
      <c r="L558" s="100"/>
      <c r="M558" s="100"/>
      <c r="N558" s="100"/>
      <c r="O558" s="100"/>
      <c r="P558" s="100"/>
      <c r="Q558" s="100"/>
      <c r="R558" s="100"/>
      <c r="S558" s="100"/>
      <c r="T558" s="100"/>
      <c r="U558" s="100"/>
      <c r="V558" s="100"/>
      <c r="W558" s="100"/>
      <c r="X558" s="100"/>
      <c r="Y558" s="100"/>
    </row>
    <row r="559" spans="1:25" ht="16.5" customHeight="1">
      <c r="A559" s="25"/>
      <c r="B559" s="23"/>
      <c r="C559" s="23"/>
      <c r="D559" s="100"/>
      <c r="E559" s="100"/>
      <c r="F559" s="100"/>
      <c r="G559" s="100"/>
      <c r="H559" s="100"/>
      <c r="I559" s="100"/>
      <c r="J559" s="100"/>
      <c r="K559" s="100"/>
      <c r="L559" s="100"/>
      <c r="M559" s="100"/>
      <c r="N559" s="100"/>
      <c r="O559" s="100"/>
      <c r="P559" s="100"/>
      <c r="Q559" s="100"/>
      <c r="R559" s="100"/>
      <c r="S559" s="100"/>
      <c r="T559" s="100"/>
      <c r="U559" s="100"/>
      <c r="V559" s="100"/>
      <c r="W559" s="100"/>
      <c r="X559" s="100"/>
      <c r="Y559" s="100"/>
    </row>
    <row r="560" spans="1:25" ht="16.5" customHeight="1">
      <c r="A560" s="25"/>
      <c r="B560" s="23"/>
      <c r="C560" s="23"/>
      <c r="D560" s="100"/>
      <c r="E560" s="100"/>
      <c r="F560" s="100"/>
      <c r="G560" s="100"/>
      <c r="H560" s="100"/>
      <c r="I560" s="100"/>
      <c r="J560" s="100"/>
      <c r="K560" s="100"/>
      <c r="L560" s="100"/>
      <c r="M560" s="100"/>
      <c r="N560" s="100"/>
      <c r="O560" s="100"/>
      <c r="P560" s="100"/>
      <c r="Q560" s="100"/>
      <c r="R560" s="100"/>
      <c r="S560" s="100"/>
      <c r="T560" s="100"/>
      <c r="U560" s="100"/>
      <c r="V560" s="100"/>
      <c r="W560" s="100"/>
      <c r="X560" s="100"/>
      <c r="Y560" s="100"/>
    </row>
    <row r="561" spans="1:25" ht="16.5" customHeight="1">
      <c r="A561" s="25"/>
      <c r="B561" s="23"/>
      <c r="C561" s="23"/>
      <c r="D561" s="100"/>
      <c r="E561" s="100"/>
      <c r="F561" s="100"/>
      <c r="G561" s="100"/>
      <c r="H561" s="100"/>
      <c r="I561" s="100"/>
      <c r="J561" s="100"/>
      <c r="K561" s="100"/>
      <c r="L561" s="100"/>
      <c r="M561" s="100"/>
      <c r="N561" s="100"/>
      <c r="O561" s="100"/>
      <c r="P561" s="100"/>
      <c r="Q561" s="100"/>
      <c r="R561" s="100"/>
      <c r="S561" s="100"/>
      <c r="T561" s="100"/>
      <c r="U561" s="100"/>
      <c r="V561" s="100"/>
      <c r="W561" s="100"/>
      <c r="X561" s="100"/>
      <c r="Y561" s="100"/>
    </row>
    <row r="562" spans="1:25" ht="16.5" customHeight="1">
      <c r="A562" s="25"/>
      <c r="B562" s="23"/>
      <c r="C562" s="23"/>
      <c r="D562" s="100"/>
      <c r="E562" s="100"/>
      <c r="F562" s="100"/>
      <c r="G562" s="100"/>
      <c r="H562" s="100"/>
      <c r="I562" s="100"/>
      <c r="J562" s="100"/>
      <c r="K562" s="100"/>
      <c r="L562" s="100"/>
      <c r="M562" s="100"/>
      <c r="N562" s="100"/>
      <c r="O562" s="100"/>
      <c r="P562" s="100"/>
      <c r="Q562" s="100"/>
      <c r="R562" s="100"/>
      <c r="S562" s="100"/>
      <c r="T562" s="100"/>
      <c r="U562" s="100"/>
      <c r="V562" s="100"/>
      <c r="W562" s="100"/>
      <c r="X562" s="100"/>
      <c r="Y562" s="100"/>
    </row>
    <row r="563" spans="1:25" ht="16.5" customHeight="1">
      <c r="A563" s="25"/>
      <c r="B563" s="23"/>
      <c r="C563" s="23"/>
      <c r="D563" s="100"/>
      <c r="E563" s="100"/>
      <c r="F563" s="100"/>
      <c r="G563" s="100"/>
      <c r="H563" s="100"/>
      <c r="I563" s="100"/>
      <c r="J563" s="100"/>
      <c r="K563" s="100"/>
      <c r="L563" s="100"/>
      <c r="M563" s="100"/>
      <c r="N563" s="100"/>
      <c r="O563" s="100"/>
      <c r="P563" s="100"/>
      <c r="Q563" s="100"/>
      <c r="R563" s="100"/>
      <c r="S563" s="100"/>
      <c r="T563" s="100"/>
      <c r="U563" s="100"/>
      <c r="V563" s="100"/>
      <c r="W563" s="100"/>
      <c r="X563" s="100"/>
      <c r="Y563" s="100"/>
    </row>
    <row r="564" spans="1:25" ht="16.5" customHeight="1">
      <c r="A564" s="25"/>
      <c r="B564" s="23"/>
      <c r="C564" s="23"/>
      <c r="D564" s="100"/>
      <c r="E564" s="100"/>
      <c r="F564" s="100"/>
      <c r="G564" s="100"/>
      <c r="H564" s="100"/>
      <c r="I564" s="100"/>
      <c r="J564" s="100"/>
      <c r="K564" s="100"/>
      <c r="L564" s="100"/>
      <c r="M564" s="100"/>
      <c r="N564" s="100"/>
      <c r="O564" s="100"/>
      <c r="P564" s="100"/>
      <c r="Q564" s="100"/>
      <c r="R564" s="100"/>
      <c r="S564" s="100"/>
      <c r="T564" s="100"/>
      <c r="U564" s="100"/>
      <c r="V564" s="100"/>
      <c r="W564" s="100"/>
      <c r="X564" s="100"/>
      <c r="Y564" s="100"/>
    </row>
    <row r="565" spans="1:25" ht="16.5" customHeight="1">
      <c r="A565" s="25"/>
      <c r="B565" s="23"/>
      <c r="C565" s="23"/>
      <c r="D565" s="100"/>
      <c r="E565" s="100"/>
      <c r="F565" s="100"/>
      <c r="G565" s="100"/>
      <c r="H565" s="100"/>
      <c r="I565" s="100"/>
      <c r="J565" s="100"/>
      <c r="K565" s="100"/>
      <c r="L565" s="100"/>
      <c r="M565" s="100"/>
      <c r="N565" s="100"/>
      <c r="O565" s="100"/>
      <c r="P565" s="100"/>
      <c r="Q565" s="100"/>
      <c r="R565" s="100"/>
      <c r="S565" s="100"/>
      <c r="T565" s="100"/>
      <c r="U565" s="100"/>
      <c r="V565" s="100"/>
      <c r="W565" s="100"/>
      <c r="X565" s="100"/>
      <c r="Y565" s="100"/>
    </row>
    <row r="566" spans="1:25" ht="16.5" customHeight="1">
      <c r="A566" s="25"/>
      <c r="B566" s="23"/>
      <c r="C566" s="23"/>
      <c r="D566" s="100"/>
      <c r="E566" s="100"/>
      <c r="F566" s="100"/>
      <c r="G566" s="100"/>
      <c r="H566" s="100"/>
      <c r="I566" s="100"/>
      <c r="J566" s="100"/>
      <c r="K566" s="100"/>
      <c r="L566" s="100"/>
      <c r="M566" s="100"/>
      <c r="N566" s="100"/>
      <c r="O566" s="100"/>
      <c r="P566" s="100"/>
      <c r="Q566" s="100"/>
      <c r="R566" s="100"/>
      <c r="S566" s="100"/>
      <c r="T566" s="100"/>
      <c r="U566" s="100"/>
      <c r="V566" s="100"/>
      <c r="W566" s="100"/>
      <c r="X566" s="100"/>
      <c r="Y566" s="100"/>
    </row>
    <row r="567" spans="1:25" ht="16.5" customHeight="1">
      <c r="A567" s="25"/>
      <c r="B567" s="23"/>
      <c r="C567" s="23"/>
      <c r="D567" s="100"/>
      <c r="E567" s="100"/>
      <c r="F567" s="100"/>
      <c r="G567" s="100"/>
      <c r="H567" s="100"/>
      <c r="I567" s="100"/>
      <c r="J567" s="100"/>
      <c r="K567" s="100"/>
      <c r="L567" s="100"/>
      <c r="M567" s="100"/>
      <c r="N567" s="100"/>
      <c r="O567" s="100"/>
      <c r="P567" s="100"/>
      <c r="Q567" s="100"/>
      <c r="R567" s="100"/>
      <c r="S567" s="100"/>
      <c r="T567" s="100"/>
      <c r="U567" s="100"/>
      <c r="V567" s="100"/>
      <c r="W567" s="100"/>
      <c r="X567" s="100"/>
      <c r="Y567" s="100"/>
    </row>
    <row r="568" spans="1:25" ht="16.5" customHeight="1">
      <c r="A568" s="25"/>
      <c r="B568" s="23"/>
      <c r="C568" s="23"/>
      <c r="D568" s="100"/>
      <c r="E568" s="100"/>
      <c r="F568" s="100"/>
      <c r="G568" s="100"/>
      <c r="H568" s="100"/>
      <c r="I568" s="100"/>
      <c r="J568" s="100"/>
      <c r="K568" s="100"/>
      <c r="L568" s="100"/>
      <c r="M568" s="100"/>
      <c r="N568" s="100"/>
      <c r="O568" s="100"/>
      <c r="P568" s="100"/>
      <c r="Q568" s="100"/>
      <c r="R568" s="100"/>
      <c r="S568" s="100"/>
      <c r="T568" s="100"/>
      <c r="U568" s="100"/>
      <c r="V568" s="100"/>
      <c r="W568" s="100"/>
      <c r="X568" s="100"/>
      <c r="Y568" s="100"/>
    </row>
    <row r="569" spans="1:25" ht="16.5" customHeight="1">
      <c r="A569" s="25"/>
      <c r="B569" s="23"/>
      <c r="C569" s="23"/>
      <c r="D569" s="100"/>
      <c r="E569" s="100"/>
      <c r="F569" s="100"/>
      <c r="G569" s="100"/>
      <c r="H569" s="100"/>
      <c r="I569" s="100"/>
      <c r="J569" s="100"/>
      <c r="K569" s="100"/>
      <c r="L569" s="100"/>
      <c r="M569" s="100"/>
      <c r="N569" s="100"/>
      <c r="O569" s="100"/>
      <c r="P569" s="100"/>
      <c r="Q569" s="100"/>
      <c r="R569" s="100"/>
      <c r="S569" s="100"/>
      <c r="T569" s="100"/>
      <c r="U569" s="100"/>
      <c r="V569" s="100"/>
      <c r="W569" s="100"/>
      <c r="X569" s="100"/>
      <c r="Y569" s="100"/>
    </row>
    <row r="570" spans="1:25" ht="16.5" customHeight="1">
      <c r="A570" s="25"/>
      <c r="B570" s="23"/>
      <c r="C570" s="23"/>
      <c r="D570" s="100"/>
      <c r="E570" s="100"/>
      <c r="F570" s="100"/>
      <c r="G570" s="100"/>
      <c r="H570" s="100"/>
      <c r="I570" s="100"/>
      <c r="J570" s="100"/>
      <c r="K570" s="100"/>
      <c r="L570" s="100"/>
      <c r="M570" s="100"/>
      <c r="N570" s="100"/>
      <c r="O570" s="100"/>
      <c r="P570" s="100"/>
      <c r="Q570" s="100"/>
      <c r="R570" s="100"/>
      <c r="S570" s="100"/>
      <c r="T570" s="100"/>
      <c r="U570" s="100"/>
      <c r="V570" s="100"/>
      <c r="W570" s="100"/>
      <c r="X570" s="100"/>
      <c r="Y570" s="100"/>
    </row>
    <row r="571" spans="1:25" ht="16.5" customHeight="1">
      <c r="A571" s="25"/>
      <c r="B571" s="23"/>
      <c r="C571" s="23"/>
      <c r="D571" s="100"/>
      <c r="E571" s="100"/>
      <c r="F571" s="100"/>
      <c r="G571" s="100"/>
      <c r="H571" s="100"/>
      <c r="I571" s="100"/>
      <c r="J571" s="100"/>
      <c r="K571" s="100"/>
      <c r="L571" s="100"/>
      <c r="M571" s="100"/>
      <c r="N571" s="100"/>
      <c r="O571" s="100"/>
      <c r="P571" s="100"/>
      <c r="Q571" s="100"/>
      <c r="R571" s="100"/>
      <c r="S571" s="100"/>
      <c r="T571" s="100"/>
      <c r="U571" s="100"/>
      <c r="V571" s="100"/>
      <c r="W571" s="100"/>
      <c r="X571" s="100"/>
      <c r="Y571" s="100"/>
    </row>
    <row r="572" spans="1:25" ht="16.5" customHeight="1">
      <c r="A572" s="25"/>
      <c r="B572" s="23"/>
      <c r="C572" s="23"/>
      <c r="D572" s="100"/>
      <c r="E572" s="100"/>
      <c r="F572" s="100"/>
      <c r="G572" s="100"/>
      <c r="H572" s="100"/>
      <c r="I572" s="100"/>
      <c r="J572" s="100"/>
      <c r="K572" s="100"/>
      <c r="L572" s="100"/>
      <c r="M572" s="100"/>
      <c r="N572" s="100"/>
      <c r="O572" s="100"/>
      <c r="P572" s="100"/>
      <c r="Q572" s="100"/>
      <c r="R572" s="100"/>
      <c r="S572" s="100"/>
      <c r="T572" s="100"/>
      <c r="U572" s="100"/>
      <c r="V572" s="100"/>
      <c r="W572" s="100"/>
      <c r="X572" s="100"/>
      <c r="Y572" s="100"/>
    </row>
    <row r="573" spans="1:25" ht="16.5" customHeight="1">
      <c r="A573" s="25"/>
      <c r="B573" s="23"/>
      <c r="C573" s="23"/>
      <c r="D573" s="100"/>
      <c r="E573" s="100"/>
      <c r="F573" s="100"/>
      <c r="G573" s="100"/>
      <c r="H573" s="100"/>
      <c r="I573" s="100"/>
      <c r="J573" s="100"/>
      <c r="K573" s="100"/>
      <c r="L573" s="100"/>
      <c r="M573" s="100"/>
      <c r="N573" s="100"/>
      <c r="O573" s="100"/>
      <c r="P573" s="100"/>
      <c r="Q573" s="100"/>
      <c r="R573" s="100"/>
      <c r="S573" s="100"/>
      <c r="T573" s="100"/>
      <c r="U573" s="100"/>
      <c r="V573" s="100"/>
      <c r="W573" s="100"/>
      <c r="X573" s="100"/>
      <c r="Y573" s="100"/>
    </row>
    <row r="574" spans="1:25" ht="16.5" customHeight="1">
      <c r="A574" s="25"/>
      <c r="B574" s="23"/>
      <c r="C574" s="23"/>
      <c r="D574" s="100"/>
      <c r="E574" s="100"/>
      <c r="F574" s="100"/>
      <c r="G574" s="100"/>
      <c r="H574" s="100"/>
      <c r="I574" s="100"/>
      <c r="J574" s="100"/>
      <c r="K574" s="100"/>
      <c r="L574" s="100"/>
      <c r="M574" s="100"/>
      <c r="N574" s="100"/>
      <c r="O574" s="100"/>
      <c r="P574" s="100"/>
      <c r="Q574" s="100"/>
      <c r="R574" s="100"/>
      <c r="S574" s="100"/>
      <c r="T574" s="100"/>
      <c r="U574" s="100"/>
      <c r="V574" s="100"/>
      <c r="W574" s="100"/>
      <c r="X574" s="100"/>
      <c r="Y574" s="100"/>
    </row>
    <row r="575" spans="1:25" ht="16.5" customHeight="1">
      <c r="A575" s="25"/>
      <c r="B575" s="23"/>
      <c r="C575" s="23"/>
      <c r="D575" s="100"/>
      <c r="E575" s="100"/>
      <c r="F575" s="100"/>
      <c r="G575" s="100"/>
      <c r="H575" s="100"/>
      <c r="I575" s="100"/>
      <c r="J575" s="100"/>
      <c r="K575" s="100"/>
      <c r="L575" s="100"/>
      <c r="M575" s="100"/>
      <c r="N575" s="100"/>
      <c r="O575" s="100"/>
      <c r="P575" s="100"/>
      <c r="Q575" s="100"/>
      <c r="R575" s="100"/>
      <c r="S575" s="100"/>
      <c r="T575" s="100"/>
      <c r="U575" s="100"/>
      <c r="V575" s="100"/>
      <c r="W575" s="100"/>
      <c r="X575" s="100"/>
      <c r="Y575" s="100"/>
    </row>
    <row r="576" spans="1:25" ht="16.5" customHeight="1">
      <c r="A576" s="25"/>
      <c r="B576" s="23"/>
      <c r="C576" s="23"/>
      <c r="D576" s="100"/>
      <c r="E576" s="100"/>
      <c r="F576" s="100"/>
      <c r="G576" s="100"/>
      <c r="H576" s="100"/>
      <c r="I576" s="100"/>
      <c r="J576" s="100"/>
      <c r="K576" s="100"/>
      <c r="L576" s="100"/>
      <c r="M576" s="100"/>
      <c r="N576" s="100"/>
      <c r="O576" s="100"/>
      <c r="P576" s="100"/>
      <c r="Q576" s="100"/>
      <c r="R576" s="100"/>
      <c r="S576" s="100"/>
      <c r="T576" s="100"/>
      <c r="U576" s="100"/>
      <c r="V576" s="100"/>
      <c r="W576" s="100"/>
      <c r="X576" s="100"/>
      <c r="Y576" s="100"/>
    </row>
    <row r="577" spans="1:25" ht="16.5" customHeight="1">
      <c r="A577" s="25"/>
      <c r="B577" s="23"/>
      <c r="C577" s="23"/>
      <c r="D577" s="100"/>
      <c r="E577" s="100"/>
      <c r="F577" s="100"/>
      <c r="G577" s="100"/>
      <c r="H577" s="100"/>
      <c r="I577" s="100"/>
      <c r="J577" s="100"/>
      <c r="K577" s="100"/>
      <c r="L577" s="100"/>
      <c r="M577" s="100"/>
      <c r="N577" s="100"/>
      <c r="O577" s="100"/>
      <c r="P577" s="100"/>
      <c r="Q577" s="100"/>
      <c r="R577" s="100"/>
      <c r="S577" s="100"/>
      <c r="T577" s="100"/>
      <c r="U577" s="100"/>
      <c r="V577" s="100"/>
      <c r="W577" s="100"/>
      <c r="X577" s="100"/>
      <c r="Y577" s="100"/>
    </row>
    <row r="578" spans="1:25" ht="16.5" customHeight="1">
      <c r="A578" s="25"/>
      <c r="B578" s="23"/>
      <c r="C578" s="23"/>
      <c r="D578" s="100"/>
      <c r="E578" s="100"/>
      <c r="F578" s="100"/>
      <c r="G578" s="100"/>
      <c r="H578" s="100"/>
      <c r="I578" s="100"/>
      <c r="J578" s="100"/>
      <c r="K578" s="100"/>
      <c r="L578" s="100"/>
      <c r="M578" s="100"/>
      <c r="N578" s="100"/>
      <c r="O578" s="100"/>
      <c r="P578" s="100"/>
      <c r="Q578" s="100"/>
      <c r="R578" s="100"/>
      <c r="S578" s="100"/>
      <c r="T578" s="100"/>
      <c r="U578" s="100"/>
      <c r="V578" s="100"/>
      <c r="W578" s="100"/>
      <c r="X578" s="100"/>
      <c r="Y578" s="100"/>
    </row>
    <row r="579" spans="1:25" ht="16.5" customHeight="1">
      <c r="A579" s="25"/>
      <c r="B579" s="23"/>
      <c r="C579" s="23"/>
      <c r="D579" s="100"/>
      <c r="E579" s="100"/>
      <c r="F579" s="100"/>
      <c r="G579" s="100"/>
      <c r="H579" s="100"/>
      <c r="I579" s="100"/>
      <c r="J579" s="100"/>
      <c r="K579" s="100"/>
      <c r="L579" s="100"/>
      <c r="M579" s="100"/>
      <c r="N579" s="100"/>
      <c r="O579" s="100"/>
      <c r="P579" s="100"/>
      <c r="Q579" s="100"/>
      <c r="R579" s="100"/>
      <c r="S579" s="100"/>
      <c r="T579" s="100"/>
      <c r="U579" s="100"/>
      <c r="V579" s="100"/>
      <c r="W579" s="100"/>
      <c r="X579" s="100"/>
      <c r="Y579" s="100"/>
    </row>
    <row r="580" spans="1:25" ht="16.5" customHeight="1">
      <c r="A580" s="25"/>
      <c r="B580" s="23"/>
      <c r="C580" s="23"/>
      <c r="D580" s="100"/>
      <c r="E580" s="100"/>
      <c r="F580" s="100"/>
      <c r="G580" s="100"/>
      <c r="H580" s="100"/>
      <c r="I580" s="100"/>
      <c r="J580" s="100"/>
      <c r="K580" s="100"/>
      <c r="L580" s="100"/>
      <c r="M580" s="100"/>
      <c r="N580" s="100"/>
      <c r="O580" s="100"/>
      <c r="P580" s="100"/>
      <c r="Q580" s="100"/>
      <c r="R580" s="100"/>
      <c r="S580" s="100"/>
      <c r="T580" s="100"/>
      <c r="U580" s="100"/>
      <c r="V580" s="100"/>
      <c r="W580" s="100"/>
      <c r="X580" s="100"/>
      <c r="Y580" s="100"/>
    </row>
    <row r="581" spans="1:25" ht="16.5" customHeight="1">
      <c r="A581" s="25"/>
      <c r="B581" s="23"/>
      <c r="C581" s="23"/>
      <c r="D581" s="100"/>
      <c r="E581" s="100"/>
      <c r="F581" s="100"/>
      <c r="G581" s="100"/>
      <c r="H581" s="100"/>
      <c r="I581" s="100"/>
      <c r="J581" s="100"/>
      <c r="K581" s="100"/>
      <c r="L581" s="100"/>
      <c r="M581" s="100"/>
      <c r="N581" s="100"/>
      <c r="O581" s="100"/>
      <c r="P581" s="100"/>
      <c r="Q581" s="100"/>
      <c r="R581" s="100"/>
      <c r="S581" s="100"/>
      <c r="T581" s="100"/>
      <c r="U581" s="100"/>
      <c r="V581" s="100"/>
      <c r="W581" s="100"/>
      <c r="X581" s="100"/>
      <c r="Y581" s="100"/>
    </row>
    <row r="582" spans="1:25" ht="16.5" customHeight="1">
      <c r="A582" s="25"/>
      <c r="B582" s="23"/>
      <c r="C582" s="23"/>
      <c r="D582" s="100"/>
      <c r="E582" s="100"/>
      <c r="F582" s="100"/>
      <c r="G582" s="100"/>
      <c r="H582" s="100"/>
      <c r="I582" s="100"/>
      <c r="J582" s="100"/>
      <c r="K582" s="100"/>
      <c r="L582" s="100"/>
      <c r="M582" s="100"/>
      <c r="N582" s="100"/>
      <c r="O582" s="100"/>
      <c r="P582" s="100"/>
      <c r="Q582" s="100"/>
      <c r="R582" s="100"/>
      <c r="S582" s="100"/>
      <c r="T582" s="100"/>
      <c r="U582" s="100"/>
      <c r="V582" s="100"/>
      <c r="W582" s="100"/>
      <c r="X582" s="100"/>
      <c r="Y582" s="100"/>
    </row>
    <row r="583" spans="1:25" ht="16.5" customHeight="1">
      <c r="A583" s="25"/>
      <c r="B583" s="23"/>
      <c r="C583" s="23"/>
      <c r="D583" s="100"/>
      <c r="E583" s="100"/>
      <c r="F583" s="100"/>
      <c r="G583" s="100"/>
      <c r="H583" s="100"/>
      <c r="I583" s="100"/>
      <c r="J583" s="100"/>
      <c r="K583" s="100"/>
      <c r="L583" s="100"/>
      <c r="M583" s="100"/>
      <c r="N583" s="100"/>
      <c r="O583" s="100"/>
      <c r="P583" s="100"/>
      <c r="Q583" s="100"/>
      <c r="R583" s="100"/>
      <c r="S583" s="100"/>
      <c r="T583" s="100"/>
      <c r="U583" s="100"/>
      <c r="V583" s="100"/>
      <c r="W583" s="100"/>
      <c r="X583" s="100"/>
      <c r="Y583" s="100"/>
    </row>
    <row r="584" spans="1:25" ht="16.5" customHeight="1">
      <c r="A584" s="25"/>
      <c r="B584" s="23"/>
      <c r="C584" s="23"/>
      <c r="D584" s="100"/>
      <c r="E584" s="100"/>
      <c r="F584" s="100"/>
      <c r="G584" s="100"/>
      <c r="H584" s="100"/>
      <c r="I584" s="100"/>
      <c r="J584" s="100"/>
      <c r="K584" s="100"/>
      <c r="L584" s="100"/>
      <c r="M584" s="100"/>
      <c r="N584" s="100"/>
      <c r="O584" s="100"/>
      <c r="P584" s="100"/>
      <c r="Q584" s="100"/>
      <c r="R584" s="100"/>
      <c r="S584" s="100"/>
      <c r="T584" s="100"/>
      <c r="U584" s="100"/>
      <c r="V584" s="100"/>
      <c r="W584" s="100"/>
      <c r="X584" s="100"/>
      <c r="Y584" s="100"/>
    </row>
    <row r="585" spans="1:25" ht="16.5" customHeight="1">
      <c r="A585" s="25"/>
      <c r="B585" s="23"/>
      <c r="C585" s="23"/>
      <c r="D585" s="100"/>
      <c r="E585" s="100"/>
      <c r="F585" s="100"/>
      <c r="G585" s="100"/>
      <c r="H585" s="100"/>
      <c r="I585" s="100"/>
      <c r="J585" s="100"/>
      <c r="K585" s="100"/>
      <c r="L585" s="100"/>
      <c r="M585" s="100"/>
      <c r="N585" s="100"/>
      <c r="O585" s="100"/>
      <c r="P585" s="100"/>
      <c r="Q585" s="100"/>
      <c r="R585" s="100"/>
      <c r="S585" s="100"/>
      <c r="T585" s="100"/>
      <c r="U585" s="100"/>
      <c r="V585" s="100"/>
      <c r="W585" s="100"/>
      <c r="X585" s="100"/>
      <c r="Y585" s="100"/>
    </row>
    <row r="586" spans="1:25" ht="16.5" customHeight="1">
      <c r="A586" s="25"/>
      <c r="B586" s="23"/>
      <c r="C586" s="23"/>
      <c r="D586" s="100"/>
      <c r="E586" s="100"/>
      <c r="F586" s="100"/>
      <c r="G586" s="100"/>
      <c r="H586" s="100"/>
      <c r="I586" s="100"/>
      <c r="J586" s="100"/>
      <c r="K586" s="100"/>
      <c r="L586" s="100"/>
      <c r="M586" s="100"/>
      <c r="N586" s="100"/>
      <c r="O586" s="100"/>
      <c r="P586" s="100"/>
      <c r="Q586" s="100"/>
      <c r="R586" s="100"/>
      <c r="S586" s="100"/>
      <c r="T586" s="100"/>
      <c r="U586" s="100"/>
      <c r="V586" s="100"/>
      <c r="W586" s="100"/>
      <c r="X586" s="100"/>
      <c r="Y586" s="100"/>
    </row>
    <row r="587" spans="1:25" ht="16.5" customHeight="1">
      <c r="A587" s="25"/>
      <c r="B587" s="23"/>
      <c r="C587" s="23"/>
      <c r="D587" s="100"/>
      <c r="E587" s="100"/>
      <c r="F587" s="100"/>
      <c r="G587" s="100"/>
      <c r="H587" s="100"/>
      <c r="I587" s="100"/>
      <c r="J587" s="100"/>
      <c r="K587" s="100"/>
      <c r="L587" s="100"/>
      <c r="M587" s="100"/>
      <c r="N587" s="100"/>
      <c r="O587" s="100"/>
      <c r="P587" s="100"/>
      <c r="Q587" s="100"/>
      <c r="R587" s="100"/>
      <c r="S587" s="100"/>
      <c r="T587" s="100"/>
      <c r="U587" s="100"/>
      <c r="V587" s="100"/>
      <c r="W587" s="100"/>
      <c r="X587" s="100"/>
      <c r="Y587" s="100"/>
    </row>
    <row r="588" spans="1:25" ht="16.5" customHeight="1">
      <c r="A588" s="25"/>
      <c r="B588" s="23"/>
      <c r="C588" s="23"/>
      <c r="D588" s="100"/>
      <c r="E588" s="100"/>
      <c r="F588" s="100"/>
      <c r="G588" s="100"/>
      <c r="H588" s="100"/>
      <c r="I588" s="100"/>
      <c r="J588" s="100"/>
      <c r="K588" s="100"/>
      <c r="L588" s="100"/>
      <c r="M588" s="100"/>
      <c r="N588" s="100"/>
      <c r="O588" s="100"/>
      <c r="P588" s="100"/>
      <c r="Q588" s="100"/>
      <c r="R588" s="100"/>
      <c r="S588" s="100"/>
      <c r="T588" s="100"/>
      <c r="U588" s="100"/>
      <c r="V588" s="100"/>
      <c r="W588" s="100"/>
      <c r="X588" s="100"/>
      <c r="Y588" s="100"/>
    </row>
    <row r="589" spans="1:25" ht="16.5" customHeight="1">
      <c r="A589" s="25"/>
      <c r="B589" s="23"/>
      <c r="C589" s="23"/>
      <c r="D589" s="100"/>
      <c r="E589" s="100"/>
      <c r="F589" s="100"/>
      <c r="G589" s="100"/>
      <c r="H589" s="100"/>
      <c r="I589" s="100"/>
      <c r="J589" s="100"/>
      <c r="K589" s="100"/>
      <c r="L589" s="100"/>
      <c r="M589" s="100"/>
      <c r="N589" s="100"/>
      <c r="O589" s="100"/>
      <c r="P589" s="100"/>
      <c r="Q589" s="100"/>
      <c r="R589" s="100"/>
      <c r="S589" s="100"/>
      <c r="T589" s="100"/>
      <c r="U589" s="100"/>
      <c r="V589" s="100"/>
      <c r="W589" s="100"/>
      <c r="X589" s="100"/>
      <c r="Y589" s="100"/>
    </row>
    <row r="590" spans="1:25" ht="16.5" customHeight="1">
      <c r="A590" s="25"/>
      <c r="B590" s="23"/>
      <c r="C590" s="23"/>
      <c r="D590" s="100"/>
      <c r="E590" s="100"/>
      <c r="F590" s="100"/>
      <c r="G590" s="100"/>
      <c r="H590" s="100"/>
      <c r="I590" s="100"/>
      <c r="J590" s="100"/>
      <c r="K590" s="100"/>
      <c r="L590" s="100"/>
      <c r="M590" s="100"/>
      <c r="N590" s="100"/>
      <c r="O590" s="100"/>
      <c r="P590" s="100"/>
      <c r="Q590" s="100"/>
      <c r="R590" s="100"/>
      <c r="S590" s="100"/>
      <c r="T590" s="100"/>
      <c r="U590" s="100"/>
      <c r="V590" s="100"/>
      <c r="W590" s="100"/>
      <c r="X590" s="100"/>
      <c r="Y590" s="100"/>
    </row>
    <row r="591" spans="1:25" ht="16.5" customHeight="1">
      <c r="A591" s="25"/>
      <c r="B591" s="23"/>
      <c r="C591" s="23"/>
      <c r="D591" s="100"/>
      <c r="E591" s="100"/>
      <c r="F591" s="100"/>
      <c r="G591" s="100"/>
      <c r="H591" s="100"/>
      <c r="I591" s="100"/>
      <c r="J591" s="100"/>
      <c r="K591" s="100"/>
      <c r="L591" s="100"/>
      <c r="M591" s="100"/>
      <c r="N591" s="100"/>
      <c r="O591" s="100"/>
      <c r="P591" s="100"/>
      <c r="Q591" s="100"/>
      <c r="R591" s="100"/>
      <c r="S591" s="100"/>
      <c r="T591" s="100"/>
      <c r="U591" s="100"/>
      <c r="V591" s="100"/>
      <c r="W591" s="100"/>
      <c r="X591" s="100"/>
      <c r="Y591" s="100"/>
    </row>
    <row r="592" spans="1:25" ht="16.5" customHeight="1">
      <c r="A592" s="25"/>
      <c r="B592" s="23"/>
      <c r="C592" s="23"/>
      <c r="D592" s="100"/>
      <c r="E592" s="100"/>
      <c r="F592" s="100"/>
      <c r="G592" s="100"/>
      <c r="H592" s="100"/>
      <c r="I592" s="100"/>
      <c r="J592" s="100"/>
      <c r="K592" s="100"/>
      <c r="L592" s="100"/>
      <c r="M592" s="100"/>
      <c r="N592" s="100"/>
      <c r="O592" s="100"/>
      <c r="P592" s="100"/>
      <c r="Q592" s="100"/>
      <c r="R592" s="100"/>
      <c r="S592" s="100"/>
      <c r="T592" s="100"/>
      <c r="U592" s="100"/>
      <c r="V592" s="100"/>
      <c r="W592" s="100"/>
      <c r="X592" s="100"/>
      <c r="Y592" s="100"/>
    </row>
    <row r="593" spans="1:25" ht="16.5" customHeight="1">
      <c r="A593" s="25"/>
      <c r="B593" s="23"/>
      <c r="C593" s="23"/>
      <c r="D593" s="100"/>
      <c r="E593" s="100"/>
      <c r="F593" s="100"/>
      <c r="G593" s="100"/>
      <c r="H593" s="100"/>
      <c r="I593" s="100"/>
      <c r="J593" s="100"/>
      <c r="K593" s="100"/>
      <c r="L593" s="100"/>
      <c r="M593" s="100"/>
      <c r="N593" s="100"/>
      <c r="O593" s="100"/>
      <c r="P593" s="100"/>
      <c r="Q593" s="100"/>
      <c r="R593" s="100"/>
      <c r="S593" s="100"/>
      <c r="T593" s="100"/>
      <c r="U593" s="100"/>
      <c r="V593" s="100"/>
      <c r="W593" s="100"/>
      <c r="X593" s="100"/>
      <c r="Y593" s="100"/>
    </row>
    <row r="594" spans="1:25" ht="16.5" customHeight="1">
      <c r="A594" s="25"/>
      <c r="B594" s="23"/>
      <c r="C594" s="23"/>
      <c r="D594" s="100"/>
      <c r="E594" s="100"/>
      <c r="F594" s="100"/>
      <c r="G594" s="100"/>
      <c r="H594" s="100"/>
      <c r="I594" s="100"/>
      <c r="J594" s="100"/>
      <c r="K594" s="100"/>
      <c r="L594" s="100"/>
      <c r="M594" s="100"/>
      <c r="N594" s="100"/>
      <c r="O594" s="100"/>
      <c r="P594" s="100"/>
      <c r="Q594" s="100"/>
      <c r="R594" s="100"/>
      <c r="S594" s="100"/>
      <c r="T594" s="100"/>
      <c r="U594" s="100"/>
      <c r="V594" s="100"/>
      <c r="W594" s="100"/>
      <c r="X594" s="100"/>
      <c r="Y594" s="100"/>
    </row>
    <row r="595" spans="1:25" ht="16.5" customHeight="1">
      <c r="A595" s="25"/>
      <c r="B595" s="23"/>
      <c r="C595" s="23"/>
      <c r="D595" s="100"/>
      <c r="E595" s="100"/>
      <c r="F595" s="100"/>
      <c r="G595" s="100"/>
      <c r="H595" s="100"/>
      <c r="I595" s="100"/>
      <c r="J595" s="100"/>
      <c r="K595" s="100"/>
      <c r="L595" s="100"/>
      <c r="M595" s="100"/>
      <c r="N595" s="100"/>
      <c r="O595" s="100"/>
      <c r="P595" s="100"/>
      <c r="Q595" s="100"/>
      <c r="R595" s="100"/>
      <c r="S595" s="100"/>
      <c r="T595" s="100"/>
      <c r="U595" s="100"/>
      <c r="V595" s="100"/>
      <c r="W595" s="100"/>
      <c r="X595" s="100"/>
      <c r="Y595" s="100"/>
    </row>
    <row r="596" spans="1:25" ht="16.5" customHeight="1">
      <c r="A596" s="25"/>
      <c r="B596" s="23"/>
      <c r="C596" s="23"/>
      <c r="D596" s="100"/>
      <c r="E596" s="100"/>
      <c r="F596" s="100"/>
      <c r="G596" s="100"/>
      <c r="H596" s="100"/>
      <c r="I596" s="100"/>
      <c r="J596" s="100"/>
      <c r="K596" s="100"/>
      <c r="L596" s="100"/>
      <c r="M596" s="100"/>
      <c r="N596" s="100"/>
      <c r="O596" s="100"/>
      <c r="P596" s="100"/>
      <c r="Q596" s="100"/>
      <c r="R596" s="100"/>
      <c r="S596" s="100"/>
      <c r="T596" s="100"/>
      <c r="U596" s="100"/>
      <c r="V596" s="100"/>
      <c r="W596" s="100"/>
      <c r="X596" s="100"/>
      <c r="Y596" s="100"/>
    </row>
    <row r="597" spans="1:25" ht="16.5" customHeight="1">
      <c r="A597" s="25"/>
      <c r="B597" s="23"/>
      <c r="C597" s="23"/>
      <c r="D597" s="100"/>
      <c r="E597" s="100"/>
      <c r="F597" s="100"/>
      <c r="G597" s="100"/>
      <c r="H597" s="100"/>
      <c r="I597" s="100"/>
      <c r="J597" s="100"/>
      <c r="K597" s="100"/>
      <c r="L597" s="100"/>
      <c r="M597" s="100"/>
      <c r="N597" s="100"/>
      <c r="O597" s="100"/>
      <c r="P597" s="100"/>
      <c r="Q597" s="100"/>
      <c r="R597" s="100"/>
      <c r="S597" s="100"/>
      <c r="T597" s="100"/>
      <c r="U597" s="100"/>
      <c r="V597" s="100"/>
      <c r="W597" s="100"/>
      <c r="X597" s="100"/>
      <c r="Y597" s="100"/>
    </row>
    <row r="598" spans="1:25" ht="16.5" customHeight="1">
      <c r="A598" s="25"/>
      <c r="B598" s="23"/>
      <c r="C598" s="23"/>
      <c r="D598" s="100"/>
      <c r="E598" s="100"/>
      <c r="F598" s="100"/>
      <c r="G598" s="100"/>
      <c r="H598" s="100"/>
      <c r="I598" s="100"/>
      <c r="J598" s="100"/>
      <c r="K598" s="100"/>
      <c r="L598" s="100"/>
      <c r="M598" s="100"/>
      <c r="N598" s="100"/>
      <c r="O598" s="100"/>
      <c r="P598" s="100"/>
      <c r="Q598" s="100"/>
      <c r="R598" s="100"/>
      <c r="S598" s="100"/>
      <c r="T598" s="100"/>
      <c r="U598" s="100"/>
      <c r="V598" s="100"/>
      <c r="W598" s="100"/>
      <c r="X598" s="100"/>
      <c r="Y598" s="100"/>
    </row>
    <row r="599" spans="1:25" ht="16.5" customHeight="1">
      <c r="A599" s="25"/>
      <c r="B599" s="23"/>
      <c r="C599" s="23"/>
      <c r="D599" s="100"/>
      <c r="E599" s="100"/>
      <c r="F599" s="100"/>
      <c r="G599" s="100"/>
      <c r="H599" s="100"/>
      <c r="I599" s="100"/>
      <c r="J599" s="100"/>
      <c r="K599" s="100"/>
      <c r="L599" s="100"/>
      <c r="M599" s="100"/>
      <c r="N599" s="100"/>
      <c r="O599" s="100"/>
      <c r="P599" s="100"/>
      <c r="Q599" s="100"/>
      <c r="R599" s="100"/>
      <c r="S599" s="100"/>
      <c r="T599" s="100"/>
      <c r="U599" s="100"/>
      <c r="V599" s="100"/>
      <c r="W599" s="100"/>
      <c r="X599" s="100"/>
      <c r="Y599" s="100"/>
    </row>
    <row r="600" spans="1:25" ht="16.5" customHeight="1">
      <c r="A600" s="25"/>
      <c r="B600" s="23"/>
      <c r="C600" s="23"/>
      <c r="D600" s="100"/>
      <c r="E600" s="100"/>
      <c r="F600" s="100"/>
      <c r="G600" s="100"/>
      <c r="H600" s="100"/>
      <c r="I600" s="100"/>
      <c r="J600" s="100"/>
      <c r="K600" s="100"/>
      <c r="L600" s="100"/>
      <c r="M600" s="100"/>
      <c r="N600" s="100"/>
      <c r="O600" s="100"/>
      <c r="P600" s="100"/>
      <c r="Q600" s="100"/>
      <c r="R600" s="100"/>
      <c r="S600" s="100"/>
      <c r="T600" s="100"/>
      <c r="U600" s="100"/>
      <c r="V600" s="100"/>
      <c r="W600" s="100"/>
      <c r="X600" s="100"/>
      <c r="Y600" s="100"/>
    </row>
    <row r="601" spans="1:25" ht="16.5" customHeight="1">
      <c r="A601" s="25"/>
      <c r="B601" s="23"/>
      <c r="C601" s="23"/>
      <c r="D601" s="100"/>
      <c r="E601" s="100"/>
      <c r="F601" s="100"/>
      <c r="G601" s="100"/>
      <c r="H601" s="100"/>
      <c r="I601" s="100"/>
      <c r="J601" s="100"/>
      <c r="K601" s="100"/>
      <c r="L601" s="100"/>
      <c r="M601" s="100"/>
      <c r="N601" s="100"/>
      <c r="O601" s="100"/>
      <c r="P601" s="100"/>
      <c r="Q601" s="100"/>
      <c r="R601" s="100"/>
      <c r="S601" s="100"/>
      <c r="T601" s="100"/>
      <c r="U601" s="100"/>
      <c r="V601" s="100"/>
      <c r="W601" s="100"/>
      <c r="X601" s="100"/>
      <c r="Y601" s="100"/>
    </row>
    <row r="602" spans="1:25" ht="16.5" customHeight="1">
      <c r="A602" s="25"/>
      <c r="B602" s="23"/>
      <c r="C602" s="23"/>
      <c r="D602" s="100"/>
      <c r="E602" s="100"/>
      <c r="F602" s="100"/>
      <c r="G602" s="100"/>
      <c r="H602" s="100"/>
      <c r="I602" s="100"/>
      <c r="J602" s="100"/>
      <c r="K602" s="100"/>
      <c r="L602" s="100"/>
      <c r="M602" s="100"/>
      <c r="N602" s="100"/>
      <c r="O602" s="100"/>
      <c r="P602" s="100"/>
      <c r="Q602" s="100"/>
      <c r="R602" s="100"/>
      <c r="S602" s="100"/>
      <c r="T602" s="100"/>
      <c r="U602" s="100"/>
      <c r="V602" s="100"/>
      <c r="W602" s="100"/>
      <c r="X602" s="100"/>
      <c r="Y602" s="100"/>
    </row>
    <row r="603" spans="1:25" ht="16.5" customHeight="1">
      <c r="A603" s="25"/>
      <c r="B603" s="23"/>
      <c r="C603" s="23"/>
      <c r="D603" s="100"/>
      <c r="E603" s="100"/>
      <c r="F603" s="100"/>
      <c r="G603" s="100"/>
      <c r="H603" s="100"/>
      <c r="I603" s="100"/>
      <c r="J603" s="100"/>
      <c r="K603" s="100"/>
      <c r="L603" s="100"/>
      <c r="M603" s="100"/>
      <c r="N603" s="100"/>
      <c r="O603" s="100"/>
      <c r="P603" s="100"/>
      <c r="Q603" s="100"/>
      <c r="R603" s="100"/>
      <c r="S603" s="100"/>
      <c r="T603" s="100"/>
      <c r="U603" s="100"/>
      <c r="V603" s="100"/>
      <c r="W603" s="100"/>
      <c r="X603" s="100"/>
      <c r="Y603" s="100"/>
    </row>
    <row r="604" spans="1:25" ht="16.5" customHeight="1">
      <c r="A604" s="25"/>
      <c r="B604" s="23"/>
      <c r="C604" s="23"/>
      <c r="D604" s="100"/>
      <c r="E604" s="100"/>
      <c r="F604" s="100"/>
      <c r="G604" s="100"/>
      <c r="H604" s="100"/>
      <c r="I604" s="100"/>
      <c r="J604" s="100"/>
      <c r="K604" s="100"/>
      <c r="L604" s="100"/>
      <c r="M604" s="100"/>
      <c r="N604" s="100"/>
      <c r="O604" s="100"/>
      <c r="P604" s="100"/>
      <c r="Q604" s="100"/>
      <c r="R604" s="100"/>
      <c r="S604" s="100"/>
      <c r="T604" s="100"/>
      <c r="U604" s="100"/>
      <c r="V604" s="100"/>
      <c r="W604" s="100"/>
      <c r="X604" s="100"/>
      <c r="Y604" s="100"/>
    </row>
    <row r="605" spans="1:25" ht="16.5" customHeight="1">
      <c r="A605" s="25"/>
      <c r="B605" s="23"/>
      <c r="C605" s="23"/>
      <c r="D605" s="100"/>
      <c r="E605" s="100"/>
      <c r="F605" s="100"/>
      <c r="G605" s="100"/>
      <c r="H605" s="100"/>
      <c r="I605" s="100"/>
      <c r="J605" s="100"/>
      <c r="K605" s="100"/>
      <c r="L605" s="100"/>
      <c r="M605" s="100"/>
      <c r="N605" s="100"/>
      <c r="O605" s="100"/>
      <c r="P605" s="100"/>
      <c r="Q605" s="100"/>
      <c r="R605" s="100"/>
      <c r="S605" s="100"/>
      <c r="T605" s="100"/>
      <c r="U605" s="100"/>
      <c r="V605" s="100"/>
      <c r="W605" s="100"/>
      <c r="X605" s="100"/>
      <c r="Y605" s="100"/>
    </row>
    <row r="606" spans="1:25" ht="16.5" customHeight="1">
      <c r="A606" s="25"/>
      <c r="B606" s="23"/>
      <c r="C606" s="23"/>
      <c r="D606" s="100"/>
      <c r="E606" s="100"/>
      <c r="F606" s="100"/>
      <c r="G606" s="100"/>
      <c r="H606" s="100"/>
      <c r="I606" s="100"/>
      <c r="J606" s="100"/>
      <c r="K606" s="100"/>
      <c r="L606" s="100"/>
      <c r="M606" s="100"/>
      <c r="N606" s="100"/>
      <c r="O606" s="100"/>
      <c r="P606" s="100"/>
      <c r="Q606" s="100"/>
      <c r="R606" s="100"/>
      <c r="S606" s="100"/>
      <c r="T606" s="100"/>
      <c r="U606" s="100"/>
      <c r="V606" s="100"/>
      <c r="W606" s="100"/>
      <c r="X606" s="100"/>
      <c r="Y606" s="100"/>
    </row>
    <row r="607" spans="1:25" ht="16.5" customHeight="1">
      <c r="A607" s="25"/>
      <c r="B607" s="23"/>
      <c r="C607" s="23"/>
      <c r="D607" s="100"/>
      <c r="E607" s="100"/>
      <c r="F607" s="100"/>
      <c r="G607" s="100"/>
      <c r="H607" s="100"/>
      <c r="I607" s="100"/>
      <c r="J607" s="100"/>
      <c r="K607" s="100"/>
      <c r="L607" s="100"/>
      <c r="M607" s="100"/>
      <c r="N607" s="100"/>
      <c r="O607" s="100"/>
      <c r="P607" s="100"/>
      <c r="Q607" s="100"/>
      <c r="R607" s="100"/>
      <c r="S607" s="100"/>
      <c r="T607" s="100"/>
      <c r="U607" s="100"/>
      <c r="V607" s="100"/>
      <c r="W607" s="100"/>
      <c r="X607" s="100"/>
      <c r="Y607" s="100"/>
    </row>
    <row r="608" spans="1:25" ht="16.5" customHeight="1">
      <c r="A608" s="25"/>
      <c r="B608" s="23"/>
      <c r="C608" s="23"/>
      <c r="D608" s="100"/>
      <c r="E608" s="100"/>
      <c r="F608" s="100"/>
      <c r="G608" s="100"/>
      <c r="H608" s="100"/>
      <c r="I608" s="100"/>
      <c r="J608" s="100"/>
      <c r="K608" s="100"/>
      <c r="L608" s="100"/>
      <c r="M608" s="100"/>
      <c r="N608" s="100"/>
      <c r="O608" s="100"/>
      <c r="P608" s="100"/>
      <c r="Q608" s="100"/>
      <c r="R608" s="100"/>
      <c r="S608" s="100"/>
      <c r="T608" s="100"/>
      <c r="U608" s="100"/>
      <c r="V608" s="100"/>
      <c r="W608" s="100"/>
      <c r="X608" s="100"/>
      <c r="Y608" s="100"/>
    </row>
    <row r="609" spans="1:25" ht="16.5" customHeight="1">
      <c r="A609" s="25"/>
      <c r="B609" s="23"/>
      <c r="C609" s="23"/>
      <c r="D609" s="100"/>
      <c r="E609" s="100"/>
      <c r="F609" s="100"/>
      <c r="G609" s="100"/>
      <c r="H609" s="100"/>
      <c r="I609" s="100"/>
      <c r="J609" s="100"/>
      <c r="K609" s="100"/>
      <c r="L609" s="100"/>
      <c r="M609" s="100"/>
      <c r="N609" s="100"/>
      <c r="O609" s="100"/>
      <c r="P609" s="100"/>
      <c r="Q609" s="100"/>
      <c r="R609" s="100"/>
      <c r="S609" s="100"/>
      <c r="T609" s="100"/>
      <c r="U609" s="100"/>
      <c r="V609" s="100"/>
      <c r="W609" s="100"/>
      <c r="X609" s="100"/>
      <c r="Y609" s="100"/>
    </row>
    <row r="610" spans="1:25" ht="16.5" customHeight="1">
      <c r="A610" s="25"/>
      <c r="B610" s="23"/>
      <c r="C610" s="23"/>
      <c r="D610" s="100"/>
      <c r="E610" s="100"/>
      <c r="F610" s="100"/>
      <c r="G610" s="100"/>
      <c r="H610" s="100"/>
      <c r="I610" s="100"/>
      <c r="J610" s="100"/>
      <c r="K610" s="100"/>
      <c r="L610" s="100"/>
      <c r="M610" s="100"/>
      <c r="N610" s="100"/>
      <c r="O610" s="100"/>
      <c r="P610" s="100"/>
      <c r="Q610" s="100"/>
      <c r="R610" s="100"/>
      <c r="S610" s="100"/>
      <c r="T610" s="100"/>
      <c r="U610" s="100"/>
      <c r="V610" s="100"/>
      <c r="W610" s="100"/>
      <c r="X610" s="100"/>
      <c r="Y610" s="100"/>
    </row>
    <row r="611" spans="1:25" ht="16.5" customHeight="1">
      <c r="A611" s="25"/>
      <c r="B611" s="23"/>
      <c r="C611" s="23"/>
      <c r="D611" s="100"/>
      <c r="E611" s="100"/>
      <c r="F611" s="100"/>
      <c r="G611" s="100"/>
      <c r="H611" s="100"/>
      <c r="I611" s="100"/>
      <c r="J611" s="100"/>
      <c r="K611" s="100"/>
      <c r="L611" s="100"/>
      <c r="M611" s="100"/>
      <c r="N611" s="100"/>
      <c r="O611" s="100"/>
      <c r="P611" s="100"/>
      <c r="Q611" s="100"/>
      <c r="R611" s="100"/>
      <c r="S611" s="100"/>
      <c r="T611" s="100"/>
      <c r="U611" s="100"/>
      <c r="V611" s="100"/>
      <c r="W611" s="100"/>
      <c r="X611" s="100"/>
      <c r="Y611" s="100"/>
    </row>
    <row r="612" spans="1:25" ht="16.5" customHeight="1">
      <c r="A612" s="25"/>
      <c r="B612" s="23"/>
      <c r="C612" s="23"/>
      <c r="D612" s="100"/>
      <c r="E612" s="100"/>
      <c r="F612" s="100"/>
      <c r="G612" s="100"/>
      <c r="H612" s="100"/>
      <c r="I612" s="100"/>
      <c r="J612" s="100"/>
      <c r="K612" s="100"/>
      <c r="L612" s="100"/>
      <c r="M612" s="100"/>
      <c r="N612" s="100"/>
      <c r="O612" s="100"/>
      <c r="P612" s="100"/>
      <c r="Q612" s="100"/>
      <c r="R612" s="100"/>
      <c r="S612" s="100"/>
      <c r="T612" s="100"/>
      <c r="U612" s="100"/>
      <c r="V612" s="100"/>
      <c r="W612" s="100"/>
      <c r="X612" s="100"/>
      <c r="Y612" s="100"/>
    </row>
    <row r="613" spans="1:25" ht="16.5" customHeight="1">
      <c r="A613" s="25"/>
      <c r="B613" s="23"/>
      <c r="C613" s="23"/>
      <c r="D613" s="100"/>
      <c r="E613" s="100"/>
      <c r="F613" s="100"/>
      <c r="G613" s="100"/>
      <c r="H613" s="100"/>
      <c r="I613" s="100"/>
      <c r="J613" s="100"/>
      <c r="K613" s="100"/>
      <c r="L613" s="100"/>
      <c r="M613" s="100"/>
      <c r="N613" s="100"/>
      <c r="O613" s="100"/>
      <c r="P613" s="100"/>
      <c r="Q613" s="100"/>
      <c r="R613" s="100"/>
      <c r="S613" s="100"/>
      <c r="T613" s="100"/>
      <c r="U613" s="100"/>
      <c r="V613" s="100"/>
      <c r="W613" s="100"/>
      <c r="X613" s="100"/>
      <c r="Y613" s="100"/>
    </row>
    <row r="614" spans="1:25" ht="16.5" customHeight="1">
      <c r="A614" s="25"/>
      <c r="B614" s="23"/>
      <c r="C614" s="23"/>
      <c r="D614" s="100"/>
      <c r="E614" s="100"/>
      <c r="F614" s="100"/>
      <c r="G614" s="100"/>
      <c r="H614" s="100"/>
      <c r="I614" s="100"/>
      <c r="J614" s="100"/>
      <c r="K614" s="100"/>
      <c r="L614" s="100"/>
      <c r="M614" s="100"/>
      <c r="N614" s="100"/>
      <c r="O614" s="100"/>
      <c r="P614" s="100"/>
      <c r="Q614" s="100"/>
      <c r="R614" s="100"/>
      <c r="S614" s="100"/>
      <c r="T614" s="100"/>
      <c r="U614" s="100"/>
      <c r="V614" s="100"/>
      <c r="W614" s="100"/>
      <c r="X614" s="100"/>
      <c r="Y614" s="100"/>
    </row>
    <row r="615" spans="1:25" ht="16.5" customHeight="1">
      <c r="A615" s="25"/>
      <c r="B615" s="23"/>
      <c r="C615" s="23"/>
      <c r="D615" s="100"/>
      <c r="E615" s="100"/>
      <c r="F615" s="100"/>
      <c r="G615" s="100"/>
      <c r="H615" s="100"/>
      <c r="I615" s="100"/>
      <c r="J615" s="100"/>
      <c r="K615" s="100"/>
      <c r="L615" s="100"/>
      <c r="M615" s="100"/>
      <c r="N615" s="100"/>
      <c r="O615" s="100"/>
      <c r="P615" s="100"/>
      <c r="Q615" s="100"/>
      <c r="R615" s="100"/>
      <c r="S615" s="100"/>
      <c r="T615" s="100"/>
      <c r="U615" s="100"/>
      <c r="V615" s="100"/>
      <c r="W615" s="100"/>
      <c r="X615" s="100"/>
      <c r="Y615" s="100"/>
    </row>
    <row r="616" spans="1:25" ht="16.5" customHeight="1">
      <c r="A616" s="25"/>
      <c r="B616" s="23"/>
      <c r="C616" s="23"/>
      <c r="D616" s="100"/>
      <c r="E616" s="100"/>
      <c r="F616" s="100"/>
      <c r="G616" s="100"/>
      <c r="H616" s="100"/>
      <c r="I616" s="100"/>
      <c r="J616" s="100"/>
      <c r="K616" s="100"/>
      <c r="L616" s="100"/>
      <c r="M616" s="100"/>
      <c r="N616" s="100"/>
      <c r="O616" s="100"/>
      <c r="P616" s="100"/>
      <c r="Q616" s="100"/>
      <c r="R616" s="100"/>
      <c r="S616" s="100"/>
      <c r="T616" s="100"/>
      <c r="U616" s="100"/>
      <c r="V616" s="100"/>
      <c r="W616" s="100"/>
      <c r="X616" s="100"/>
      <c r="Y616" s="100"/>
    </row>
    <row r="617" spans="1:25" ht="16.5" customHeight="1">
      <c r="A617" s="25"/>
      <c r="B617" s="23"/>
      <c r="C617" s="23"/>
      <c r="D617" s="100"/>
      <c r="E617" s="100"/>
      <c r="F617" s="100"/>
      <c r="G617" s="100"/>
      <c r="H617" s="100"/>
      <c r="I617" s="100"/>
      <c r="J617" s="100"/>
      <c r="K617" s="100"/>
      <c r="L617" s="100"/>
      <c r="M617" s="100"/>
      <c r="N617" s="100"/>
      <c r="O617" s="100"/>
      <c r="P617" s="100"/>
      <c r="Q617" s="100"/>
      <c r="R617" s="100"/>
      <c r="S617" s="100"/>
      <c r="T617" s="100"/>
      <c r="U617" s="100"/>
      <c r="V617" s="100"/>
      <c r="W617" s="100"/>
      <c r="X617" s="100"/>
      <c r="Y617" s="100"/>
    </row>
    <row r="618" spans="1:25" ht="16.5" customHeight="1">
      <c r="A618" s="25"/>
      <c r="B618" s="23"/>
      <c r="C618" s="23"/>
      <c r="D618" s="100"/>
      <c r="E618" s="100"/>
      <c r="F618" s="100"/>
      <c r="G618" s="100"/>
      <c r="H618" s="100"/>
      <c r="I618" s="100"/>
      <c r="J618" s="100"/>
      <c r="K618" s="100"/>
      <c r="L618" s="100"/>
      <c r="M618" s="100"/>
      <c r="N618" s="100"/>
      <c r="O618" s="100"/>
      <c r="P618" s="100"/>
      <c r="Q618" s="100"/>
      <c r="R618" s="100"/>
      <c r="S618" s="100"/>
      <c r="T618" s="100"/>
      <c r="U618" s="100"/>
      <c r="V618" s="100"/>
      <c r="W618" s="100"/>
      <c r="X618" s="100"/>
      <c r="Y618" s="100"/>
    </row>
    <row r="619" spans="1:25" ht="16.5" customHeight="1">
      <c r="A619" s="25"/>
      <c r="B619" s="23"/>
      <c r="C619" s="23"/>
      <c r="D619" s="100"/>
      <c r="E619" s="100"/>
      <c r="F619" s="100"/>
      <c r="G619" s="100"/>
      <c r="H619" s="100"/>
      <c r="I619" s="100"/>
      <c r="J619" s="100"/>
      <c r="K619" s="100"/>
      <c r="L619" s="100"/>
      <c r="M619" s="100"/>
      <c r="N619" s="100"/>
      <c r="O619" s="100"/>
      <c r="P619" s="100"/>
      <c r="Q619" s="100"/>
      <c r="R619" s="100"/>
      <c r="S619" s="100"/>
      <c r="T619" s="100"/>
      <c r="U619" s="100"/>
      <c r="V619" s="100"/>
      <c r="W619" s="100"/>
      <c r="X619" s="100"/>
      <c r="Y619" s="100"/>
    </row>
    <row r="620" spans="1:25" ht="16.5" customHeight="1">
      <c r="A620" s="25"/>
      <c r="B620" s="23"/>
      <c r="C620" s="23"/>
      <c r="D620" s="100"/>
      <c r="E620" s="100"/>
      <c r="F620" s="100"/>
      <c r="G620" s="100"/>
      <c r="H620" s="100"/>
      <c r="I620" s="100"/>
      <c r="J620" s="100"/>
      <c r="K620" s="100"/>
      <c r="L620" s="100"/>
      <c r="M620" s="100"/>
      <c r="N620" s="100"/>
      <c r="O620" s="100"/>
      <c r="P620" s="100"/>
      <c r="Q620" s="100"/>
      <c r="R620" s="100"/>
      <c r="S620" s="100"/>
      <c r="T620" s="100"/>
      <c r="U620" s="100"/>
      <c r="V620" s="100"/>
      <c r="W620" s="100"/>
      <c r="X620" s="100"/>
      <c r="Y620" s="100"/>
    </row>
    <row r="621" spans="1:25" ht="16.5" customHeight="1">
      <c r="A621" s="25"/>
      <c r="B621" s="23"/>
      <c r="C621" s="23"/>
      <c r="D621" s="100"/>
      <c r="E621" s="100"/>
      <c r="F621" s="100"/>
      <c r="G621" s="100"/>
      <c r="H621" s="100"/>
      <c r="I621" s="100"/>
      <c r="J621" s="100"/>
      <c r="K621" s="100"/>
      <c r="L621" s="100"/>
      <c r="M621" s="100"/>
      <c r="N621" s="100"/>
      <c r="O621" s="100"/>
      <c r="P621" s="100"/>
      <c r="Q621" s="100"/>
      <c r="R621" s="100"/>
      <c r="S621" s="100"/>
      <c r="T621" s="100"/>
      <c r="U621" s="100"/>
      <c r="V621" s="100"/>
      <c r="W621" s="100"/>
      <c r="X621" s="100"/>
      <c r="Y621" s="100"/>
    </row>
    <row r="622" spans="1:25" ht="16.5" customHeight="1">
      <c r="A622" s="25"/>
      <c r="B622" s="23"/>
      <c r="C622" s="23"/>
      <c r="D622" s="100"/>
      <c r="E622" s="100"/>
      <c r="F622" s="100"/>
      <c r="G622" s="100"/>
      <c r="H622" s="100"/>
      <c r="I622" s="100"/>
      <c r="J622" s="100"/>
      <c r="K622" s="100"/>
      <c r="L622" s="100"/>
      <c r="M622" s="100"/>
      <c r="N622" s="100"/>
      <c r="O622" s="100"/>
      <c r="P622" s="100"/>
      <c r="Q622" s="100"/>
      <c r="R622" s="100"/>
      <c r="S622" s="100"/>
      <c r="T622" s="100"/>
      <c r="U622" s="100"/>
      <c r="V622" s="100"/>
      <c r="W622" s="100"/>
      <c r="X622" s="100"/>
      <c r="Y622" s="100"/>
    </row>
    <row r="623" spans="1:25" ht="16.5" customHeight="1">
      <c r="A623" s="25"/>
      <c r="B623" s="23"/>
      <c r="C623" s="23"/>
      <c r="D623" s="100"/>
      <c r="E623" s="100"/>
      <c r="F623" s="100"/>
      <c r="G623" s="100"/>
      <c r="H623" s="100"/>
      <c r="I623" s="100"/>
      <c r="J623" s="100"/>
      <c r="K623" s="100"/>
      <c r="L623" s="100"/>
      <c r="M623" s="100"/>
      <c r="N623" s="100"/>
      <c r="O623" s="100"/>
      <c r="P623" s="100"/>
      <c r="Q623" s="100"/>
      <c r="R623" s="100"/>
      <c r="S623" s="100"/>
      <c r="T623" s="100"/>
      <c r="U623" s="100"/>
      <c r="V623" s="100"/>
      <c r="W623" s="100"/>
      <c r="X623" s="100"/>
      <c r="Y623" s="100"/>
    </row>
    <row r="624" spans="1:25" ht="16.5" customHeight="1">
      <c r="A624" s="25"/>
      <c r="B624" s="23"/>
      <c r="C624" s="23"/>
      <c r="D624" s="100"/>
      <c r="E624" s="100"/>
      <c r="F624" s="100"/>
      <c r="G624" s="100"/>
      <c r="H624" s="100"/>
      <c r="I624" s="100"/>
      <c r="J624" s="100"/>
      <c r="K624" s="100"/>
      <c r="L624" s="100"/>
      <c r="M624" s="100"/>
      <c r="N624" s="100"/>
      <c r="O624" s="100"/>
      <c r="P624" s="100"/>
      <c r="Q624" s="100"/>
      <c r="R624" s="100"/>
      <c r="S624" s="100"/>
      <c r="T624" s="100"/>
      <c r="U624" s="100"/>
      <c r="V624" s="100"/>
      <c r="W624" s="100"/>
      <c r="X624" s="100"/>
      <c r="Y624" s="100"/>
    </row>
    <row r="625" spans="1:25" ht="16.5" customHeight="1">
      <c r="A625" s="25"/>
      <c r="B625" s="23"/>
      <c r="C625" s="23"/>
      <c r="D625" s="100"/>
      <c r="E625" s="100"/>
      <c r="F625" s="100"/>
      <c r="G625" s="100"/>
      <c r="H625" s="100"/>
      <c r="I625" s="100"/>
      <c r="J625" s="100"/>
      <c r="K625" s="100"/>
      <c r="L625" s="100"/>
      <c r="M625" s="100"/>
      <c r="N625" s="100"/>
      <c r="O625" s="100"/>
      <c r="P625" s="100"/>
      <c r="Q625" s="100"/>
      <c r="R625" s="100"/>
      <c r="S625" s="100"/>
      <c r="T625" s="100"/>
      <c r="U625" s="100"/>
      <c r="V625" s="100"/>
      <c r="W625" s="100"/>
      <c r="X625" s="100"/>
      <c r="Y625" s="100"/>
    </row>
    <row r="626" spans="1:25" ht="16.5" customHeight="1">
      <c r="A626" s="25"/>
      <c r="B626" s="23"/>
      <c r="C626" s="23"/>
      <c r="D626" s="100"/>
      <c r="E626" s="100"/>
      <c r="F626" s="100"/>
      <c r="G626" s="100"/>
      <c r="H626" s="100"/>
      <c r="I626" s="100"/>
      <c r="J626" s="100"/>
      <c r="K626" s="100"/>
      <c r="L626" s="100"/>
      <c r="M626" s="100"/>
      <c r="N626" s="100"/>
      <c r="O626" s="100"/>
      <c r="P626" s="100"/>
      <c r="Q626" s="100"/>
      <c r="R626" s="100"/>
      <c r="S626" s="100"/>
      <c r="T626" s="100"/>
      <c r="U626" s="100"/>
      <c r="V626" s="100"/>
      <c r="W626" s="100"/>
      <c r="X626" s="100"/>
      <c r="Y626" s="100"/>
    </row>
    <row r="627" spans="1:25" ht="16.5" customHeight="1">
      <c r="A627" s="25"/>
      <c r="B627" s="23"/>
      <c r="C627" s="23"/>
      <c r="D627" s="100"/>
      <c r="E627" s="100"/>
      <c r="F627" s="100"/>
      <c r="G627" s="100"/>
      <c r="H627" s="100"/>
      <c r="I627" s="100"/>
      <c r="J627" s="100"/>
      <c r="K627" s="100"/>
      <c r="L627" s="100"/>
      <c r="M627" s="100"/>
      <c r="N627" s="100"/>
      <c r="O627" s="100"/>
      <c r="P627" s="100"/>
      <c r="Q627" s="100"/>
      <c r="R627" s="100"/>
      <c r="S627" s="100"/>
      <c r="T627" s="100"/>
      <c r="U627" s="100"/>
      <c r="V627" s="100"/>
      <c r="W627" s="100"/>
      <c r="X627" s="100"/>
      <c r="Y627" s="100"/>
    </row>
    <row r="628" spans="1:25" ht="16.5" customHeight="1">
      <c r="A628" s="25"/>
      <c r="B628" s="23"/>
      <c r="C628" s="23"/>
      <c r="D628" s="100"/>
      <c r="E628" s="100"/>
      <c r="F628" s="100"/>
      <c r="G628" s="100"/>
      <c r="H628" s="100"/>
      <c r="I628" s="100"/>
      <c r="J628" s="100"/>
      <c r="K628" s="100"/>
      <c r="L628" s="100"/>
      <c r="M628" s="100"/>
      <c r="N628" s="100"/>
      <c r="O628" s="100"/>
      <c r="P628" s="100"/>
      <c r="Q628" s="100"/>
      <c r="R628" s="100"/>
      <c r="S628" s="100"/>
      <c r="T628" s="100"/>
      <c r="U628" s="100"/>
      <c r="V628" s="100"/>
      <c r="W628" s="100"/>
      <c r="X628" s="100"/>
      <c r="Y628" s="100"/>
    </row>
    <row r="629" spans="1:25" ht="16.5" customHeight="1">
      <c r="A629" s="25"/>
      <c r="B629" s="23"/>
      <c r="C629" s="23"/>
      <c r="D629" s="100"/>
      <c r="E629" s="100"/>
      <c r="F629" s="100"/>
      <c r="G629" s="100"/>
      <c r="H629" s="100"/>
      <c r="I629" s="100"/>
      <c r="J629" s="100"/>
      <c r="K629" s="100"/>
      <c r="L629" s="100"/>
      <c r="M629" s="100"/>
      <c r="N629" s="100"/>
      <c r="O629" s="100"/>
      <c r="P629" s="100"/>
      <c r="Q629" s="100"/>
      <c r="R629" s="100"/>
      <c r="S629" s="100"/>
      <c r="T629" s="100"/>
      <c r="U629" s="100"/>
      <c r="V629" s="100"/>
      <c r="W629" s="100"/>
      <c r="X629" s="100"/>
      <c r="Y629" s="100"/>
    </row>
    <row r="630" spans="1:25" ht="16.5" customHeight="1">
      <c r="A630" s="25"/>
      <c r="B630" s="23"/>
      <c r="C630" s="23"/>
      <c r="D630" s="100"/>
      <c r="E630" s="100"/>
      <c r="F630" s="100"/>
      <c r="G630" s="100"/>
      <c r="H630" s="100"/>
      <c r="I630" s="100"/>
      <c r="J630" s="100"/>
      <c r="K630" s="100"/>
      <c r="L630" s="100"/>
      <c r="M630" s="100"/>
      <c r="N630" s="100"/>
      <c r="O630" s="100"/>
      <c r="P630" s="100"/>
      <c r="Q630" s="100"/>
      <c r="R630" s="100"/>
      <c r="S630" s="100"/>
      <c r="T630" s="100"/>
      <c r="U630" s="100"/>
      <c r="V630" s="100"/>
      <c r="W630" s="100"/>
      <c r="X630" s="100"/>
      <c r="Y630" s="100"/>
    </row>
    <row r="631" spans="1:25" ht="16.5" customHeight="1">
      <c r="A631" s="25"/>
      <c r="B631" s="23"/>
      <c r="C631" s="23"/>
      <c r="D631" s="100"/>
      <c r="E631" s="100"/>
      <c r="F631" s="100"/>
      <c r="G631" s="100"/>
      <c r="H631" s="100"/>
      <c r="I631" s="100"/>
      <c r="J631" s="100"/>
      <c r="K631" s="100"/>
      <c r="L631" s="100"/>
      <c r="M631" s="100"/>
      <c r="N631" s="100"/>
      <c r="O631" s="100"/>
      <c r="P631" s="100"/>
      <c r="Q631" s="100"/>
      <c r="R631" s="100"/>
      <c r="S631" s="100"/>
      <c r="T631" s="100"/>
      <c r="U631" s="100"/>
      <c r="V631" s="100"/>
      <c r="W631" s="100"/>
      <c r="X631" s="100"/>
      <c r="Y631" s="100"/>
    </row>
    <row r="632" spans="1:25" ht="16.5" customHeight="1">
      <c r="A632" s="25"/>
      <c r="B632" s="23"/>
      <c r="C632" s="23"/>
      <c r="D632" s="100"/>
      <c r="E632" s="100"/>
      <c r="F632" s="100"/>
      <c r="G632" s="100"/>
      <c r="H632" s="100"/>
      <c r="I632" s="100"/>
      <c r="J632" s="100"/>
      <c r="K632" s="100"/>
      <c r="L632" s="100"/>
      <c r="M632" s="100"/>
      <c r="N632" s="100"/>
      <c r="O632" s="100"/>
      <c r="P632" s="100"/>
      <c r="Q632" s="100"/>
      <c r="R632" s="100"/>
      <c r="S632" s="100"/>
      <c r="T632" s="100"/>
      <c r="U632" s="100"/>
      <c r="V632" s="100"/>
      <c r="W632" s="100"/>
      <c r="X632" s="100"/>
      <c r="Y632" s="100"/>
    </row>
    <row r="633" spans="1:25" ht="16.5" customHeight="1">
      <c r="A633" s="25"/>
      <c r="B633" s="23"/>
      <c r="C633" s="23"/>
      <c r="D633" s="100"/>
      <c r="E633" s="100"/>
      <c r="F633" s="100"/>
      <c r="G633" s="100"/>
      <c r="H633" s="100"/>
      <c r="I633" s="100"/>
      <c r="J633" s="100"/>
      <c r="K633" s="100"/>
      <c r="L633" s="100"/>
      <c r="M633" s="100"/>
      <c r="N633" s="100"/>
      <c r="O633" s="100"/>
      <c r="P633" s="100"/>
      <c r="Q633" s="100"/>
      <c r="R633" s="100"/>
      <c r="S633" s="100"/>
      <c r="T633" s="100"/>
      <c r="U633" s="100"/>
      <c r="V633" s="100"/>
      <c r="W633" s="100"/>
      <c r="X633" s="100"/>
      <c r="Y633" s="100"/>
    </row>
    <row r="634" spans="1:25" ht="16.5" customHeight="1">
      <c r="A634" s="25"/>
      <c r="B634" s="23"/>
      <c r="C634" s="23"/>
      <c r="D634" s="100"/>
      <c r="E634" s="100"/>
      <c r="F634" s="100"/>
      <c r="G634" s="100"/>
      <c r="H634" s="100"/>
      <c r="I634" s="100"/>
      <c r="J634" s="100"/>
      <c r="K634" s="100"/>
      <c r="L634" s="100"/>
      <c r="M634" s="100"/>
      <c r="N634" s="100"/>
      <c r="O634" s="100"/>
      <c r="P634" s="100"/>
      <c r="Q634" s="100"/>
      <c r="R634" s="100"/>
      <c r="S634" s="100"/>
      <c r="T634" s="100"/>
      <c r="U634" s="100"/>
      <c r="V634" s="100"/>
      <c r="W634" s="100"/>
      <c r="X634" s="100"/>
      <c r="Y634" s="100"/>
    </row>
    <row r="635" spans="1:25" ht="16.5" customHeight="1">
      <c r="A635" s="25"/>
      <c r="B635" s="23"/>
      <c r="C635" s="23"/>
      <c r="D635" s="100"/>
      <c r="E635" s="100"/>
      <c r="F635" s="100"/>
      <c r="G635" s="100"/>
      <c r="H635" s="100"/>
      <c r="I635" s="100"/>
      <c r="J635" s="100"/>
      <c r="K635" s="100"/>
      <c r="L635" s="100"/>
      <c r="M635" s="100"/>
      <c r="N635" s="100"/>
      <c r="O635" s="100"/>
      <c r="P635" s="100"/>
      <c r="Q635" s="100"/>
      <c r="R635" s="100"/>
      <c r="S635" s="100"/>
      <c r="T635" s="100"/>
      <c r="U635" s="100"/>
      <c r="V635" s="100"/>
      <c r="W635" s="100"/>
      <c r="X635" s="100"/>
      <c r="Y635" s="100"/>
    </row>
    <row r="636" spans="1:25" ht="16.5" customHeight="1">
      <c r="A636" s="25"/>
      <c r="B636" s="23"/>
      <c r="C636" s="23"/>
      <c r="D636" s="100"/>
      <c r="E636" s="100"/>
      <c r="F636" s="100"/>
      <c r="G636" s="100"/>
      <c r="H636" s="100"/>
      <c r="I636" s="100"/>
      <c r="J636" s="100"/>
      <c r="K636" s="100"/>
      <c r="L636" s="100"/>
      <c r="M636" s="100"/>
      <c r="N636" s="100"/>
      <c r="O636" s="100"/>
      <c r="P636" s="100"/>
      <c r="Q636" s="100"/>
      <c r="R636" s="100"/>
      <c r="S636" s="100"/>
      <c r="T636" s="100"/>
      <c r="U636" s="100"/>
      <c r="V636" s="100"/>
      <c r="W636" s="100"/>
      <c r="X636" s="100"/>
      <c r="Y636" s="100"/>
    </row>
    <row r="637" spans="1:25" ht="16.5" customHeight="1">
      <c r="A637" s="25"/>
      <c r="B637" s="23"/>
      <c r="C637" s="23"/>
      <c r="D637" s="100"/>
      <c r="E637" s="100"/>
      <c r="F637" s="100"/>
      <c r="G637" s="100"/>
      <c r="H637" s="100"/>
      <c r="I637" s="100"/>
      <c r="J637" s="100"/>
      <c r="K637" s="100"/>
      <c r="L637" s="100"/>
      <c r="M637" s="100"/>
      <c r="N637" s="100"/>
      <c r="O637" s="100"/>
      <c r="P637" s="100"/>
      <c r="Q637" s="100"/>
      <c r="R637" s="100"/>
      <c r="S637" s="100"/>
      <c r="T637" s="100"/>
      <c r="U637" s="100"/>
      <c r="V637" s="100"/>
      <c r="W637" s="100"/>
      <c r="X637" s="100"/>
      <c r="Y637" s="100"/>
    </row>
    <row r="638" spans="1:25" ht="16.5" customHeight="1">
      <c r="A638" s="25"/>
      <c r="B638" s="23"/>
      <c r="C638" s="23"/>
      <c r="D638" s="100"/>
      <c r="E638" s="100"/>
      <c r="F638" s="100"/>
      <c r="G638" s="100"/>
      <c r="H638" s="100"/>
      <c r="I638" s="100"/>
      <c r="J638" s="100"/>
      <c r="K638" s="100"/>
      <c r="L638" s="100"/>
      <c r="M638" s="100"/>
      <c r="N638" s="100"/>
      <c r="O638" s="100"/>
      <c r="P638" s="100"/>
      <c r="Q638" s="100"/>
      <c r="R638" s="100"/>
      <c r="S638" s="100"/>
      <c r="T638" s="100"/>
      <c r="U638" s="100"/>
      <c r="V638" s="100"/>
      <c r="W638" s="100"/>
      <c r="X638" s="100"/>
      <c r="Y638" s="100"/>
    </row>
    <row r="639" spans="1:25" ht="16.5" customHeight="1">
      <c r="A639" s="25"/>
      <c r="B639" s="23"/>
      <c r="C639" s="23"/>
      <c r="D639" s="100"/>
      <c r="E639" s="100"/>
      <c r="F639" s="100"/>
      <c r="G639" s="100"/>
      <c r="H639" s="100"/>
      <c r="I639" s="100"/>
      <c r="J639" s="100"/>
      <c r="K639" s="100"/>
      <c r="L639" s="100"/>
      <c r="M639" s="100"/>
      <c r="N639" s="100"/>
      <c r="O639" s="100"/>
      <c r="P639" s="100"/>
      <c r="Q639" s="100"/>
      <c r="R639" s="100"/>
      <c r="S639" s="100"/>
      <c r="T639" s="100"/>
      <c r="U639" s="100"/>
      <c r="V639" s="100"/>
      <c r="W639" s="100"/>
      <c r="X639" s="100"/>
      <c r="Y639" s="100"/>
    </row>
    <row r="640" spans="1:25" ht="16.5" customHeight="1">
      <c r="A640" s="25"/>
      <c r="B640" s="23"/>
      <c r="C640" s="23"/>
      <c r="D640" s="100"/>
      <c r="E640" s="100"/>
      <c r="F640" s="100"/>
      <c r="G640" s="100"/>
      <c r="H640" s="100"/>
      <c r="I640" s="100"/>
      <c r="J640" s="100"/>
      <c r="K640" s="100"/>
      <c r="L640" s="100"/>
      <c r="M640" s="100"/>
      <c r="N640" s="100"/>
      <c r="O640" s="100"/>
      <c r="P640" s="100"/>
      <c r="Q640" s="100"/>
      <c r="R640" s="100"/>
      <c r="S640" s="100"/>
      <c r="T640" s="100"/>
      <c r="U640" s="100"/>
      <c r="V640" s="100"/>
      <c r="W640" s="100"/>
      <c r="X640" s="100"/>
      <c r="Y640" s="100"/>
    </row>
    <row r="641" spans="1:25" ht="16.5" customHeight="1">
      <c r="A641" s="25"/>
      <c r="B641" s="23"/>
      <c r="C641" s="23"/>
      <c r="D641" s="100"/>
      <c r="E641" s="100"/>
      <c r="F641" s="100"/>
      <c r="G641" s="100"/>
      <c r="H641" s="100"/>
      <c r="I641" s="100"/>
      <c r="J641" s="100"/>
      <c r="K641" s="100"/>
      <c r="L641" s="100"/>
      <c r="M641" s="100"/>
      <c r="N641" s="100"/>
      <c r="O641" s="100"/>
      <c r="P641" s="100"/>
      <c r="Q641" s="100"/>
      <c r="R641" s="100"/>
      <c r="S641" s="100"/>
      <c r="T641" s="100"/>
      <c r="U641" s="100"/>
      <c r="V641" s="100"/>
      <c r="W641" s="100"/>
      <c r="X641" s="100"/>
      <c r="Y641" s="100"/>
    </row>
    <row r="642" spans="1:25" ht="16.5" customHeight="1">
      <c r="A642" s="25"/>
      <c r="B642" s="23"/>
      <c r="C642" s="23"/>
      <c r="D642" s="100"/>
      <c r="E642" s="100"/>
      <c r="F642" s="100"/>
      <c r="G642" s="100"/>
      <c r="H642" s="100"/>
      <c r="I642" s="100"/>
      <c r="J642" s="100"/>
      <c r="K642" s="100"/>
      <c r="L642" s="100"/>
      <c r="M642" s="100"/>
      <c r="N642" s="100"/>
      <c r="O642" s="100"/>
      <c r="P642" s="100"/>
      <c r="Q642" s="100"/>
      <c r="R642" s="100"/>
      <c r="S642" s="100"/>
      <c r="T642" s="100"/>
      <c r="U642" s="100"/>
      <c r="V642" s="100"/>
      <c r="W642" s="100"/>
      <c r="X642" s="100"/>
      <c r="Y642" s="100"/>
    </row>
    <row r="643" spans="1:25" ht="16.5" customHeight="1">
      <c r="A643" s="25"/>
      <c r="B643" s="23"/>
      <c r="C643" s="23"/>
      <c r="D643" s="100"/>
      <c r="E643" s="100"/>
      <c r="F643" s="100"/>
      <c r="G643" s="100"/>
      <c r="H643" s="100"/>
      <c r="I643" s="100"/>
      <c r="J643" s="100"/>
      <c r="K643" s="100"/>
      <c r="L643" s="100"/>
      <c r="M643" s="100"/>
      <c r="N643" s="100"/>
      <c r="O643" s="100"/>
      <c r="P643" s="100"/>
      <c r="Q643" s="100"/>
      <c r="R643" s="100"/>
      <c r="S643" s="100"/>
      <c r="T643" s="100"/>
      <c r="U643" s="100"/>
      <c r="V643" s="100"/>
      <c r="W643" s="100"/>
      <c r="X643" s="100"/>
      <c r="Y643" s="100"/>
    </row>
    <row r="644" spans="1:25" ht="16.5" customHeight="1">
      <c r="A644" s="25"/>
      <c r="B644" s="23"/>
      <c r="C644" s="23"/>
      <c r="D644" s="100"/>
      <c r="E644" s="100"/>
      <c r="F644" s="100"/>
      <c r="G644" s="100"/>
      <c r="H644" s="100"/>
      <c r="I644" s="100"/>
      <c r="J644" s="100"/>
      <c r="K644" s="100"/>
      <c r="L644" s="100"/>
      <c r="M644" s="100"/>
      <c r="N644" s="100"/>
      <c r="O644" s="100"/>
      <c r="P644" s="100"/>
      <c r="Q644" s="100"/>
      <c r="R644" s="100"/>
      <c r="S644" s="100"/>
      <c r="T644" s="100"/>
      <c r="U644" s="100"/>
      <c r="V644" s="100"/>
      <c r="W644" s="100"/>
      <c r="X644" s="100"/>
      <c r="Y644" s="100"/>
    </row>
    <row r="645" spans="1:25" ht="16.5" customHeight="1">
      <c r="A645" s="25"/>
      <c r="B645" s="23"/>
      <c r="C645" s="23"/>
      <c r="D645" s="100"/>
      <c r="E645" s="100"/>
      <c r="F645" s="100"/>
      <c r="G645" s="100"/>
      <c r="H645" s="100"/>
      <c r="I645" s="100"/>
      <c r="J645" s="100"/>
      <c r="K645" s="100"/>
      <c r="L645" s="100"/>
      <c r="M645" s="100"/>
      <c r="N645" s="100"/>
      <c r="O645" s="100"/>
      <c r="P645" s="100"/>
      <c r="Q645" s="100"/>
      <c r="R645" s="100"/>
      <c r="S645" s="100"/>
      <c r="T645" s="100"/>
      <c r="U645" s="100"/>
      <c r="V645" s="100"/>
      <c r="W645" s="100"/>
      <c r="X645" s="100"/>
      <c r="Y645" s="100"/>
    </row>
    <row r="646" spans="1:25" ht="16.5" customHeight="1">
      <c r="A646" s="25"/>
      <c r="B646" s="23"/>
      <c r="C646" s="23"/>
      <c r="D646" s="100"/>
      <c r="E646" s="100"/>
      <c r="F646" s="100"/>
      <c r="G646" s="100"/>
      <c r="H646" s="100"/>
      <c r="I646" s="100"/>
      <c r="J646" s="100"/>
      <c r="K646" s="100"/>
      <c r="L646" s="100"/>
      <c r="M646" s="100"/>
      <c r="N646" s="100"/>
      <c r="O646" s="100"/>
      <c r="P646" s="100"/>
      <c r="Q646" s="100"/>
      <c r="R646" s="100"/>
      <c r="S646" s="100"/>
      <c r="T646" s="100"/>
      <c r="U646" s="100"/>
      <c r="V646" s="100"/>
      <c r="W646" s="100"/>
      <c r="X646" s="100"/>
      <c r="Y646" s="100"/>
    </row>
    <row r="647" spans="1:25" ht="16.5" customHeight="1">
      <c r="A647" s="25"/>
      <c r="B647" s="23"/>
      <c r="C647" s="23"/>
      <c r="D647" s="100"/>
      <c r="E647" s="100"/>
      <c r="F647" s="100"/>
      <c r="G647" s="100"/>
      <c r="H647" s="100"/>
      <c r="I647" s="100"/>
      <c r="J647" s="100"/>
      <c r="K647" s="100"/>
      <c r="L647" s="100"/>
      <c r="M647" s="100"/>
      <c r="N647" s="100"/>
      <c r="O647" s="100"/>
      <c r="P647" s="100"/>
      <c r="Q647" s="100"/>
      <c r="R647" s="100"/>
      <c r="S647" s="100"/>
      <c r="T647" s="100"/>
      <c r="U647" s="100"/>
      <c r="V647" s="100"/>
      <c r="W647" s="100"/>
      <c r="X647" s="100"/>
      <c r="Y647" s="100"/>
    </row>
    <row r="648" spans="1:25" ht="16.5" customHeight="1">
      <c r="A648" s="25"/>
      <c r="B648" s="23"/>
      <c r="C648" s="23"/>
      <c r="D648" s="100"/>
      <c r="E648" s="100"/>
      <c r="F648" s="100"/>
      <c r="G648" s="100"/>
      <c r="H648" s="100"/>
      <c r="I648" s="100"/>
      <c r="J648" s="100"/>
      <c r="K648" s="100"/>
      <c r="L648" s="100"/>
      <c r="M648" s="100"/>
      <c r="N648" s="100"/>
      <c r="O648" s="100"/>
      <c r="P648" s="100"/>
      <c r="Q648" s="100"/>
      <c r="R648" s="100"/>
      <c r="S648" s="100"/>
      <c r="T648" s="100"/>
      <c r="U648" s="100"/>
      <c r="V648" s="100"/>
      <c r="W648" s="100"/>
      <c r="X648" s="100"/>
      <c r="Y648" s="100"/>
    </row>
    <row r="649" spans="1:25" ht="16.5" customHeight="1">
      <c r="A649" s="25"/>
      <c r="B649" s="23"/>
      <c r="C649" s="23"/>
      <c r="D649" s="100"/>
      <c r="E649" s="100"/>
      <c r="F649" s="100"/>
      <c r="G649" s="100"/>
      <c r="H649" s="100"/>
      <c r="I649" s="100"/>
      <c r="J649" s="100"/>
      <c r="K649" s="100"/>
      <c r="L649" s="100"/>
      <c r="M649" s="100"/>
      <c r="N649" s="100"/>
      <c r="O649" s="100"/>
      <c r="P649" s="100"/>
      <c r="Q649" s="100"/>
      <c r="R649" s="100"/>
      <c r="S649" s="100"/>
      <c r="T649" s="100"/>
      <c r="U649" s="100"/>
      <c r="V649" s="100"/>
      <c r="W649" s="100"/>
      <c r="X649" s="100"/>
      <c r="Y649" s="100"/>
    </row>
    <row r="650" spans="1:25" ht="16.5" customHeight="1">
      <c r="A650" s="25"/>
      <c r="B650" s="23"/>
      <c r="C650" s="23"/>
      <c r="D650" s="100"/>
      <c r="E650" s="100"/>
      <c r="F650" s="100"/>
      <c r="G650" s="100"/>
      <c r="H650" s="100"/>
      <c r="I650" s="100"/>
      <c r="J650" s="100"/>
      <c r="K650" s="100"/>
      <c r="L650" s="100"/>
      <c r="M650" s="100"/>
      <c r="N650" s="100"/>
      <c r="O650" s="100"/>
      <c r="P650" s="100"/>
      <c r="Q650" s="100"/>
      <c r="R650" s="100"/>
      <c r="S650" s="100"/>
      <c r="T650" s="100"/>
      <c r="U650" s="100"/>
      <c r="V650" s="100"/>
      <c r="W650" s="100"/>
      <c r="X650" s="100"/>
      <c r="Y650" s="100"/>
    </row>
    <row r="651" spans="1:25" ht="16.5" customHeight="1">
      <c r="A651" s="25"/>
      <c r="B651" s="23"/>
      <c r="C651" s="23"/>
      <c r="D651" s="100"/>
      <c r="E651" s="100"/>
      <c r="F651" s="100"/>
      <c r="G651" s="100"/>
      <c r="H651" s="100"/>
      <c r="I651" s="100"/>
      <c r="J651" s="100"/>
      <c r="K651" s="100"/>
      <c r="L651" s="100"/>
      <c r="M651" s="100"/>
      <c r="N651" s="100"/>
      <c r="O651" s="100"/>
      <c r="P651" s="100"/>
      <c r="Q651" s="100"/>
      <c r="R651" s="100"/>
      <c r="S651" s="100"/>
      <c r="T651" s="100"/>
      <c r="U651" s="100"/>
      <c r="V651" s="100"/>
      <c r="W651" s="100"/>
      <c r="X651" s="100"/>
      <c r="Y651" s="100"/>
    </row>
    <row r="652" spans="1:25" ht="16.5" customHeight="1">
      <c r="A652" s="25"/>
      <c r="B652" s="23"/>
      <c r="C652" s="23"/>
      <c r="D652" s="100"/>
      <c r="E652" s="100"/>
      <c r="F652" s="100"/>
      <c r="G652" s="100"/>
      <c r="H652" s="100"/>
      <c r="I652" s="100"/>
      <c r="J652" s="100"/>
      <c r="K652" s="100"/>
      <c r="L652" s="100"/>
      <c r="M652" s="100"/>
      <c r="N652" s="100"/>
      <c r="O652" s="100"/>
      <c r="P652" s="100"/>
      <c r="Q652" s="100"/>
      <c r="R652" s="100"/>
      <c r="S652" s="100"/>
      <c r="T652" s="100"/>
      <c r="U652" s="100"/>
      <c r="V652" s="100"/>
      <c r="W652" s="100"/>
      <c r="X652" s="100"/>
      <c r="Y652" s="100"/>
    </row>
    <row r="653" spans="1:25" ht="16.5" customHeight="1">
      <c r="A653" s="25"/>
      <c r="B653" s="23"/>
      <c r="C653" s="23"/>
      <c r="D653" s="100"/>
      <c r="E653" s="100"/>
      <c r="F653" s="100"/>
      <c r="G653" s="100"/>
      <c r="H653" s="100"/>
      <c r="I653" s="100"/>
      <c r="J653" s="100"/>
      <c r="K653" s="100"/>
      <c r="L653" s="100"/>
      <c r="M653" s="100"/>
      <c r="N653" s="100"/>
      <c r="O653" s="100"/>
      <c r="P653" s="100"/>
      <c r="Q653" s="100"/>
      <c r="R653" s="100"/>
      <c r="S653" s="100"/>
      <c r="T653" s="100"/>
      <c r="U653" s="100"/>
      <c r="V653" s="100"/>
      <c r="W653" s="100"/>
      <c r="X653" s="100"/>
      <c r="Y653" s="100"/>
    </row>
    <row r="654" spans="1:25" ht="16.5" customHeight="1">
      <c r="A654" s="25"/>
      <c r="B654" s="23"/>
      <c r="C654" s="23"/>
      <c r="D654" s="100"/>
      <c r="E654" s="100"/>
      <c r="F654" s="100"/>
      <c r="G654" s="100"/>
      <c r="H654" s="100"/>
      <c r="I654" s="100"/>
      <c r="J654" s="100"/>
      <c r="K654" s="100"/>
      <c r="L654" s="100"/>
      <c r="M654" s="100"/>
      <c r="N654" s="100"/>
      <c r="O654" s="100"/>
      <c r="P654" s="100"/>
      <c r="Q654" s="100"/>
      <c r="R654" s="100"/>
      <c r="S654" s="100"/>
      <c r="T654" s="100"/>
      <c r="U654" s="100"/>
      <c r="V654" s="100"/>
      <c r="W654" s="100"/>
      <c r="X654" s="100"/>
      <c r="Y654" s="100"/>
    </row>
    <row r="655" spans="1:25" ht="16.5" customHeight="1">
      <c r="A655" s="25"/>
      <c r="B655" s="23"/>
      <c r="C655" s="23"/>
      <c r="D655" s="100"/>
      <c r="E655" s="100"/>
      <c r="F655" s="100"/>
      <c r="G655" s="100"/>
      <c r="H655" s="100"/>
      <c r="I655" s="100"/>
      <c r="J655" s="100"/>
      <c r="K655" s="100"/>
      <c r="L655" s="100"/>
      <c r="M655" s="100"/>
      <c r="N655" s="100"/>
      <c r="O655" s="100"/>
      <c r="P655" s="100"/>
      <c r="Q655" s="100"/>
      <c r="R655" s="100"/>
      <c r="S655" s="100"/>
      <c r="T655" s="100"/>
      <c r="U655" s="100"/>
      <c r="V655" s="100"/>
      <c r="W655" s="100"/>
      <c r="X655" s="100"/>
      <c r="Y655" s="100"/>
    </row>
    <row r="656" spans="1:25" ht="16.5" customHeight="1">
      <c r="A656" s="25"/>
      <c r="B656" s="23"/>
      <c r="C656" s="23"/>
      <c r="D656" s="100"/>
      <c r="E656" s="100"/>
      <c r="F656" s="100"/>
      <c r="G656" s="100"/>
      <c r="H656" s="100"/>
      <c r="I656" s="100"/>
      <c r="J656" s="100"/>
      <c r="K656" s="100"/>
      <c r="L656" s="100"/>
      <c r="M656" s="100"/>
      <c r="N656" s="100"/>
      <c r="O656" s="100"/>
      <c r="P656" s="100"/>
      <c r="Q656" s="100"/>
      <c r="R656" s="100"/>
      <c r="S656" s="100"/>
      <c r="T656" s="100"/>
      <c r="U656" s="100"/>
      <c r="V656" s="100"/>
      <c r="W656" s="100"/>
      <c r="X656" s="100"/>
      <c r="Y656" s="100"/>
    </row>
    <row r="657" spans="1:25" ht="16.5" customHeight="1">
      <c r="A657" s="25"/>
      <c r="B657" s="23"/>
      <c r="C657" s="23"/>
      <c r="D657" s="100"/>
      <c r="E657" s="100"/>
      <c r="F657" s="100"/>
      <c r="G657" s="100"/>
      <c r="H657" s="100"/>
      <c r="I657" s="100"/>
      <c r="J657" s="100"/>
      <c r="K657" s="100"/>
      <c r="L657" s="100"/>
      <c r="M657" s="100"/>
      <c r="N657" s="100"/>
      <c r="O657" s="100"/>
      <c r="P657" s="100"/>
      <c r="Q657" s="100"/>
      <c r="R657" s="100"/>
      <c r="S657" s="100"/>
      <c r="T657" s="100"/>
      <c r="U657" s="100"/>
      <c r="V657" s="100"/>
      <c r="W657" s="100"/>
      <c r="X657" s="100"/>
      <c r="Y657" s="100"/>
    </row>
    <row r="658" spans="1:25" ht="16.5" customHeight="1">
      <c r="A658" s="25"/>
      <c r="B658" s="23"/>
      <c r="C658" s="23"/>
      <c r="D658" s="100"/>
      <c r="E658" s="100"/>
      <c r="F658" s="100"/>
      <c r="G658" s="100"/>
      <c r="H658" s="100"/>
      <c r="I658" s="100"/>
      <c r="J658" s="100"/>
      <c r="K658" s="100"/>
      <c r="L658" s="100"/>
      <c r="M658" s="100"/>
      <c r="N658" s="100"/>
      <c r="O658" s="100"/>
      <c r="P658" s="100"/>
      <c r="Q658" s="100"/>
      <c r="R658" s="100"/>
      <c r="S658" s="100"/>
      <c r="T658" s="100"/>
      <c r="U658" s="100"/>
      <c r="V658" s="100"/>
      <c r="W658" s="100"/>
      <c r="X658" s="100"/>
      <c r="Y658" s="100"/>
    </row>
    <row r="659" spans="1:25" ht="16.5" customHeight="1">
      <c r="A659" s="25"/>
      <c r="B659" s="23"/>
      <c r="C659" s="23"/>
      <c r="D659" s="100"/>
      <c r="E659" s="100"/>
      <c r="F659" s="100"/>
      <c r="G659" s="100"/>
      <c r="H659" s="100"/>
      <c r="I659" s="100"/>
      <c r="J659" s="100"/>
      <c r="K659" s="100"/>
      <c r="L659" s="100"/>
      <c r="M659" s="100"/>
      <c r="N659" s="100"/>
      <c r="O659" s="100"/>
      <c r="P659" s="100"/>
      <c r="Q659" s="100"/>
      <c r="R659" s="100"/>
      <c r="S659" s="100"/>
      <c r="T659" s="100"/>
      <c r="U659" s="100"/>
      <c r="V659" s="100"/>
      <c r="W659" s="100"/>
      <c r="X659" s="100"/>
      <c r="Y659" s="100"/>
    </row>
    <row r="660" spans="1:25" ht="16.5" customHeight="1">
      <c r="A660" s="25"/>
      <c r="B660" s="23"/>
      <c r="C660" s="23"/>
      <c r="D660" s="100"/>
      <c r="E660" s="100"/>
      <c r="F660" s="100"/>
      <c r="G660" s="100"/>
      <c r="H660" s="100"/>
      <c r="I660" s="100"/>
      <c r="J660" s="100"/>
      <c r="K660" s="100"/>
      <c r="L660" s="100"/>
      <c r="M660" s="100"/>
      <c r="N660" s="100"/>
      <c r="O660" s="100"/>
      <c r="P660" s="100"/>
      <c r="Q660" s="100"/>
      <c r="R660" s="100"/>
      <c r="S660" s="100"/>
      <c r="T660" s="100"/>
      <c r="U660" s="100"/>
      <c r="V660" s="100"/>
      <c r="W660" s="100"/>
      <c r="X660" s="100"/>
      <c r="Y660" s="100"/>
    </row>
    <row r="661" spans="1:25" ht="16.5" customHeight="1">
      <c r="A661" s="25"/>
      <c r="B661" s="23"/>
      <c r="C661" s="23"/>
      <c r="D661" s="100"/>
      <c r="E661" s="100"/>
      <c r="F661" s="100"/>
      <c r="G661" s="100"/>
      <c r="H661" s="100"/>
      <c r="I661" s="100"/>
      <c r="J661" s="100"/>
      <c r="K661" s="100"/>
      <c r="L661" s="100"/>
      <c r="M661" s="100"/>
      <c r="N661" s="100"/>
      <c r="O661" s="100"/>
      <c r="P661" s="100"/>
      <c r="Q661" s="100"/>
      <c r="R661" s="100"/>
      <c r="S661" s="100"/>
      <c r="T661" s="100"/>
      <c r="U661" s="100"/>
      <c r="V661" s="100"/>
      <c r="W661" s="100"/>
      <c r="X661" s="100"/>
      <c r="Y661" s="100"/>
    </row>
    <row r="662" spans="1:25" ht="16.5" customHeight="1">
      <c r="A662" s="25"/>
      <c r="B662" s="23"/>
      <c r="C662" s="23"/>
      <c r="D662" s="100"/>
      <c r="E662" s="100"/>
      <c r="F662" s="100"/>
      <c r="G662" s="100"/>
      <c r="H662" s="100"/>
      <c r="I662" s="100"/>
      <c r="J662" s="100"/>
      <c r="K662" s="100"/>
      <c r="L662" s="100"/>
      <c r="M662" s="100"/>
      <c r="N662" s="100"/>
      <c r="O662" s="100"/>
      <c r="P662" s="100"/>
      <c r="Q662" s="100"/>
      <c r="R662" s="100"/>
      <c r="S662" s="100"/>
      <c r="T662" s="100"/>
      <c r="U662" s="100"/>
      <c r="V662" s="100"/>
      <c r="W662" s="100"/>
      <c r="X662" s="100"/>
      <c r="Y662" s="100"/>
    </row>
    <row r="663" spans="1:25" ht="16.5" customHeight="1">
      <c r="A663" s="25"/>
      <c r="B663" s="23"/>
      <c r="C663" s="23"/>
      <c r="D663" s="100"/>
      <c r="E663" s="100"/>
      <c r="F663" s="100"/>
      <c r="G663" s="100"/>
      <c r="H663" s="100"/>
      <c r="I663" s="100"/>
      <c r="J663" s="100"/>
      <c r="K663" s="100"/>
      <c r="L663" s="100"/>
      <c r="M663" s="100"/>
      <c r="N663" s="100"/>
      <c r="O663" s="100"/>
      <c r="P663" s="100"/>
      <c r="Q663" s="100"/>
      <c r="R663" s="100"/>
      <c r="S663" s="100"/>
      <c r="T663" s="100"/>
      <c r="U663" s="100"/>
      <c r="V663" s="100"/>
      <c r="W663" s="100"/>
      <c r="X663" s="100"/>
      <c r="Y663" s="100"/>
    </row>
    <row r="664" spans="1:25" ht="16.5" customHeight="1">
      <c r="A664" s="25"/>
      <c r="B664" s="23"/>
      <c r="C664" s="23"/>
      <c r="D664" s="100"/>
      <c r="E664" s="100"/>
      <c r="F664" s="100"/>
      <c r="G664" s="100"/>
      <c r="H664" s="100"/>
      <c r="I664" s="100"/>
      <c r="J664" s="100"/>
      <c r="K664" s="100"/>
      <c r="L664" s="100"/>
      <c r="M664" s="100"/>
      <c r="N664" s="100"/>
      <c r="O664" s="100"/>
      <c r="P664" s="100"/>
      <c r="Q664" s="100"/>
      <c r="R664" s="100"/>
      <c r="S664" s="100"/>
      <c r="T664" s="100"/>
      <c r="U664" s="100"/>
      <c r="V664" s="100"/>
      <c r="W664" s="100"/>
      <c r="X664" s="100"/>
      <c r="Y664" s="100"/>
    </row>
    <row r="665" spans="1:25" ht="16.5" customHeight="1">
      <c r="A665" s="25"/>
      <c r="B665" s="23"/>
      <c r="C665" s="23"/>
      <c r="D665" s="100"/>
      <c r="E665" s="100"/>
      <c r="F665" s="100"/>
      <c r="G665" s="100"/>
      <c r="H665" s="100"/>
      <c r="I665" s="100"/>
      <c r="J665" s="100"/>
      <c r="K665" s="100"/>
      <c r="L665" s="100"/>
      <c r="M665" s="100"/>
      <c r="N665" s="100"/>
      <c r="O665" s="100"/>
      <c r="P665" s="100"/>
      <c r="Q665" s="100"/>
      <c r="R665" s="100"/>
      <c r="S665" s="100"/>
      <c r="T665" s="100"/>
      <c r="U665" s="100"/>
      <c r="V665" s="100"/>
      <c r="W665" s="100"/>
      <c r="X665" s="100"/>
      <c r="Y665" s="100"/>
    </row>
    <row r="666" spans="1:25" ht="16.5" customHeight="1">
      <c r="A666" s="25"/>
      <c r="B666" s="23"/>
      <c r="C666" s="23"/>
      <c r="D666" s="100"/>
      <c r="E666" s="100"/>
      <c r="F666" s="100"/>
      <c r="G666" s="100"/>
      <c r="H666" s="100"/>
      <c r="I666" s="100"/>
      <c r="J666" s="100"/>
      <c r="K666" s="100"/>
      <c r="L666" s="100"/>
      <c r="M666" s="100"/>
      <c r="N666" s="100"/>
      <c r="O666" s="100"/>
      <c r="P666" s="100"/>
      <c r="Q666" s="100"/>
      <c r="R666" s="100"/>
      <c r="S666" s="100"/>
      <c r="T666" s="100"/>
      <c r="U666" s="100"/>
      <c r="V666" s="100"/>
      <c r="W666" s="100"/>
      <c r="X666" s="100"/>
      <c r="Y666" s="100"/>
    </row>
    <row r="667" spans="1:25" ht="16.5" customHeight="1">
      <c r="A667" s="25"/>
      <c r="B667" s="23"/>
      <c r="C667" s="23"/>
      <c r="D667" s="100"/>
      <c r="E667" s="100"/>
      <c r="F667" s="100"/>
      <c r="G667" s="100"/>
      <c r="H667" s="100"/>
      <c r="I667" s="100"/>
      <c r="J667" s="100"/>
      <c r="K667" s="100"/>
      <c r="L667" s="100"/>
      <c r="M667" s="100"/>
      <c r="N667" s="100"/>
      <c r="O667" s="100"/>
      <c r="P667" s="100"/>
      <c r="Q667" s="100"/>
      <c r="R667" s="100"/>
      <c r="S667" s="100"/>
      <c r="T667" s="100"/>
      <c r="U667" s="100"/>
      <c r="V667" s="100"/>
      <c r="W667" s="100"/>
      <c r="X667" s="100"/>
      <c r="Y667" s="100"/>
    </row>
    <row r="668" spans="1:25" ht="16.5" customHeight="1">
      <c r="A668" s="25"/>
      <c r="B668" s="23"/>
      <c r="C668" s="23"/>
      <c r="D668" s="100"/>
      <c r="E668" s="100"/>
      <c r="F668" s="100"/>
      <c r="G668" s="100"/>
      <c r="H668" s="100"/>
      <c r="I668" s="100"/>
      <c r="J668" s="100"/>
      <c r="K668" s="100"/>
      <c r="L668" s="100"/>
      <c r="M668" s="100"/>
      <c r="N668" s="100"/>
      <c r="O668" s="100"/>
      <c r="P668" s="100"/>
      <c r="Q668" s="100"/>
      <c r="R668" s="100"/>
      <c r="S668" s="100"/>
      <c r="T668" s="100"/>
      <c r="U668" s="100"/>
      <c r="V668" s="100"/>
      <c r="W668" s="100"/>
      <c r="X668" s="100"/>
      <c r="Y668" s="100"/>
    </row>
    <row r="669" spans="1:25" ht="16.5" customHeight="1">
      <c r="A669" s="25"/>
      <c r="B669" s="23"/>
      <c r="C669" s="23"/>
      <c r="D669" s="100"/>
      <c r="E669" s="100"/>
      <c r="F669" s="100"/>
      <c r="G669" s="100"/>
      <c r="H669" s="100"/>
      <c r="I669" s="100"/>
      <c r="J669" s="100"/>
      <c r="K669" s="100"/>
      <c r="L669" s="100"/>
      <c r="M669" s="100"/>
      <c r="N669" s="100"/>
      <c r="O669" s="100"/>
      <c r="P669" s="100"/>
      <c r="Q669" s="100"/>
      <c r="R669" s="100"/>
      <c r="S669" s="100"/>
      <c r="T669" s="100"/>
      <c r="U669" s="100"/>
      <c r="V669" s="100"/>
      <c r="W669" s="100"/>
      <c r="X669" s="100"/>
      <c r="Y669" s="100"/>
    </row>
    <row r="670" spans="1:25" ht="16.5" customHeight="1">
      <c r="A670" s="25"/>
      <c r="B670" s="23"/>
      <c r="C670" s="23"/>
      <c r="D670" s="100"/>
      <c r="E670" s="100"/>
      <c r="F670" s="100"/>
      <c r="G670" s="100"/>
      <c r="H670" s="100"/>
      <c r="I670" s="100"/>
      <c r="J670" s="100"/>
      <c r="K670" s="100"/>
      <c r="L670" s="100"/>
      <c r="M670" s="100"/>
      <c r="N670" s="100"/>
      <c r="O670" s="100"/>
      <c r="P670" s="100"/>
      <c r="Q670" s="100"/>
      <c r="R670" s="100"/>
      <c r="S670" s="100"/>
      <c r="T670" s="100"/>
      <c r="U670" s="100"/>
      <c r="V670" s="100"/>
      <c r="W670" s="100"/>
      <c r="X670" s="100"/>
      <c r="Y670" s="100"/>
    </row>
    <row r="671" spans="1:25" ht="16.5" customHeight="1">
      <c r="A671" s="25"/>
      <c r="B671" s="23"/>
      <c r="C671" s="23"/>
      <c r="D671" s="100"/>
      <c r="E671" s="100"/>
      <c r="F671" s="100"/>
      <c r="G671" s="100"/>
      <c r="H671" s="100"/>
      <c r="I671" s="100"/>
      <c r="J671" s="100"/>
      <c r="K671" s="100"/>
      <c r="L671" s="100"/>
      <c r="M671" s="100"/>
      <c r="N671" s="100"/>
      <c r="O671" s="100"/>
      <c r="P671" s="100"/>
      <c r="Q671" s="100"/>
      <c r="R671" s="100"/>
      <c r="S671" s="100"/>
      <c r="T671" s="100"/>
      <c r="U671" s="100"/>
      <c r="V671" s="100"/>
      <c r="W671" s="100"/>
      <c r="X671" s="100"/>
      <c r="Y671" s="100"/>
    </row>
    <row r="672" spans="1:25" ht="16.5" customHeight="1">
      <c r="A672" s="25"/>
      <c r="B672" s="23"/>
      <c r="C672" s="23"/>
      <c r="D672" s="100"/>
      <c r="E672" s="100"/>
      <c r="F672" s="100"/>
      <c r="G672" s="100"/>
      <c r="H672" s="100"/>
      <c r="I672" s="100"/>
      <c r="J672" s="100"/>
      <c r="K672" s="100"/>
      <c r="L672" s="100"/>
      <c r="M672" s="100"/>
      <c r="N672" s="100"/>
      <c r="O672" s="100"/>
      <c r="P672" s="100"/>
      <c r="Q672" s="100"/>
      <c r="R672" s="100"/>
      <c r="S672" s="100"/>
      <c r="T672" s="100"/>
      <c r="U672" s="100"/>
      <c r="V672" s="100"/>
      <c r="W672" s="100"/>
      <c r="X672" s="100"/>
      <c r="Y672" s="100"/>
    </row>
    <row r="673" spans="1:25" ht="16.5" customHeight="1">
      <c r="A673" s="25"/>
      <c r="B673" s="23"/>
      <c r="C673" s="23"/>
      <c r="D673" s="100"/>
      <c r="E673" s="100"/>
      <c r="F673" s="100"/>
      <c r="G673" s="100"/>
      <c r="H673" s="100"/>
      <c r="I673" s="100"/>
      <c r="J673" s="100"/>
      <c r="K673" s="100"/>
      <c r="L673" s="100"/>
      <c r="M673" s="100"/>
      <c r="N673" s="100"/>
      <c r="O673" s="100"/>
      <c r="P673" s="100"/>
      <c r="Q673" s="100"/>
      <c r="R673" s="100"/>
      <c r="S673" s="100"/>
      <c r="T673" s="100"/>
      <c r="U673" s="100"/>
      <c r="V673" s="100"/>
      <c r="W673" s="100"/>
      <c r="X673" s="100"/>
      <c r="Y673" s="100"/>
    </row>
    <row r="674" spans="1:25" ht="16.5" customHeight="1">
      <c r="A674" s="25"/>
      <c r="B674" s="23"/>
      <c r="C674" s="23"/>
      <c r="D674" s="100"/>
      <c r="E674" s="100"/>
      <c r="F674" s="100"/>
      <c r="G674" s="100"/>
      <c r="H674" s="100"/>
      <c r="I674" s="100"/>
      <c r="J674" s="100"/>
      <c r="K674" s="100"/>
      <c r="L674" s="100"/>
      <c r="M674" s="100"/>
      <c r="N674" s="100"/>
      <c r="O674" s="100"/>
      <c r="P674" s="100"/>
      <c r="Q674" s="100"/>
      <c r="R674" s="100"/>
      <c r="S674" s="100"/>
      <c r="T674" s="100"/>
      <c r="U674" s="100"/>
      <c r="V674" s="100"/>
      <c r="W674" s="100"/>
      <c r="X674" s="100"/>
      <c r="Y674" s="100"/>
    </row>
    <row r="675" spans="1:25" ht="16.5" customHeight="1">
      <c r="A675" s="25"/>
      <c r="B675" s="23"/>
      <c r="C675" s="23"/>
      <c r="D675" s="100"/>
      <c r="E675" s="100"/>
      <c r="F675" s="100"/>
      <c r="G675" s="100"/>
      <c r="H675" s="100"/>
      <c r="I675" s="100"/>
      <c r="J675" s="100"/>
      <c r="K675" s="100"/>
      <c r="L675" s="100"/>
      <c r="M675" s="100"/>
      <c r="N675" s="100"/>
      <c r="O675" s="100"/>
      <c r="P675" s="100"/>
      <c r="Q675" s="100"/>
      <c r="R675" s="100"/>
      <c r="S675" s="100"/>
      <c r="T675" s="100"/>
      <c r="U675" s="100"/>
      <c r="V675" s="100"/>
      <c r="W675" s="100"/>
      <c r="X675" s="100"/>
      <c r="Y675" s="100"/>
    </row>
    <row r="676" spans="1:25" ht="16.5" customHeight="1">
      <c r="A676" s="25"/>
      <c r="B676" s="23"/>
      <c r="C676" s="23"/>
      <c r="D676" s="100"/>
      <c r="E676" s="100"/>
      <c r="F676" s="100"/>
      <c r="G676" s="100"/>
      <c r="H676" s="100"/>
      <c r="I676" s="100"/>
      <c r="J676" s="100"/>
      <c r="K676" s="100"/>
      <c r="L676" s="100"/>
      <c r="M676" s="100"/>
      <c r="N676" s="100"/>
      <c r="O676" s="100"/>
      <c r="P676" s="100"/>
      <c r="Q676" s="100"/>
      <c r="R676" s="100"/>
      <c r="S676" s="100"/>
      <c r="T676" s="100"/>
      <c r="U676" s="100"/>
      <c r="V676" s="100"/>
      <c r="W676" s="100"/>
      <c r="X676" s="100"/>
      <c r="Y676" s="100"/>
    </row>
    <row r="677" spans="1:25" ht="16.5" customHeight="1">
      <c r="A677" s="25"/>
      <c r="B677" s="23"/>
      <c r="C677" s="23"/>
      <c r="D677" s="100"/>
      <c r="E677" s="100"/>
      <c r="F677" s="100"/>
      <c r="G677" s="100"/>
      <c r="H677" s="100"/>
      <c r="I677" s="100"/>
      <c r="J677" s="100"/>
      <c r="K677" s="100"/>
      <c r="L677" s="100"/>
      <c r="M677" s="100"/>
      <c r="N677" s="100"/>
      <c r="O677" s="100"/>
      <c r="P677" s="100"/>
      <c r="Q677" s="100"/>
      <c r="R677" s="100"/>
      <c r="S677" s="100"/>
      <c r="T677" s="100"/>
      <c r="U677" s="100"/>
      <c r="V677" s="100"/>
      <c r="W677" s="100"/>
      <c r="X677" s="100"/>
      <c r="Y677" s="100"/>
    </row>
    <row r="678" spans="1:25" ht="16.5" customHeight="1">
      <c r="A678" s="25"/>
      <c r="B678" s="23"/>
      <c r="C678" s="23"/>
      <c r="D678" s="100"/>
      <c r="E678" s="100"/>
      <c r="F678" s="100"/>
      <c r="G678" s="100"/>
      <c r="H678" s="100"/>
      <c r="I678" s="100"/>
      <c r="J678" s="100"/>
      <c r="K678" s="100"/>
      <c r="L678" s="100"/>
      <c r="M678" s="100"/>
      <c r="N678" s="100"/>
      <c r="O678" s="100"/>
      <c r="P678" s="100"/>
      <c r="Q678" s="100"/>
      <c r="R678" s="100"/>
      <c r="S678" s="100"/>
      <c r="T678" s="100"/>
      <c r="U678" s="100"/>
      <c r="V678" s="100"/>
      <c r="W678" s="100"/>
      <c r="X678" s="100"/>
      <c r="Y678" s="100"/>
    </row>
    <row r="679" spans="1:25" ht="16.5" customHeight="1">
      <c r="A679" s="25"/>
      <c r="B679" s="23"/>
      <c r="C679" s="23"/>
      <c r="D679" s="100"/>
      <c r="E679" s="100"/>
      <c r="F679" s="100"/>
      <c r="G679" s="100"/>
      <c r="H679" s="100"/>
      <c r="I679" s="100"/>
      <c r="J679" s="100"/>
      <c r="K679" s="100"/>
      <c r="L679" s="100"/>
      <c r="M679" s="100"/>
      <c r="N679" s="100"/>
      <c r="O679" s="100"/>
      <c r="P679" s="100"/>
      <c r="Q679" s="100"/>
      <c r="R679" s="100"/>
      <c r="S679" s="100"/>
      <c r="T679" s="100"/>
      <c r="U679" s="100"/>
      <c r="V679" s="100"/>
      <c r="W679" s="100"/>
      <c r="X679" s="100"/>
      <c r="Y679" s="100"/>
    </row>
    <row r="680" spans="1:25" ht="16.5" customHeight="1">
      <c r="A680" s="25"/>
      <c r="B680" s="23"/>
      <c r="C680" s="23"/>
      <c r="D680" s="100"/>
      <c r="E680" s="100"/>
      <c r="F680" s="100"/>
      <c r="G680" s="100"/>
      <c r="H680" s="100"/>
      <c r="I680" s="100"/>
      <c r="J680" s="100"/>
      <c r="K680" s="100"/>
      <c r="L680" s="100"/>
      <c r="M680" s="100"/>
      <c r="N680" s="100"/>
      <c r="O680" s="100"/>
      <c r="P680" s="100"/>
      <c r="Q680" s="100"/>
      <c r="R680" s="100"/>
      <c r="S680" s="100"/>
      <c r="T680" s="100"/>
      <c r="U680" s="100"/>
      <c r="V680" s="100"/>
      <c r="W680" s="100"/>
      <c r="X680" s="100"/>
      <c r="Y680" s="100"/>
    </row>
    <row r="681" spans="1:25" ht="16.5" customHeight="1">
      <c r="A681" s="25"/>
      <c r="B681" s="23"/>
      <c r="C681" s="23"/>
      <c r="D681" s="100"/>
      <c r="E681" s="100"/>
      <c r="F681" s="100"/>
      <c r="G681" s="100"/>
      <c r="H681" s="100"/>
      <c r="I681" s="100"/>
      <c r="J681" s="100"/>
      <c r="K681" s="100"/>
      <c r="L681" s="100"/>
      <c r="M681" s="100"/>
      <c r="N681" s="100"/>
      <c r="O681" s="100"/>
      <c r="P681" s="100"/>
      <c r="Q681" s="100"/>
      <c r="R681" s="100"/>
      <c r="S681" s="100"/>
      <c r="T681" s="100"/>
      <c r="U681" s="100"/>
      <c r="V681" s="100"/>
      <c r="W681" s="100"/>
      <c r="X681" s="100"/>
      <c r="Y681" s="100"/>
    </row>
    <row r="682" spans="1:25" ht="16.5" customHeight="1">
      <c r="A682" s="25"/>
      <c r="B682" s="23"/>
      <c r="C682" s="23"/>
      <c r="D682" s="100"/>
      <c r="E682" s="100"/>
      <c r="F682" s="100"/>
      <c r="G682" s="100"/>
      <c r="H682" s="100"/>
      <c r="I682" s="100"/>
      <c r="J682" s="100"/>
      <c r="K682" s="100"/>
      <c r="L682" s="100"/>
      <c r="M682" s="100"/>
      <c r="N682" s="100"/>
      <c r="O682" s="100"/>
      <c r="P682" s="100"/>
      <c r="Q682" s="100"/>
      <c r="R682" s="100"/>
      <c r="S682" s="100"/>
      <c r="T682" s="100"/>
      <c r="U682" s="100"/>
      <c r="V682" s="100"/>
      <c r="W682" s="100"/>
      <c r="X682" s="100"/>
      <c r="Y682" s="100"/>
    </row>
    <row r="683" spans="1:25" ht="16.5" customHeight="1">
      <c r="A683" s="25"/>
      <c r="B683" s="23"/>
      <c r="C683" s="23"/>
      <c r="D683" s="100"/>
      <c r="E683" s="100"/>
      <c r="F683" s="100"/>
      <c r="G683" s="100"/>
      <c r="H683" s="100"/>
      <c r="I683" s="100"/>
      <c r="J683" s="100"/>
      <c r="K683" s="100"/>
      <c r="L683" s="100"/>
      <c r="M683" s="100"/>
      <c r="N683" s="100"/>
      <c r="O683" s="100"/>
      <c r="P683" s="100"/>
      <c r="Q683" s="100"/>
      <c r="R683" s="100"/>
      <c r="S683" s="100"/>
      <c r="T683" s="100"/>
      <c r="U683" s="100"/>
      <c r="V683" s="100"/>
      <c r="W683" s="100"/>
      <c r="X683" s="100"/>
      <c r="Y683" s="100"/>
    </row>
    <row r="684" spans="1:25" ht="16.5" customHeight="1">
      <c r="A684" s="25"/>
      <c r="B684" s="23"/>
      <c r="C684" s="23"/>
      <c r="D684" s="100"/>
      <c r="E684" s="100"/>
      <c r="F684" s="100"/>
      <c r="G684" s="100"/>
      <c r="H684" s="100"/>
      <c r="I684" s="100"/>
      <c r="J684" s="100"/>
      <c r="K684" s="100"/>
      <c r="L684" s="100"/>
      <c r="M684" s="100"/>
      <c r="N684" s="100"/>
      <c r="O684" s="100"/>
      <c r="P684" s="100"/>
      <c r="Q684" s="100"/>
      <c r="R684" s="100"/>
      <c r="S684" s="100"/>
      <c r="T684" s="100"/>
      <c r="U684" s="100"/>
      <c r="V684" s="100"/>
      <c r="W684" s="100"/>
      <c r="X684" s="100"/>
      <c r="Y684" s="100"/>
    </row>
    <row r="685" spans="1:25" ht="16.5" customHeight="1">
      <c r="A685" s="25"/>
      <c r="B685" s="23"/>
      <c r="C685" s="23"/>
      <c r="D685" s="100"/>
      <c r="E685" s="100"/>
      <c r="F685" s="100"/>
      <c r="G685" s="100"/>
      <c r="H685" s="100"/>
      <c r="I685" s="100"/>
      <c r="J685" s="100"/>
      <c r="K685" s="100"/>
      <c r="L685" s="100"/>
      <c r="M685" s="100"/>
      <c r="N685" s="100"/>
      <c r="O685" s="100"/>
      <c r="P685" s="100"/>
      <c r="Q685" s="100"/>
      <c r="R685" s="100"/>
      <c r="S685" s="100"/>
      <c r="T685" s="100"/>
      <c r="U685" s="100"/>
      <c r="V685" s="100"/>
      <c r="W685" s="100"/>
      <c r="X685" s="100"/>
      <c r="Y685" s="100"/>
    </row>
    <row r="686" spans="1:25" ht="16.5" customHeight="1">
      <c r="A686" s="25"/>
      <c r="B686" s="23"/>
      <c r="C686" s="23"/>
      <c r="D686" s="100"/>
      <c r="E686" s="100"/>
      <c r="F686" s="100"/>
      <c r="G686" s="100"/>
      <c r="H686" s="100"/>
      <c r="I686" s="100"/>
      <c r="J686" s="100"/>
      <c r="K686" s="100"/>
      <c r="L686" s="100"/>
      <c r="M686" s="100"/>
      <c r="N686" s="100"/>
      <c r="O686" s="100"/>
      <c r="P686" s="100"/>
      <c r="Q686" s="100"/>
      <c r="R686" s="100"/>
      <c r="S686" s="100"/>
      <c r="T686" s="100"/>
      <c r="U686" s="100"/>
      <c r="V686" s="100"/>
      <c r="W686" s="100"/>
      <c r="X686" s="100"/>
      <c r="Y686" s="100"/>
    </row>
    <row r="687" spans="1:25" ht="16.5" customHeight="1">
      <c r="A687" s="25"/>
      <c r="B687" s="23"/>
      <c r="C687" s="23"/>
      <c r="D687" s="100"/>
      <c r="E687" s="100"/>
      <c r="F687" s="100"/>
      <c r="G687" s="100"/>
      <c r="H687" s="100"/>
      <c r="I687" s="100"/>
      <c r="J687" s="100"/>
      <c r="K687" s="100"/>
      <c r="L687" s="100"/>
      <c r="M687" s="100"/>
      <c r="N687" s="100"/>
      <c r="O687" s="100"/>
      <c r="P687" s="100"/>
      <c r="Q687" s="100"/>
      <c r="R687" s="100"/>
      <c r="S687" s="100"/>
      <c r="T687" s="100"/>
      <c r="U687" s="100"/>
      <c r="V687" s="100"/>
      <c r="W687" s="100"/>
      <c r="X687" s="100"/>
      <c r="Y687" s="100"/>
    </row>
    <row r="688" spans="1:25" ht="16.5" customHeight="1">
      <c r="A688" s="25"/>
      <c r="B688" s="23"/>
      <c r="C688" s="23"/>
      <c r="D688" s="100"/>
      <c r="E688" s="100"/>
      <c r="F688" s="100"/>
      <c r="G688" s="100"/>
      <c r="H688" s="100"/>
      <c r="I688" s="100"/>
      <c r="J688" s="100"/>
      <c r="K688" s="100"/>
      <c r="L688" s="100"/>
      <c r="M688" s="100"/>
      <c r="N688" s="100"/>
      <c r="O688" s="100"/>
      <c r="P688" s="100"/>
      <c r="Q688" s="100"/>
      <c r="R688" s="100"/>
      <c r="S688" s="100"/>
      <c r="T688" s="100"/>
      <c r="U688" s="100"/>
      <c r="V688" s="100"/>
      <c r="W688" s="100"/>
      <c r="X688" s="100"/>
      <c r="Y688" s="100"/>
    </row>
    <row r="689" spans="1:25" ht="16.5" customHeight="1">
      <c r="A689" s="25"/>
      <c r="B689" s="23"/>
      <c r="C689" s="23"/>
      <c r="D689" s="100"/>
      <c r="E689" s="100"/>
      <c r="F689" s="100"/>
      <c r="G689" s="100"/>
      <c r="H689" s="100"/>
      <c r="I689" s="100"/>
      <c r="J689" s="100"/>
      <c r="K689" s="100"/>
      <c r="L689" s="100"/>
      <c r="M689" s="100"/>
      <c r="N689" s="100"/>
      <c r="O689" s="100"/>
      <c r="P689" s="100"/>
      <c r="Q689" s="100"/>
      <c r="R689" s="100"/>
      <c r="S689" s="100"/>
      <c r="T689" s="100"/>
      <c r="U689" s="100"/>
      <c r="V689" s="100"/>
      <c r="W689" s="100"/>
      <c r="X689" s="100"/>
      <c r="Y689" s="100"/>
    </row>
    <row r="690" spans="1:25" ht="16.5" customHeight="1">
      <c r="A690" s="25"/>
      <c r="B690" s="23"/>
      <c r="C690" s="23"/>
      <c r="D690" s="100"/>
      <c r="E690" s="100"/>
      <c r="F690" s="100"/>
      <c r="G690" s="100"/>
      <c r="H690" s="100"/>
      <c r="I690" s="100"/>
      <c r="J690" s="100"/>
      <c r="K690" s="100"/>
      <c r="L690" s="100"/>
      <c r="M690" s="100"/>
      <c r="N690" s="100"/>
      <c r="O690" s="100"/>
      <c r="P690" s="100"/>
      <c r="Q690" s="100"/>
      <c r="R690" s="100"/>
      <c r="S690" s="100"/>
      <c r="T690" s="100"/>
      <c r="U690" s="100"/>
      <c r="V690" s="100"/>
      <c r="W690" s="100"/>
      <c r="X690" s="100"/>
      <c r="Y690" s="100"/>
    </row>
    <row r="691" spans="1:25" ht="16.5" customHeight="1">
      <c r="A691" s="25"/>
      <c r="B691" s="23"/>
      <c r="C691" s="23"/>
      <c r="D691" s="100"/>
      <c r="E691" s="100"/>
      <c r="F691" s="100"/>
      <c r="G691" s="100"/>
      <c r="H691" s="100"/>
      <c r="I691" s="100"/>
      <c r="J691" s="100"/>
      <c r="K691" s="100"/>
      <c r="L691" s="100"/>
      <c r="M691" s="100"/>
      <c r="N691" s="100"/>
      <c r="O691" s="100"/>
      <c r="P691" s="100"/>
      <c r="Q691" s="100"/>
      <c r="R691" s="100"/>
      <c r="S691" s="100"/>
      <c r="T691" s="100"/>
      <c r="U691" s="100"/>
      <c r="V691" s="100"/>
      <c r="W691" s="100"/>
      <c r="X691" s="100"/>
      <c r="Y691" s="100"/>
    </row>
    <row r="692" spans="1:25" ht="16.5" customHeight="1">
      <c r="A692" s="25"/>
      <c r="B692" s="23"/>
      <c r="C692" s="23"/>
      <c r="D692" s="100"/>
      <c r="E692" s="100"/>
      <c r="F692" s="100"/>
      <c r="G692" s="100"/>
      <c r="H692" s="100"/>
      <c r="I692" s="100"/>
      <c r="J692" s="100"/>
      <c r="K692" s="100"/>
      <c r="L692" s="100"/>
      <c r="M692" s="100"/>
      <c r="N692" s="100"/>
      <c r="O692" s="100"/>
      <c r="P692" s="100"/>
      <c r="Q692" s="100"/>
      <c r="R692" s="100"/>
      <c r="S692" s="100"/>
      <c r="T692" s="100"/>
      <c r="U692" s="100"/>
      <c r="V692" s="100"/>
      <c r="W692" s="100"/>
      <c r="X692" s="100"/>
      <c r="Y692" s="100"/>
    </row>
    <row r="693" spans="1:25" ht="16.5" customHeight="1">
      <c r="A693" s="25"/>
      <c r="B693" s="23"/>
      <c r="C693" s="23"/>
      <c r="D693" s="100"/>
      <c r="E693" s="100"/>
      <c r="F693" s="100"/>
      <c r="G693" s="100"/>
      <c r="H693" s="100"/>
      <c r="I693" s="100"/>
      <c r="J693" s="100"/>
      <c r="K693" s="100"/>
      <c r="L693" s="100"/>
      <c r="M693" s="100"/>
      <c r="N693" s="100"/>
      <c r="O693" s="100"/>
      <c r="P693" s="100"/>
      <c r="Q693" s="100"/>
      <c r="R693" s="100"/>
      <c r="S693" s="100"/>
      <c r="T693" s="100"/>
      <c r="U693" s="100"/>
      <c r="V693" s="100"/>
      <c r="W693" s="100"/>
      <c r="X693" s="100"/>
      <c r="Y693" s="100"/>
    </row>
    <row r="694" spans="1:25" ht="16.5" customHeight="1">
      <c r="A694" s="25"/>
      <c r="B694" s="23"/>
      <c r="C694" s="23"/>
      <c r="D694" s="100"/>
      <c r="E694" s="100"/>
      <c r="F694" s="100"/>
      <c r="G694" s="100"/>
      <c r="H694" s="100"/>
      <c r="I694" s="100"/>
      <c r="J694" s="100"/>
      <c r="K694" s="100"/>
      <c r="L694" s="100"/>
      <c r="M694" s="100"/>
      <c r="N694" s="100"/>
      <c r="O694" s="100"/>
      <c r="P694" s="100"/>
      <c r="Q694" s="100"/>
      <c r="R694" s="100"/>
      <c r="S694" s="100"/>
      <c r="T694" s="100"/>
      <c r="U694" s="100"/>
      <c r="V694" s="100"/>
      <c r="W694" s="100"/>
      <c r="X694" s="100"/>
      <c r="Y694" s="100"/>
    </row>
    <row r="695" spans="1:25" ht="16.5" customHeight="1">
      <c r="A695" s="25"/>
      <c r="B695" s="23"/>
      <c r="C695" s="23"/>
      <c r="D695" s="100"/>
      <c r="E695" s="100"/>
      <c r="F695" s="100"/>
      <c r="G695" s="100"/>
      <c r="H695" s="100"/>
      <c r="I695" s="100"/>
      <c r="J695" s="100"/>
      <c r="K695" s="100"/>
      <c r="L695" s="100"/>
      <c r="M695" s="100"/>
      <c r="N695" s="100"/>
      <c r="O695" s="100"/>
      <c r="P695" s="100"/>
      <c r="Q695" s="100"/>
      <c r="R695" s="100"/>
      <c r="S695" s="100"/>
      <c r="T695" s="100"/>
      <c r="U695" s="100"/>
      <c r="V695" s="100"/>
      <c r="W695" s="100"/>
      <c r="X695" s="100"/>
      <c r="Y695" s="100"/>
    </row>
    <row r="696" spans="1:25" ht="16.5" customHeight="1">
      <c r="A696" s="25"/>
      <c r="B696" s="23"/>
      <c r="C696" s="23"/>
      <c r="D696" s="100"/>
      <c r="E696" s="100"/>
      <c r="F696" s="100"/>
      <c r="G696" s="100"/>
      <c r="H696" s="100"/>
      <c r="I696" s="100"/>
      <c r="J696" s="100"/>
      <c r="K696" s="100"/>
      <c r="L696" s="100"/>
      <c r="M696" s="100"/>
      <c r="N696" s="100"/>
      <c r="O696" s="100"/>
      <c r="P696" s="100"/>
      <c r="Q696" s="100"/>
      <c r="R696" s="100"/>
      <c r="S696" s="100"/>
      <c r="T696" s="100"/>
      <c r="U696" s="100"/>
      <c r="V696" s="100"/>
      <c r="W696" s="100"/>
      <c r="X696" s="100"/>
      <c r="Y696" s="100"/>
    </row>
    <row r="697" spans="1:25" ht="16.5" customHeight="1">
      <c r="A697" s="25"/>
      <c r="B697" s="23"/>
      <c r="C697" s="23"/>
      <c r="D697" s="100"/>
      <c r="E697" s="100"/>
      <c r="F697" s="100"/>
      <c r="G697" s="100"/>
      <c r="H697" s="100"/>
      <c r="I697" s="100"/>
      <c r="J697" s="100"/>
      <c r="K697" s="100"/>
      <c r="L697" s="100"/>
      <c r="M697" s="100"/>
      <c r="N697" s="100"/>
      <c r="O697" s="100"/>
      <c r="P697" s="100"/>
      <c r="Q697" s="100"/>
      <c r="R697" s="100"/>
      <c r="S697" s="100"/>
      <c r="T697" s="100"/>
      <c r="U697" s="100"/>
      <c r="V697" s="100"/>
      <c r="W697" s="100"/>
      <c r="X697" s="100"/>
      <c r="Y697" s="100"/>
    </row>
    <row r="698" spans="1:25" ht="16.5" customHeight="1">
      <c r="A698" s="25"/>
      <c r="B698" s="23"/>
      <c r="C698" s="23"/>
      <c r="D698" s="100"/>
      <c r="E698" s="100"/>
      <c r="F698" s="100"/>
      <c r="G698" s="100"/>
      <c r="H698" s="100"/>
      <c r="I698" s="100"/>
      <c r="J698" s="100"/>
      <c r="K698" s="100"/>
      <c r="L698" s="100"/>
      <c r="M698" s="100"/>
      <c r="N698" s="100"/>
      <c r="O698" s="100"/>
      <c r="P698" s="100"/>
      <c r="Q698" s="100"/>
      <c r="R698" s="100"/>
      <c r="S698" s="100"/>
      <c r="T698" s="100"/>
      <c r="U698" s="100"/>
      <c r="V698" s="100"/>
      <c r="W698" s="100"/>
      <c r="X698" s="100"/>
      <c r="Y698" s="100"/>
    </row>
    <row r="699" spans="1:25" ht="16.5" customHeight="1">
      <c r="A699" s="25"/>
      <c r="B699" s="23"/>
      <c r="C699" s="23"/>
      <c r="D699" s="100"/>
      <c r="E699" s="100"/>
      <c r="F699" s="100"/>
      <c r="G699" s="100"/>
      <c r="H699" s="100"/>
      <c r="I699" s="100"/>
      <c r="J699" s="100"/>
      <c r="K699" s="100"/>
      <c r="L699" s="100"/>
      <c r="M699" s="100"/>
      <c r="N699" s="100"/>
      <c r="O699" s="100"/>
      <c r="P699" s="100"/>
      <c r="Q699" s="100"/>
      <c r="R699" s="100"/>
      <c r="S699" s="100"/>
      <c r="T699" s="100"/>
      <c r="U699" s="100"/>
      <c r="V699" s="100"/>
      <c r="W699" s="100"/>
      <c r="X699" s="100"/>
      <c r="Y699" s="100"/>
    </row>
    <row r="700" spans="1:25" ht="16.5" customHeight="1">
      <c r="A700" s="25"/>
      <c r="B700" s="23"/>
      <c r="C700" s="23"/>
      <c r="D700" s="100"/>
      <c r="E700" s="100"/>
      <c r="F700" s="100"/>
      <c r="G700" s="100"/>
      <c r="H700" s="100"/>
      <c r="I700" s="100"/>
      <c r="J700" s="100"/>
      <c r="K700" s="100"/>
      <c r="L700" s="100"/>
      <c r="M700" s="100"/>
      <c r="N700" s="100"/>
      <c r="O700" s="100"/>
      <c r="P700" s="100"/>
      <c r="Q700" s="100"/>
      <c r="R700" s="100"/>
      <c r="S700" s="100"/>
      <c r="T700" s="100"/>
      <c r="U700" s="100"/>
      <c r="V700" s="100"/>
      <c r="W700" s="100"/>
      <c r="X700" s="100"/>
      <c r="Y700" s="100"/>
    </row>
    <row r="701" spans="1:25" ht="16.5" customHeight="1">
      <c r="A701" s="25"/>
      <c r="B701" s="23"/>
      <c r="C701" s="23"/>
      <c r="D701" s="100"/>
      <c r="E701" s="100"/>
      <c r="F701" s="100"/>
      <c r="G701" s="100"/>
      <c r="H701" s="100"/>
      <c r="I701" s="100"/>
      <c r="J701" s="100"/>
      <c r="K701" s="100"/>
      <c r="L701" s="100"/>
      <c r="M701" s="100"/>
      <c r="N701" s="100"/>
      <c r="O701" s="100"/>
      <c r="P701" s="100"/>
      <c r="Q701" s="100"/>
      <c r="R701" s="100"/>
      <c r="S701" s="100"/>
      <c r="T701" s="100"/>
      <c r="U701" s="100"/>
      <c r="V701" s="100"/>
      <c r="W701" s="100"/>
      <c r="X701" s="100"/>
      <c r="Y701" s="100"/>
    </row>
    <row r="702" spans="1:25" ht="16.5" customHeight="1">
      <c r="A702" s="25"/>
      <c r="B702" s="23"/>
      <c r="C702" s="23"/>
      <c r="D702" s="100"/>
      <c r="E702" s="100"/>
      <c r="F702" s="100"/>
      <c r="G702" s="100"/>
      <c r="H702" s="100"/>
      <c r="I702" s="100"/>
      <c r="J702" s="100"/>
      <c r="K702" s="100"/>
      <c r="L702" s="100"/>
      <c r="M702" s="100"/>
      <c r="N702" s="100"/>
      <c r="O702" s="100"/>
      <c r="P702" s="100"/>
      <c r="Q702" s="100"/>
      <c r="R702" s="100"/>
      <c r="S702" s="100"/>
      <c r="T702" s="100"/>
      <c r="U702" s="100"/>
      <c r="V702" s="100"/>
      <c r="W702" s="100"/>
      <c r="X702" s="100"/>
      <c r="Y702" s="100"/>
    </row>
    <row r="703" spans="1:25" ht="16.5" customHeight="1">
      <c r="A703" s="25"/>
      <c r="B703" s="23"/>
      <c r="C703" s="23"/>
      <c r="D703" s="100"/>
      <c r="E703" s="100"/>
      <c r="F703" s="100"/>
      <c r="G703" s="100"/>
      <c r="H703" s="100"/>
      <c r="I703" s="100"/>
      <c r="J703" s="100"/>
      <c r="K703" s="100"/>
      <c r="L703" s="100"/>
      <c r="M703" s="100"/>
      <c r="N703" s="100"/>
      <c r="O703" s="100"/>
      <c r="P703" s="100"/>
      <c r="Q703" s="100"/>
      <c r="R703" s="100"/>
      <c r="S703" s="100"/>
      <c r="T703" s="100"/>
      <c r="U703" s="100"/>
      <c r="V703" s="100"/>
      <c r="W703" s="100"/>
      <c r="X703" s="100"/>
      <c r="Y703" s="100"/>
    </row>
    <row r="704" spans="1:25" ht="16.5" customHeight="1">
      <c r="A704" s="25"/>
      <c r="B704" s="23"/>
      <c r="C704" s="23"/>
      <c r="D704" s="100"/>
      <c r="E704" s="100"/>
      <c r="F704" s="100"/>
      <c r="G704" s="100"/>
      <c r="H704" s="100"/>
      <c r="I704" s="100"/>
      <c r="J704" s="100"/>
      <c r="K704" s="100"/>
      <c r="L704" s="100"/>
      <c r="M704" s="100"/>
      <c r="N704" s="100"/>
      <c r="O704" s="100"/>
      <c r="P704" s="100"/>
      <c r="Q704" s="100"/>
      <c r="R704" s="100"/>
      <c r="S704" s="100"/>
      <c r="T704" s="100"/>
      <c r="U704" s="100"/>
      <c r="V704" s="100"/>
      <c r="W704" s="100"/>
      <c r="X704" s="100"/>
      <c r="Y704" s="100"/>
    </row>
    <row r="705" spans="1:25" ht="16.5" customHeight="1">
      <c r="A705" s="25"/>
      <c r="B705" s="23"/>
      <c r="C705" s="23"/>
      <c r="D705" s="100"/>
      <c r="E705" s="100"/>
      <c r="F705" s="100"/>
      <c r="G705" s="100"/>
      <c r="H705" s="100"/>
      <c r="I705" s="100"/>
      <c r="J705" s="100"/>
      <c r="K705" s="100"/>
      <c r="L705" s="100"/>
      <c r="M705" s="100"/>
      <c r="N705" s="100"/>
      <c r="O705" s="100"/>
      <c r="P705" s="100"/>
      <c r="Q705" s="100"/>
      <c r="R705" s="100"/>
      <c r="S705" s="100"/>
      <c r="T705" s="100"/>
      <c r="U705" s="100"/>
      <c r="V705" s="100"/>
      <c r="W705" s="100"/>
      <c r="X705" s="100"/>
      <c r="Y705" s="100"/>
    </row>
    <row r="706" spans="1:25" ht="16.5" customHeight="1">
      <c r="A706" s="25"/>
      <c r="B706" s="23"/>
      <c r="C706" s="23"/>
      <c r="D706" s="100"/>
      <c r="E706" s="100"/>
      <c r="F706" s="100"/>
      <c r="G706" s="100"/>
      <c r="H706" s="100"/>
      <c r="I706" s="100"/>
      <c r="J706" s="100"/>
      <c r="K706" s="100"/>
      <c r="L706" s="100"/>
      <c r="M706" s="100"/>
      <c r="N706" s="100"/>
      <c r="O706" s="100"/>
      <c r="P706" s="100"/>
      <c r="Q706" s="100"/>
      <c r="R706" s="100"/>
      <c r="S706" s="100"/>
      <c r="T706" s="100"/>
      <c r="U706" s="100"/>
      <c r="V706" s="100"/>
      <c r="W706" s="100"/>
      <c r="X706" s="100"/>
      <c r="Y706" s="100"/>
    </row>
    <row r="707" spans="1:25" ht="16.5" customHeight="1">
      <c r="A707" s="25"/>
      <c r="B707" s="23"/>
      <c r="C707" s="23"/>
      <c r="D707" s="100"/>
      <c r="E707" s="100"/>
      <c r="F707" s="100"/>
      <c r="G707" s="100"/>
      <c r="H707" s="100"/>
      <c r="I707" s="100"/>
      <c r="J707" s="100"/>
      <c r="K707" s="100"/>
      <c r="L707" s="100"/>
      <c r="M707" s="100"/>
      <c r="N707" s="100"/>
      <c r="O707" s="100"/>
      <c r="P707" s="100"/>
      <c r="Q707" s="100"/>
      <c r="R707" s="100"/>
      <c r="S707" s="100"/>
      <c r="T707" s="100"/>
      <c r="U707" s="100"/>
      <c r="V707" s="100"/>
      <c r="W707" s="100"/>
      <c r="X707" s="100"/>
      <c r="Y707" s="100"/>
    </row>
    <row r="708" spans="1:25" ht="16.5" customHeight="1">
      <c r="A708" s="25"/>
      <c r="B708" s="23"/>
      <c r="C708" s="23"/>
      <c r="D708" s="100"/>
      <c r="E708" s="100"/>
      <c r="F708" s="100"/>
      <c r="G708" s="100"/>
      <c r="H708" s="100"/>
      <c r="I708" s="100"/>
      <c r="J708" s="100"/>
      <c r="K708" s="100"/>
      <c r="L708" s="100"/>
      <c r="M708" s="100"/>
      <c r="N708" s="100"/>
      <c r="O708" s="100"/>
      <c r="P708" s="100"/>
      <c r="Q708" s="100"/>
      <c r="R708" s="100"/>
      <c r="S708" s="100"/>
      <c r="T708" s="100"/>
      <c r="U708" s="100"/>
      <c r="V708" s="100"/>
      <c r="W708" s="100"/>
      <c r="X708" s="100"/>
      <c r="Y708" s="100"/>
    </row>
    <row r="709" spans="1:25" ht="16.5" customHeight="1">
      <c r="A709" s="25"/>
      <c r="B709" s="23"/>
      <c r="C709" s="23"/>
      <c r="D709" s="100"/>
      <c r="E709" s="100"/>
      <c r="F709" s="100"/>
      <c r="G709" s="100"/>
      <c r="H709" s="100"/>
      <c r="I709" s="100"/>
      <c r="J709" s="100"/>
      <c r="K709" s="100"/>
      <c r="L709" s="100"/>
      <c r="M709" s="100"/>
      <c r="N709" s="100"/>
      <c r="O709" s="100"/>
      <c r="P709" s="100"/>
      <c r="Q709" s="100"/>
      <c r="R709" s="100"/>
      <c r="S709" s="100"/>
      <c r="T709" s="100"/>
      <c r="U709" s="100"/>
      <c r="V709" s="100"/>
      <c r="W709" s="100"/>
      <c r="X709" s="100"/>
      <c r="Y709" s="100"/>
    </row>
    <row r="710" spans="1:25" ht="16.5" customHeight="1">
      <c r="A710" s="25"/>
      <c r="B710" s="23"/>
      <c r="C710" s="23"/>
      <c r="D710" s="100"/>
      <c r="E710" s="100"/>
      <c r="F710" s="100"/>
      <c r="G710" s="100"/>
      <c r="H710" s="100"/>
      <c r="I710" s="100"/>
      <c r="J710" s="100"/>
      <c r="K710" s="100"/>
      <c r="L710" s="100"/>
      <c r="M710" s="100"/>
      <c r="N710" s="100"/>
      <c r="O710" s="100"/>
      <c r="P710" s="100"/>
      <c r="Q710" s="100"/>
      <c r="R710" s="100"/>
      <c r="S710" s="100"/>
      <c r="T710" s="100"/>
      <c r="U710" s="100"/>
      <c r="V710" s="100"/>
      <c r="W710" s="100"/>
      <c r="X710" s="100"/>
      <c r="Y710" s="100"/>
    </row>
    <row r="711" spans="1:25" ht="16.5" customHeight="1">
      <c r="A711" s="25"/>
      <c r="B711" s="23"/>
      <c r="C711" s="23"/>
      <c r="D711" s="100"/>
      <c r="E711" s="100"/>
      <c r="F711" s="100"/>
      <c r="G711" s="100"/>
      <c r="H711" s="100"/>
      <c r="I711" s="100"/>
      <c r="J711" s="100"/>
      <c r="K711" s="100"/>
      <c r="L711" s="100"/>
      <c r="M711" s="100"/>
      <c r="N711" s="100"/>
      <c r="O711" s="100"/>
      <c r="P711" s="100"/>
      <c r="Q711" s="100"/>
      <c r="R711" s="100"/>
      <c r="S711" s="100"/>
      <c r="T711" s="100"/>
      <c r="U711" s="100"/>
      <c r="V711" s="100"/>
      <c r="W711" s="100"/>
      <c r="X711" s="100"/>
      <c r="Y711" s="100"/>
    </row>
    <row r="712" spans="1:25" ht="16.5" customHeight="1">
      <c r="A712" s="25"/>
      <c r="B712" s="23"/>
      <c r="C712" s="23"/>
      <c r="D712" s="100"/>
      <c r="E712" s="100"/>
      <c r="F712" s="100"/>
      <c r="G712" s="100"/>
      <c r="H712" s="100"/>
      <c r="I712" s="100"/>
      <c r="J712" s="100"/>
      <c r="K712" s="100"/>
      <c r="L712" s="100"/>
      <c r="M712" s="100"/>
      <c r="N712" s="100"/>
      <c r="O712" s="100"/>
      <c r="P712" s="100"/>
      <c r="Q712" s="100"/>
      <c r="R712" s="100"/>
      <c r="S712" s="100"/>
      <c r="T712" s="100"/>
      <c r="U712" s="100"/>
      <c r="V712" s="100"/>
      <c r="W712" s="100"/>
      <c r="X712" s="100"/>
      <c r="Y712" s="100"/>
    </row>
    <row r="713" spans="1:25" ht="16.5" customHeight="1">
      <c r="A713" s="25"/>
      <c r="B713" s="23"/>
      <c r="C713" s="23"/>
      <c r="D713" s="100"/>
      <c r="E713" s="100"/>
      <c r="F713" s="100"/>
      <c r="G713" s="100"/>
      <c r="H713" s="100"/>
      <c r="I713" s="100"/>
      <c r="J713" s="100"/>
      <c r="K713" s="100"/>
      <c r="L713" s="100"/>
      <c r="M713" s="100"/>
      <c r="N713" s="100"/>
      <c r="O713" s="100"/>
      <c r="P713" s="100"/>
      <c r="Q713" s="100"/>
      <c r="R713" s="100"/>
      <c r="S713" s="100"/>
      <c r="T713" s="100"/>
      <c r="U713" s="100"/>
      <c r="V713" s="100"/>
      <c r="W713" s="100"/>
      <c r="X713" s="100"/>
      <c r="Y713" s="100"/>
    </row>
    <row r="714" spans="1:25" ht="16.5" customHeight="1">
      <c r="A714" s="25"/>
      <c r="B714" s="23"/>
      <c r="C714" s="23"/>
      <c r="D714" s="100"/>
      <c r="E714" s="100"/>
      <c r="F714" s="100"/>
      <c r="G714" s="100"/>
      <c r="H714" s="100"/>
      <c r="I714" s="100"/>
      <c r="J714" s="100"/>
      <c r="K714" s="100"/>
      <c r="L714" s="100"/>
      <c r="M714" s="100"/>
      <c r="N714" s="100"/>
      <c r="O714" s="100"/>
      <c r="P714" s="100"/>
      <c r="Q714" s="100"/>
      <c r="R714" s="100"/>
      <c r="S714" s="100"/>
      <c r="T714" s="100"/>
      <c r="U714" s="100"/>
      <c r="V714" s="100"/>
      <c r="W714" s="100"/>
      <c r="X714" s="100"/>
      <c r="Y714" s="100"/>
    </row>
    <row r="715" spans="1:25" ht="16.5" customHeight="1">
      <c r="A715" s="25"/>
      <c r="B715" s="23"/>
      <c r="C715" s="23"/>
      <c r="D715" s="100"/>
      <c r="E715" s="100"/>
      <c r="F715" s="100"/>
      <c r="G715" s="100"/>
      <c r="H715" s="100"/>
      <c r="I715" s="100"/>
      <c r="J715" s="100"/>
      <c r="K715" s="100"/>
      <c r="L715" s="100"/>
      <c r="M715" s="100"/>
      <c r="N715" s="100"/>
      <c r="O715" s="100"/>
      <c r="P715" s="100"/>
      <c r="Q715" s="100"/>
      <c r="R715" s="100"/>
      <c r="S715" s="100"/>
      <c r="T715" s="100"/>
      <c r="U715" s="100"/>
      <c r="V715" s="100"/>
      <c r="W715" s="100"/>
      <c r="X715" s="100"/>
      <c r="Y715" s="100"/>
    </row>
    <row r="716" spans="1:25" ht="16.5" customHeight="1">
      <c r="A716" s="25"/>
      <c r="B716" s="23"/>
      <c r="C716" s="23"/>
      <c r="D716" s="100"/>
      <c r="E716" s="100"/>
      <c r="F716" s="100"/>
      <c r="G716" s="100"/>
      <c r="H716" s="100"/>
      <c r="I716" s="100"/>
      <c r="J716" s="100"/>
      <c r="K716" s="100"/>
      <c r="L716" s="100"/>
      <c r="M716" s="100"/>
      <c r="N716" s="100"/>
      <c r="O716" s="100"/>
      <c r="P716" s="100"/>
      <c r="Q716" s="100"/>
      <c r="R716" s="100"/>
      <c r="S716" s="100"/>
      <c r="T716" s="100"/>
      <c r="U716" s="100"/>
      <c r="V716" s="100"/>
      <c r="W716" s="100"/>
      <c r="X716" s="100"/>
      <c r="Y716" s="100"/>
    </row>
    <row r="717" spans="1:25" ht="16.5" customHeight="1">
      <c r="A717" s="25"/>
      <c r="B717" s="23"/>
      <c r="C717" s="23"/>
      <c r="D717" s="100"/>
      <c r="E717" s="100"/>
      <c r="F717" s="100"/>
      <c r="G717" s="100"/>
      <c r="H717" s="100"/>
      <c r="I717" s="100"/>
      <c r="J717" s="100"/>
      <c r="K717" s="100"/>
      <c r="L717" s="100"/>
      <c r="M717" s="100"/>
      <c r="N717" s="100"/>
      <c r="O717" s="100"/>
      <c r="P717" s="100"/>
      <c r="Q717" s="100"/>
      <c r="R717" s="100"/>
      <c r="S717" s="100"/>
      <c r="T717" s="100"/>
      <c r="U717" s="100"/>
      <c r="V717" s="100"/>
      <c r="W717" s="100"/>
      <c r="X717" s="100"/>
      <c r="Y717" s="100"/>
    </row>
    <row r="718" spans="1:25" ht="16.5" customHeight="1">
      <c r="A718" s="25"/>
      <c r="B718" s="23"/>
      <c r="C718" s="23"/>
      <c r="D718" s="100"/>
      <c r="E718" s="100"/>
      <c r="F718" s="100"/>
      <c r="G718" s="100"/>
      <c r="H718" s="100"/>
      <c r="I718" s="100"/>
      <c r="J718" s="100"/>
      <c r="K718" s="100"/>
      <c r="L718" s="100"/>
      <c r="M718" s="100"/>
      <c r="N718" s="100"/>
      <c r="O718" s="100"/>
      <c r="P718" s="100"/>
      <c r="Q718" s="100"/>
      <c r="R718" s="100"/>
      <c r="S718" s="100"/>
      <c r="T718" s="100"/>
      <c r="U718" s="100"/>
      <c r="V718" s="100"/>
      <c r="W718" s="100"/>
      <c r="X718" s="100"/>
      <c r="Y718" s="100"/>
    </row>
    <row r="719" spans="1:25" ht="16.5" customHeight="1">
      <c r="A719" s="25"/>
      <c r="B719" s="23"/>
      <c r="C719" s="23"/>
      <c r="D719" s="100"/>
      <c r="E719" s="100"/>
      <c r="F719" s="100"/>
      <c r="G719" s="100"/>
      <c r="H719" s="100"/>
      <c r="I719" s="100"/>
      <c r="J719" s="100"/>
      <c r="K719" s="100"/>
      <c r="L719" s="100"/>
      <c r="M719" s="100"/>
      <c r="N719" s="100"/>
      <c r="O719" s="100"/>
      <c r="P719" s="100"/>
      <c r="Q719" s="100"/>
      <c r="R719" s="100"/>
      <c r="S719" s="100"/>
      <c r="T719" s="100"/>
      <c r="U719" s="100"/>
      <c r="V719" s="100"/>
      <c r="W719" s="100"/>
      <c r="X719" s="100"/>
      <c r="Y719" s="100"/>
    </row>
    <row r="720" spans="1:25" ht="16.5" customHeight="1">
      <c r="A720" s="25"/>
      <c r="B720" s="23"/>
      <c r="C720" s="23"/>
      <c r="D720" s="100"/>
      <c r="E720" s="100"/>
      <c r="F720" s="100"/>
      <c r="G720" s="100"/>
      <c r="H720" s="100"/>
      <c r="I720" s="100"/>
      <c r="J720" s="100"/>
      <c r="K720" s="100"/>
      <c r="L720" s="100"/>
      <c r="M720" s="100"/>
      <c r="N720" s="100"/>
      <c r="O720" s="100"/>
      <c r="P720" s="100"/>
      <c r="Q720" s="100"/>
      <c r="R720" s="100"/>
      <c r="S720" s="100"/>
      <c r="T720" s="100"/>
      <c r="U720" s="100"/>
      <c r="V720" s="100"/>
      <c r="W720" s="100"/>
      <c r="X720" s="100"/>
      <c r="Y720" s="100"/>
    </row>
    <row r="721" spans="1:25" ht="16.5" customHeight="1">
      <c r="A721" s="25"/>
      <c r="B721" s="23"/>
      <c r="C721" s="23"/>
      <c r="D721" s="100"/>
      <c r="E721" s="100"/>
      <c r="F721" s="100"/>
      <c r="G721" s="100"/>
      <c r="H721" s="100"/>
      <c r="I721" s="100"/>
      <c r="J721" s="100"/>
      <c r="K721" s="100"/>
      <c r="L721" s="100"/>
      <c r="M721" s="100"/>
      <c r="N721" s="100"/>
      <c r="O721" s="100"/>
      <c r="P721" s="100"/>
      <c r="Q721" s="100"/>
      <c r="R721" s="100"/>
      <c r="S721" s="100"/>
      <c r="T721" s="100"/>
      <c r="U721" s="100"/>
      <c r="V721" s="100"/>
      <c r="W721" s="100"/>
      <c r="X721" s="100"/>
      <c r="Y721" s="100"/>
    </row>
    <row r="722" spans="1:25" ht="16.5" customHeight="1">
      <c r="A722" s="25"/>
      <c r="B722" s="23"/>
      <c r="C722" s="23"/>
      <c r="D722" s="100"/>
      <c r="E722" s="100"/>
      <c r="F722" s="100"/>
      <c r="G722" s="100"/>
      <c r="H722" s="100"/>
      <c r="I722" s="100"/>
      <c r="J722" s="100"/>
      <c r="K722" s="100"/>
      <c r="L722" s="100"/>
      <c r="M722" s="100"/>
      <c r="N722" s="100"/>
      <c r="O722" s="100"/>
      <c r="P722" s="100"/>
      <c r="Q722" s="100"/>
      <c r="R722" s="100"/>
      <c r="S722" s="100"/>
      <c r="T722" s="100"/>
      <c r="U722" s="100"/>
      <c r="V722" s="100"/>
      <c r="W722" s="100"/>
      <c r="X722" s="100"/>
      <c r="Y722" s="100"/>
    </row>
    <row r="723" spans="1:25" ht="16.5" customHeight="1">
      <c r="A723" s="25"/>
      <c r="B723" s="23"/>
      <c r="C723" s="23"/>
      <c r="D723" s="100"/>
      <c r="E723" s="100"/>
      <c r="F723" s="100"/>
      <c r="G723" s="100"/>
      <c r="H723" s="100"/>
      <c r="I723" s="100"/>
      <c r="J723" s="100"/>
      <c r="K723" s="100"/>
      <c r="L723" s="100"/>
      <c r="M723" s="100"/>
      <c r="N723" s="100"/>
      <c r="O723" s="100"/>
      <c r="P723" s="100"/>
      <c r="Q723" s="100"/>
      <c r="R723" s="100"/>
      <c r="S723" s="100"/>
      <c r="T723" s="100"/>
      <c r="U723" s="100"/>
      <c r="V723" s="100"/>
      <c r="W723" s="100"/>
      <c r="X723" s="100"/>
      <c r="Y723" s="100"/>
    </row>
    <row r="724" spans="1:25" ht="16.5" customHeight="1">
      <c r="A724" s="25"/>
      <c r="B724" s="23"/>
      <c r="C724" s="23"/>
      <c r="D724" s="100"/>
      <c r="E724" s="100"/>
      <c r="F724" s="100"/>
      <c r="G724" s="100"/>
      <c r="H724" s="100"/>
      <c r="I724" s="100"/>
      <c r="J724" s="100"/>
      <c r="K724" s="100"/>
      <c r="L724" s="100"/>
      <c r="M724" s="100"/>
      <c r="N724" s="100"/>
      <c r="O724" s="100"/>
      <c r="P724" s="100"/>
      <c r="Q724" s="100"/>
      <c r="R724" s="100"/>
      <c r="S724" s="100"/>
      <c r="T724" s="100"/>
      <c r="U724" s="100"/>
      <c r="V724" s="100"/>
      <c r="W724" s="100"/>
      <c r="X724" s="100"/>
      <c r="Y724" s="100"/>
    </row>
    <row r="725" spans="1:25" ht="16.5" customHeight="1">
      <c r="A725" s="25"/>
      <c r="B725" s="23"/>
      <c r="C725" s="23"/>
      <c r="D725" s="100"/>
      <c r="E725" s="100"/>
      <c r="F725" s="100"/>
      <c r="G725" s="100"/>
      <c r="H725" s="100"/>
      <c r="I725" s="100"/>
      <c r="J725" s="100"/>
      <c r="K725" s="100"/>
      <c r="L725" s="100"/>
      <c r="M725" s="100"/>
      <c r="N725" s="100"/>
      <c r="O725" s="100"/>
      <c r="P725" s="100"/>
      <c r="Q725" s="100"/>
      <c r="R725" s="100"/>
      <c r="S725" s="100"/>
      <c r="T725" s="100"/>
      <c r="U725" s="100"/>
      <c r="V725" s="100"/>
      <c r="W725" s="100"/>
      <c r="X725" s="100"/>
      <c r="Y725" s="100"/>
    </row>
    <row r="726" spans="1:25" ht="16.5" customHeight="1">
      <c r="A726" s="25"/>
      <c r="B726" s="23"/>
      <c r="C726" s="23"/>
      <c r="D726" s="100"/>
      <c r="E726" s="100"/>
      <c r="F726" s="100"/>
      <c r="G726" s="100"/>
      <c r="H726" s="100"/>
      <c r="I726" s="100"/>
      <c r="J726" s="100"/>
      <c r="K726" s="100"/>
      <c r="L726" s="100"/>
      <c r="M726" s="100"/>
      <c r="N726" s="100"/>
      <c r="O726" s="100"/>
      <c r="P726" s="100"/>
      <c r="Q726" s="100"/>
      <c r="R726" s="100"/>
      <c r="S726" s="100"/>
      <c r="T726" s="100"/>
      <c r="U726" s="100"/>
      <c r="V726" s="100"/>
      <c r="W726" s="100"/>
      <c r="X726" s="100"/>
      <c r="Y726" s="100"/>
    </row>
    <row r="727" spans="1:25" ht="16.5" customHeight="1">
      <c r="A727" s="25"/>
      <c r="B727" s="23"/>
      <c r="C727" s="23"/>
      <c r="D727" s="100"/>
      <c r="E727" s="100"/>
      <c r="F727" s="100"/>
      <c r="G727" s="100"/>
      <c r="H727" s="100"/>
      <c r="I727" s="100"/>
      <c r="J727" s="100"/>
      <c r="K727" s="100"/>
      <c r="L727" s="100"/>
      <c r="M727" s="100"/>
      <c r="N727" s="100"/>
      <c r="O727" s="100"/>
      <c r="P727" s="100"/>
      <c r="Q727" s="100"/>
      <c r="R727" s="100"/>
      <c r="S727" s="100"/>
      <c r="T727" s="100"/>
      <c r="U727" s="100"/>
      <c r="V727" s="100"/>
      <c r="W727" s="100"/>
      <c r="X727" s="100"/>
      <c r="Y727" s="100"/>
    </row>
    <row r="728" spans="1:25" ht="16.5" customHeight="1">
      <c r="A728" s="25"/>
      <c r="B728" s="23"/>
      <c r="C728" s="23"/>
      <c r="D728" s="100"/>
      <c r="E728" s="100"/>
      <c r="F728" s="100"/>
      <c r="G728" s="100"/>
      <c r="H728" s="100"/>
      <c r="I728" s="100"/>
      <c r="J728" s="100"/>
      <c r="K728" s="100"/>
      <c r="L728" s="100"/>
      <c r="M728" s="100"/>
      <c r="N728" s="100"/>
      <c r="O728" s="100"/>
      <c r="P728" s="100"/>
      <c r="Q728" s="100"/>
      <c r="R728" s="100"/>
      <c r="S728" s="100"/>
      <c r="T728" s="100"/>
      <c r="U728" s="100"/>
      <c r="V728" s="100"/>
      <c r="W728" s="100"/>
      <c r="X728" s="100"/>
      <c r="Y728" s="100"/>
    </row>
    <row r="729" spans="1:25" ht="16.5" customHeight="1">
      <c r="A729" s="25"/>
      <c r="B729" s="23"/>
      <c r="C729" s="23"/>
      <c r="D729" s="100"/>
      <c r="E729" s="100"/>
      <c r="F729" s="100"/>
      <c r="G729" s="100"/>
      <c r="H729" s="100"/>
      <c r="I729" s="100"/>
      <c r="J729" s="100"/>
      <c r="K729" s="100"/>
      <c r="L729" s="100"/>
      <c r="M729" s="100"/>
      <c r="N729" s="100"/>
      <c r="O729" s="100"/>
      <c r="P729" s="100"/>
      <c r="Q729" s="100"/>
      <c r="R729" s="100"/>
      <c r="S729" s="100"/>
      <c r="T729" s="100"/>
      <c r="U729" s="100"/>
      <c r="V729" s="100"/>
      <c r="W729" s="100"/>
      <c r="X729" s="100"/>
      <c r="Y729" s="100"/>
    </row>
    <row r="730" spans="1:25" ht="16.5" customHeight="1">
      <c r="A730" s="25"/>
      <c r="B730" s="23"/>
      <c r="C730" s="23"/>
      <c r="D730" s="100"/>
      <c r="E730" s="100"/>
      <c r="F730" s="100"/>
      <c r="G730" s="100"/>
      <c r="H730" s="100"/>
      <c r="I730" s="100"/>
      <c r="J730" s="100"/>
      <c r="K730" s="100"/>
      <c r="L730" s="100"/>
      <c r="M730" s="100"/>
      <c r="N730" s="100"/>
      <c r="O730" s="100"/>
      <c r="P730" s="100"/>
      <c r="Q730" s="100"/>
      <c r="R730" s="100"/>
      <c r="S730" s="100"/>
      <c r="T730" s="100"/>
      <c r="U730" s="100"/>
      <c r="V730" s="100"/>
      <c r="W730" s="100"/>
      <c r="X730" s="100"/>
      <c r="Y730" s="100"/>
    </row>
    <row r="731" spans="1:25" ht="16.5" customHeight="1">
      <c r="A731" s="25"/>
      <c r="B731" s="23"/>
      <c r="C731" s="23"/>
      <c r="D731" s="100"/>
      <c r="E731" s="100"/>
      <c r="F731" s="100"/>
      <c r="G731" s="100"/>
      <c r="H731" s="100"/>
      <c r="I731" s="100"/>
      <c r="J731" s="100"/>
      <c r="K731" s="100"/>
      <c r="L731" s="100"/>
      <c r="M731" s="100"/>
      <c r="N731" s="100"/>
      <c r="O731" s="100"/>
      <c r="P731" s="100"/>
      <c r="Q731" s="100"/>
      <c r="R731" s="100"/>
      <c r="S731" s="100"/>
      <c r="T731" s="100"/>
      <c r="U731" s="100"/>
      <c r="V731" s="100"/>
      <c r="W731" s="100"/>
      <c r="X731" s="100"/>
      <c r="Y731" s="100"/>
    </row>
    <row r="732" spans="1:25" ht="16.5" customHeight="1">
      <c r="A732" s="25"/>
      <c r="B732" s="23"/>
      <c r="C732" s="23"/>
      <c r="D732" s="100"/>
      <c r="E732" s="100"/>
      <c r="F732" s="100"/>
      <c r="G732" s="100"/>
      <c r="H732" s="100"/>
      <c r="I732" s="100"/>
      <c r="J732" s="100"/>
      <c r="K732" s="100"/>
      <c r="L732" s="100"/>
      <c r="M732" s="100"/>
      <c r="N732" s="100"/>
      <c r="O732" s="100"/>
      <c r="P732" s="100"/>
      <c r="Q732" s="100"/>
      <c r="R732" s="100"/>
      <c r="S732" s="100"/>
      <c r="T732" s="100"/>
      <c r="U732" s="100"/>
      <c r="V732" s="100"/>
      <c r="W732" s="100"/>
      <c r="X732" s="100"/>
      <c r="Y732" s="100"/>
    </row>
    <row r="733" spans="1:25" ht="16.5" customHeight="1">
      <c r="A733" s="25"/>
      <c r="B733" s="23"/>
      <c r="C733" s="23"/>
      <c r="D733" s="100"/>
      <c r="E733" s="100"/>
      <c r="F733" s="100"/>
      <c r="G733" s="100"/>
      <c r="H733" s="100"/>
      <c r="I733" s="100"/>
      <c r="J733" s="100"/>
      <c r="K733" s="100"/>
      <c r="L733" s="100"/>
      <c r="M733" s="100"/>
      <c r="N733" s="100"/>
      <c r="O733" s="100"/>
      <c r="P733" s="100"/>
      <c r="Q733" s="100"/>
      <c r="R733" s="100"/>
      <c r="S733" s="100"/>
      <c r="T733" s="100"/>
      <c r="U733" s="100"/>
      <c r="V733" s="100"/>
      <c r="W733" s="100"/>
      <c r="X733" s="100"/>
      <c r="Y733" s="100"/>
    </row>
    <row r="734" spans="1:25" ht="16.5" customHeight="1">
      <c r="A734" s="25"/>
      <c r="B734" s="23"/>
      <c r="C734" s="23"/>
      <c r="D734" s="100"/>
      <c r="E734" s="100"/>
      <c r="F734" s="100"/>
      <c r="G734" s="100"/>
      <c r="H734" s="100"/>
      <c r="I734" s="100"/>
      <c r="J734" s="100"/>
      <c r="K734" s="100"/>
      <c r="L734" s="100"/>
      <c r="M734" s="100"/>
      <c r="N734" s="100"/>
      <c r="O734" s="100"/>
      <c r="P734" s="100"/>
      <c r="Q734" s="100"/>
      <c r="R734" s="100"/>
      <c r="S734" s="100"/>
      <c r="T734" s="100"/>
      <c r="U734" s="100"/>
      <c r="V734" s="100"/>
      <c r="W734" s="100"/>
      <c r="X734" s="100"/>
      <c r="Y734" s="100"/>
    </row>
    <row r="735" spans="1:25" ht="16.5" customHeight="1">
      <c r="A735" s="25"/>
      <c r="B735" s="23"/>
      <c r="C735" s="23"/>
      <c r="D735" s="100"/>
      <c r="E735" s="100"/>
      <c r="F735" s="100"/>
      <c r="G735" s="100"/>
      <c r="H735" s="100"/>
      <c r="I735" s="100"/>
      <c r="J735" s="100"/>
      <c r="K735" s="100"/>
      <c r="L735" s="100"/>
      <c r="M735" s="100"/>
      <c r="N735" s="100"/>
      <c r="O735" s="100"/>
      <c r="P735" s="100"/>
      <c r="Q735" s="100"/>
      <c r="R735" s="100"/>
      <c r="S735" s="100"/>
      <c r="T735" s="100"/>
      <c r="U735" s="100"/>
      <c r="V735" s="100"/>
      <c r="W735" s="100"/>
      <c r="X735" s="100"/>
      <c r="Y735" s="100"/>
    </row>
    <row r="736" spans="1:25" ht="16.5" customHeight="1">
      <c r="A736" s="25"/>
      <c r="B736" s="23"/>
      <c r="C736" s="23"/>
      <c r="D736" s="100"/>
      <c r="E736" s="100"/>
      <c r="F736" s="100"/>
      <c r="G736" s="100"/>
      <c r="H736" s="100"/>
      <c r="I736" s="100"/>
      <c r="J736" s="100"/>
      <c r="K736" s="100"/>
      <c r="L736" s="100"/>
      <c r="M736" s="100"/>
      <c r="N736" s="100"/>
      <c r="O736" s="100"/>
      <c r="P736" s="100"/>
      <c r="Q736" s="100"/>
      <c r="R736" s="100"/>
      <c r="S736" s="100"/>
      <c r="T736" s="100"/>
      <c r="U736" s="100"/>
      <c r="V736" s="100"/>
      <c r="W736" s="100"/>
      <c r="X736" s="100"/>
      <c r="Y736" s="100"/>
    </row>
    <row r="737" spans="1:25" ht="16.5" customHeight="1">
      <c r="A737" s="25"/>
      <c r="B737" s="23"/>
      <c r="C737" s="23"/>
      <c r="D737" s="100"/>
      <c r="E737" s="100"/>
      <c r="F737" s="100"/>
      <c r="G737" s="100"/>
      <c r="H737" s="100"/>
      <c r="I737" s="100"/>
      <c r="J737" s="100"/>
      <c r="K737" s="100"/>
      <c r="L737" s="100"/>
      <c r="M737" s="100"/>
      <c r="N737" s="100"/>
      <c r="O737" s="100"/>
      <c r="P737" s="100"/>
      <c r="Q737" s="100"/>
      <c r="R737" s="100"/>
      <c r="S737" s="100"/>
      <c r="T737" s="100"/>
      <c r="U737" s="100"/>
      <c r="V737" s="100"/>
      <c r="W737" s="100"/>
      <c r="X737" s="100"/>
      <c r="Y737" s="100"/>
    </row>
    <row r="738" spans="1:25" ht="16.5" customHeight="1">
      <c r="A738" s="25"/>
      <c r="B738" s="23"/>
      <c r="C738" s="23"/>
      <c r="D738" s="100"/>
      <c r="E738" s="100"/>
      <c r="F738" s="100"/>
      <c r="G738" s="100"/>
      <c r="H738" s="100"/>
      <c r="I738" s="100"/>
      <c r="J738" s="100"/>
      <c r="K738" s="100"/>
      <c r="L738" s="100"/>
      <c r="M738" s="100"/>
      <c r="N738" s="100"/>
      <c r="O738" s="100"/>
      <c r="P738" s="100"/>
      <c r="Q738" s="100"/>
      <c r="R738" s="100"/>
      <c r="S738" s="100"/>
      <c r="T738" s="100"/>
      <c r="U738" s="100"/>
      <c r="V738" s="100"/>
      <c r="W738" s="100"/>
      <c r="X738" s="100"/>
      <c r="Y738" s="100"/>
    </row>
    <row r="739" spans="1:25" ht="16.5" customHeight="1">
      <c r="A739" s="25"/>
      <c r="B739" s="23"/>
      <c r="C739" s="23"/>
      <c r="D739" s="100"/>
      <c r="E739" s="100"/>
      <c r="F739" s="100"/>
      <c r="G739" s="100"/>
      <c r="H739" s="100"/>
      <c r="I739" s="100"/>
      <c r="J739" s="100"/>
      <c r="K739" s="100"/>
      <c r="L739" s="100"/>
      <c r="M739" s="100"/>
      <c r="N739" s="100"/>
      <c r="O739" s="100"/>
      <c r="P739" s="100"/>
      <c r="Q739" s="100"/>
      <c r="R739" s="100"/>
      <c r="S739" s="100"/>
      <c r="T739" s="100"/>
      <c r="U739" s="100"/>
      <c r="V739" s="100"/>
      <c r="W739" s="100"/>
      <c r="X739" s="100"/>
      <c r="Y739" s="100"/>
    </row>
    <row r="740" spans="1:25" ht="16.5" customHeight="1">
      <c r="A740" s="25"/>
      <c r="B740" s="23"/>
      <c r="C740" s="23"/>
      <c r="D740" s="100"/>
      <c r="E740" s="100"/>
      <c r="F740" s="100"/>
      <c r="G740" s="100"/>
      <c r="H740" s="100"/>
      <c r="I740" s="100"/>
      <c r="J740" s="100"/>
      <c r="K740" s="100"/>
      <c r="L740" s="100"/>
      <c r="M740" s="100"/>
      <c r="N740" s="100"/>
      <c r="O740" s="100"/>
      <c r="P740" s="100"/>
      <c r="Q740" s="100"/>
      <c r="R740" s="100"/>
      <c r="S740" s="100"/>
      <c r="T740" s="100"/>
      <c r="U740" s="100"/>
      <c r="V740" s="100"/>
      <c r="W740" s="100"/>
      <c r="X740" s="100"/>
      <c r="Y740" s="100"/>
    </row>
    <row r="741" spans="1:25" ht="16.5" customHeight="1">
      <c r="A741" s="25"/>
      <c r="B741" s="23"/>
      <c r="C741" s="23"/>
      <c r="D741" s="100"/>
      <c r="E741" s="100"/>
      <c r="F741" s="100"/>
      <c r="G741" s="100"/>
      <c r="H741" s="100"/>
      <c r="I741" s="100"/>
      <c r="J741" s="100"/>
      <c r="K741" s="100"/>
      <c r="L741" s="100"/>
      <c r="M741" s="100"/>
      <c r="N741" s="100"/>
      <c r="O741" s="100"/>
      <c r="P741" s="100"/>
      <c r="Q741" s="100"/>
      <c r="R741" s="100"/>
      <c r="S741" s="100"/>
      <c r="T741" s="100"/>
      <c r="U741" s="100"/>
      <c r="V741" s="100"/>
      <c r="W741" s="100"/>
      <c r="X741" s="100"/>
      <c r="Y741" s="100"/>
    </row>
    <row r="742" spans="1:25" ht="16.5" customHeight="1">
      <c r="A742" s="25"/>
      <c r="B742" s="23"/>
      <c r="C742" s="23"/>
      <c r="D742" s="100"/>
      <c r="E742" s="100"/>
      <c r="F742" s="100"/>
      <c r="G742" s="100"/>
      <c r="H742" s="100"/>
      <c r="I742" s="100"/>
      <c r="J742" s="100"/>
      <c r="K742" s="100"/>
      <c r="L742" s="100"/>
      <c r="M742" s="100"/>
      <c r="N742" s="100"/>
      <c r="O742" s="100"/>
      <c r="P742" s="100"/>
      <c r="Q742" s="100"/>
      <c r="R742" s="100"/>
      <c r="S742" s="100"/>
      <c r="T742" s="100"/>
      <c r="U742" s="100"/>
      <c r="V742" s="100"/>
      <c r="W742" s="100"/>
      <c r="X742" s="100"/>
      <c r="Y742" s="100"/>
    </row>
    <row r="743" spans="1:25" ht="16.5" customHeight="1">
      <c r="A743" s="25"/>
      <c r="B743" s="23"/>
      <c r="C743" s="23"/>
      <c r="D743" s="100"/>
      <c r="E743" s="100"/>
      <c r="F743" s="100"/>
      <c r="G743" s="100"/>
      <c r="H743" s="100"/>
      <c r="I743" s="100"/>
      <c r="J743" s="100"/>
      <c r="K743" s="100"/>
      <c r="L743" s="100"/>
      <c r="M743" s="100"/>
      <c r="N743" s="100"/>
      <c r="O743" s="100"/>
      <c r="P743" s="100"/>
      <c r="Q743" s="100"/>
      <c r="R743" s="100"/>
      <c r="S743" s="100"/>
      <c r="T743" s="100"/>
      <c r="U743" s="100"/>
      <c r="V743" s="100"/>
      <c r="W743" s="100"/>
      <c r="X743" s="100"/>
      <c r="Y743" s="100"/>
    </row>
    <row r="744" spans="1:25" ht="16.5" customHeight="1">
      <c r="A744" s="25"/>
      <c r="B744" s="23"/>
      <c r="C744" s="23"/>
      <c r="D744" s="100"/>
      <c r="E744" s="100"/>
      <c r="F744" s="100"/>
      <c r="G744" s="100"/>
      <c r="H744" s="100"/>
      <c r="I744" s="100"/>
      <c r="J744" s="100"/>
      <c r="K744" s="100"/>
      <c r="L744" s="100"/>
      <c r="M744" s="100"/>
      <c r="N744" s="100"/>
      <c r="O744" s="100"/>
      <c r="P744" s="100"/>
      <c r="Q744" s="100"/>
      <c r="R744" s="100"/>
      <c r="S744" s="100"/>
      <c r="T744" s="100"/>
      <c r="U744" s="100"/>
      <c r="V744" s="100"/>
      <c r="W744" s="100"/>
      <c r="X744" s="100"/>
      <c r="Y744" s="100"/>
    </row>
    <row r="745" spans="1:25" ht="16.5" customHeight="1">
      <c r="A745" s="25"/>
      <c r="B745" s="23"/>
      <c r="C745" s="23"/>
      <c r="D745" s="100"/>
      <c r="E745" s="100"/>
      <c r="F745" s="100"/>
      <c r="G745" s="100"/>
      <c r="H745" s="100"/>
      <c r="I745" s="100"/>
      <c r="J745" s="100"/>
      <c r="K745" s="100"/>
      <c r="L745" s="100"/>
      <c r="M745" s="100"/>
      <c r="N745" s="100"/>
      <c r="O745" s="100"/>
      <c r="P745" s="100"/>
      <c r="Q745" s="100"/>
      <c r="R745" s="100"/>
      <c r="S745" s="100"/>
      <c r="T745" s="100"/>
      <c r="U745" s="100"/>
      <c r="V745" s="100"/>
      <c r="W745" s="100"/>
      <c r="X745" s="100"/>
      <c r="Y745" s="100"/>
    </row>
    <row r="746" spans="1:25" ht="16.5" customHeight="1">
      <c r="A746" s="25"/>
      <c r="B746" s="23"/>
      <c r="C746" s="23"/>
      <c r="D746" s="100"/>
      <c r="E746" s="100"/>
      <c r="F746" s="100"/>
      <c r="G746" s="100"/>
      <c r="H746" s="100"/>
      <c r="I746" s="100"/>
      <c r="J746" s="100"/>
      <c r="K746" s="100"/>
      <c r="L746" s="100"/>
      <c r="M746" s="100"/>
      <c r="N746" s="100"/>
      <c r="O746" s="100"/>
      <c r="P746" s="100"/>
      <c r="Q746" s="100"/>
      <c r="R746" s="100"/>
      <c r="S746" s="100"/>
      <c r="T746" s="100"/>
      <c r="U746" s="100"/>
      <c r="V746" s="100"/>
      <c r="W746" s="100"/>
      <c r="X746" s="100"/>
      <c r="Y746" s="100"/>
    </row>
    <row r="747" spans="1:25" ht="16.5" customHeight="1">
      <c r="A747" s="25"/>
      <c r="B747" s="23"/>
      <c r="C747" s="23"/>
      <c r="D747" s="100"/>
      <c r="E747" s="100"/>
      <c r="F747" s="100"/>
      <c r="G747" s="100"/>
      <c r="H747" s="100"/>
      <c r="I747" s="100"/>
      <c r="J747" s="100"/>
      <c r="K747" s="100"/>
      <c r="L747" s="100"/>
      <c r="M747" s="100"/>
      <c r="N747" s="100"/>
      <c r="O747" s="100"/>
      <c r="P747" s="100"/>
      <c r="Q747" s="100"/>
      <c r="R747" s="100"/>
      <c r="S747" s="100"/>
      <c r="T747" s="100"/>
      <c r="U747" s="100"/>
      <c r="V747" s="100"/>
      <c r="W747" s="100"/>
      <c r="X747" s="100"/>
      <c r="Y747" s="100"/>
    </row>
    <row r="748" spans="1:25" ht="16.5" customHeight="1">
      <c r="A748" s="25"/>
      <c r="B748" s="23"/>
      <c r="C748" s="23"/>
      <c r="D748" s="100"/>
      <c r="E748" s="100"/>
      <c r="F748" s="100"/>
      <c r="G748" s="100"/>
      <c r="H748" s="100"/>
      <c r="I748" s="100"/>
      <c r="J748" s="100"/>
      <c r="K748" s="100"/>
      <c r="L748" s="100"/>
      <c r="M748" s="100"/>
      <c r="N748" s="100"/>
      <c r="O748" s="100"/>
      <c r="P748" s="100"/>
      <c r="Q748" s="100"/>
      <c r="R748" s="100"/>
      <c r="S748" s="100"/>
      <c r="T748" s="100"/>
      <c r="U748" s="100"/>
      <c r="V748" s="100"/>
      <c r="W748" s="100"/>
      <c r="X748" s="100"/>
      <c r="Y748" s="100"/>
    </row>
    <row r="749" spans="1:25" ht="16.5" customHeight="1">
      <c r="A749" s="25"/>
      <c r="B749" s="23"/>
      <c r="C749" s="23"/>
      <c r="D749" s="100"/>
      <c r="E749" s="100"/>
      <c r="F749" s="100"/>
      <c r="G749" s="100"/>
      <c r="H749" s="100"/>
      <c r="I749" s="100"/>
      <c r="J749" s="100"/>
      <c r="K749" s="100"/>
      <c r="L749" s="100"/>
      <c r="M749" s="100"/>
      <c r="N749" s="100"/>
      <c r="O749" s="100"/>
      <c r="P749" s="100"/>
      <c r="Q749" s="100"/>
      <c r="R749" s="100"/>
      <c r="S749" s="100"/>
      <c r="T749" s="100"/>
      <c r="U749" s="100"/>
      <c r="V749" s="100"/>
      <c r="W749" s="100"/>
      <c r="X749" s="100"/>
      <c r="Y749" s="100"/>
    </row>
    <row r="750" spans="1:25" ht="16.5" customHeight="1">
      <c r="A750" s="25"/>
      <c r="B750" s="23"/>
      <c r="C750" s="23"/>
      <c r="D750" s="100"/>
      <c r="E750" s="100"/>
      <c r="F750" s="100"/>
      <c r="G750" s="100"/>
      <c r="H750" s="100"/>
      <c r="I750" s="100"/>
      <c r="J750" s="100"/>
      <c r="K750" s="100"/>
      <c r="L750" s="100"/>
      <c r="M750" s="100"/>
      <c r="N750" s="100"/>
      <c r="O750" s="100"/>
      <c r="P750" s="100"/>
      <c r="Q750" s="100"/>
      <c r="R750" s="100"/>
      <c r="S750" s="100"/>
      <c r="T750" s="100"/>
      <c r="U750" s="100"/>
      <c r="V750" s="100"/>
      <c r="W750" s="100"/>
      <c r="X750" s="100"/>
      <c r="Y750" s="100"/>
    </row>
    <row r="751" spans="1:25" ht="16.5" customHeight="1">
      <c r="A751" s="25"/>
      <c r="B751" s="23"/>
      <c r="C751" s="23"/>
      <c r="D751" s="100"/>
      <c r="E751" s="100"/>
      <c r="F751" s="100"/>
      <c r="G751" s="100"/>
      <c r="H751" s="100"/>
      <c r="I751" s="100"/>
      <c r="J751" s="100"/>
      <c r="K751" s="100"/>
      <c r="L751" s="100"/>
      <c r="M751" s="100"/>
      <c r="N751" s="100"/>
      <c r="O751" s="100"/>
      <c r="P751" s="100"/>
      <c r="Q751" s="100"/>
      <c r="R751" s="100"/>
      <c r="S751" s="100"/>
      <c r="T751" s="100"/>
      <c r="U751" s="100"/>
      <c r="V751" s="100"/>
      <c r="W751" s="100"/>
      <c r="X751" s="100"/>
      <c r="Y751" s="100"/>
    </row>
    <row r="752" spans="1:25" ht="16.5" customHeight="1">
      <c r="A752" s="25"/>
      <c r="B752" s="23"/>
      <c r="C752" s="23"/>
      <c r="D752" s="100"/>
      <c r="E752" s="100"/>
      <c r="F752" s="100"/>
      <c r="G752" s="100"/>
      <c r="H752" s="100"/>
      <c r="I752" s="100"/>
      <c r="J752" s="100"/>
      <c r="K752" s="100"/>
      <c r="L752" s="100"/>
      <c r="M752" s="100"/>
      <c r="N752" s="100"/>
      <c r="O752" s="100"/>
      <c r="P752" s="100"/>
      <c r="Q752" s="100"/>
      <c r="R752" s="100"/>
      <c r="S752" s="100"/>
      <c r="T752" s="100"/>
      <c r="U752" s="100"/>
      <c r="V752" s="100"/>
      <c r="W752" s="100"/>
      <c r="X752" s="100"/>
      <c r="Y752" s="100"/>
    </row>
    <row r="753" spans="1:25" ht="16.5" customHeight="1">
      <c r="A753" s="25"/>
      <c r="B753" s="23"/>
      <c r="C753" s="23"/>
      <c r="D753" s="100"/>
      <c r="E753" s="100"/>
      <c r="F753" s="100"/>
      <c r="G753" s="100"/>
      <c r="H753" s="100"/>
      <c r="I753" s="100"/>
      <c r="J753" s="100"/>
      <c r="K753" s="100"/>
      <c r="L753" s="100"/>
      <c r="M753" s="100"/>
      <c r="N753" s="100"/>
      <c r="O753" s="100"/>
      <c r="P753" s="100"/>
      <c r="Q753" s="100"/>
      <c r="R753" s="100"/>
      <c r="S753" s="100"/>
      <c r="T753" s="100"/>
      <c r="U753" s="100"/>
      <c r="V753" s="100"/>
      <c r="W753" s="100"/>
      <c r="X753" s="100"/>
      <c r="Y753" s="100"/>
    </row>
    <row r="754" spans="1:25" ht="16.5" customHeight="1">
      <c r="A754" s="25"/>
      <c r="B754" s="23"/>
      <c r="C754" s="23"/>
      <c r="D754" s="100"/>
      <c r="E754" s="100"/>
      <c r="F754" s="100"/>
      <c r="G754" s="100"/>
      <c r="H754" s="100"/>
      <c r="I754" s="100"/>
      <c r="J754" s="100"/>
      <c r="K754" s="100"/>
      <c r="L754" s="100"/>
      <c r="M754" s="100"/>
      <c r="N754" s="100"/>
      <c r="O754" s="100"/>
      <c r="P754" s="100"/>
      <c r="Q754" s="100"/>
      <c r="R754" s="100"/>
      <c r="S754" s="100"/>
      <c r="T754" s="100"/>
      <c r="U754" s="100"/>
      <c r="V754" s="100"/>
      <c r="W754" s="100"/>
      <c r="X754" s="100"/>
      <c r="Y754" s="100"/>
    </row>
    <row r="755" spans="1:25" ht="16.5" customHeight="1">
      <c r="A755" s="25"/>
      <c r="B755" s="23"/>
      <c r="C755" s="23"/>
      <c r="D755" s="100"/>
      <c r="E755" s="100"/>
      <c r="F755" s="100"/>
      <c r="G755" s="100"/>
      <c r="H755" s="100"/>
      <c r="I755" s="100"/>
      <c r="J755" s="100"/>
      <c r="K755" s="100"/>
      <c r="L755" s="100"/>
      <c r="M755" s="100"/>
      <c r="N755" s="100"/>
      <c r="O755" s="100"/>
      <c r="P755" s="100"/>
      <c r="Q755" s="100"/>
      <c r="R755" s="100"/>
      <c r="S755" s="100"/>
      <c r="T755" s="100"/>
      <c r="U755" s="100"/>
      <c r="V755" s="100"/>
      <c r="W755" s="100"/>
      <c r="X755" s="100"/>
      <c r="Y755" s="100"/>
    </row>
    <row r="756" spans="1:25" ht="16.5" customHeight="1">
      <c r="A756" s="25"/>
      <c r="B756" s="23"/>
      <c r="C756" s="23"/>
      <c r="D756" s="100"/>
      <c r="E756" s="100"/>
      <c r="F756" s="100"/>
      <c r="G756" s="100"/>
      <c r="H756" s="100"/>
      <c r="I756" s="100"/>
      <c r="J756" s="100"/>
      <c r="K756" s="100"/>
      <c r="L756" s="100"/>
      <c r="M756" s="100"/>
      <c r="N756" s="100"/>
      <c r="O756" s="100"/>
      <c r="P756" s="100"/>
      <c r="Q756" s="100"/>
      <c r="R756" s="100"/>
      <c r="S756" s="100"/>
      <c r="T756" s="100"/>
      <c r="U756" s="100"/>
      <c r="V756" s="100"/>
      <c r="W756" s="100"/>
      <c r="X756" s="100"/>
      <c r="Y756" s="100"/>
    </row>
    <row r="757" spans="1:25" ht="16.5" customHeight="1">
      <c r="A757" s="25"/>
      <c r="B757" s="23"/>
      <c r="C757" s="23"/>
      <c r="D757" s="100"/>
      <c r="E757" s="100"/>
      <c r="F757" s="100"/>
      <c r="G757" s="100"/>
      <c r="H757" s="100"/>
      <c r="I757" s="100"/>
      <c r="J757" s="100"/>
      <c r="K757" s="100"/>
      <c r="L757" s="100"/>
      <c r="M757" s="100"/>
      <c r="N757" s="100"/>
      <c r="O757" s="100"/>
      <c r="P757" s="100"/>
      <c r="Q757" s="100"/>
      <c r="R757" s="100"/>
      <c r="S757" s="100"/>
      <c r="T757" s="100"/>
      <c r="U757" s="100"/>
      <c r="V757" s="100"/>
      <c r="W757" s="100"/>
      <c r="X757" s="100"/>
      <c r="Y757" s="100"/>
    </row>
    <row r="758" spans="1:25" ht="16.5" customHeight="1">
      <c r="A758" s="25"/>
      <c r="B758" s="23"/>
      <c r="C758" s="23"/>
      <c r="D758" s="100"/>
      <c r="E758" s="100"/>
      <c r="F758" s="100"/>
      <c r="G758" s="100"/>
      <c r="H758" s="100"/>
      <c r="I758" s="100"/>
      <c r="J758" s="100"/>
      <c r="K758" s="100"/>
      <c r="L758" s="100"/>
      <c r="M758" s="100"/>
      <c r="N758" s="100"/>
      <c r="O758" s="100"/>
      <c r="P758" s="100"/>
      <c r="Q758" s="100"/>
      <c r="R758" s="100"/>
      <c r="S758" s="100"/>
      <c r="T758" s="100"/>
      <c r="U758" s="100"/>
      <c r="V758" s="100"/>
      <c r="W758" s="100"/>
      <c r="X758" s="100"/>
      <c r="Y758" s="100"/>
    </row>
    <row r="759" spans="1:25" ht="16.5" customHeight="1">
      <c r="A759" s="25"/>
      <c r="B759" s="23"/>
      <c r="C759" s="23"/>
      <c r="D759" s="100"/>
      <c r="E759" s="100"/>
      <c r="F759" s="100"/>
      <c r="G759" s="100"/>
      <c r="H759" s="100"/>
      <c r="I759" s="100"/>
      <c r="J759" s="100"/>
      <c r="K759" s="100"/>
      <c r="L759" s="100"/>
      <c r="M759" s="100"/>
      <c r="N759" s="100"/>
      <c r="O759" s="100"/>
      <c r="P759" s="100"/>
      <c r="Q759" s="100"/>
      <c r="R759" s="100"/>
      <c r="S759" s="100"/>
      <c r="T759" s="100"/>
      <c r="U759" s="100"/>
      <c r="V759" s="100"/>
      <c r="W759" s="100"/>
      <c r="X759" s="100"/>
      <c r="Y759" s="100"/>
    </row>
    <row r="760" spans="1:25" ht="16.5" customHeight="1">
      <c r="A760" s="25"/>
      <c r="B760" s="23"/>
      <c r="C760" s="23"/>
      <c r="D760" s="100"/>
      <c r="E760" s="100"/>
      <c r="F760" s="100"/>
      <c r="G760" s="100"/>
      <c r="H760" s="100"/>
      <c r="I760" s="100"/>
      <c r="J760" s="100"/>
      <c r="K760" s="100"/>
      <c r="L760" s="100"/>
      <c r="M760" s="100"/>
      <c r="N760" s="100"/>
      <c r="O760" s="100"/>
      <c r="P760" s="100"/>
      <c r="Q760" s="100"/>
      <c r="R760" s="100"/>
      <c r="S760" s="100"/>
      <c r="T760" s="100"/>
      <c r="U760" s="100"/>
      <c r="V760" s="100"/>
      <c r="W760" s="100"/>
      <c r="X760" s="100"/>
      <c r="Y760" s="100"/>
    </row>
    <row r="761" spans="1:25" ht="16.5" customHeight="1">
      <c r="A761" s="25"/>
      <c r="B761" s="23"/>
      <c r="C761" s="23"/>
      <c r="D761" s="100"/>
      <c r="E761" s="100"/>
      <c r="F761" s="100"/>
      <c r="G761" s="100"/>
      <c r="H761" s="100"/>
      <c r="I761" s="100"/>
      <c r="J761" s="100"/>
      <c r="K761" s="100"/>
      <c r="L761" s="100"/>
      <c r="M761" s="100"/>
      <c r="N761" s="100"/>
      <c r="O761" s="100"/>
      <c r="P761" s="100"/>
      <c r="Q761" s="100"/>
      <c r="R761" s="100"/>
      <c r="S761" s="100"/>
      <c r="T761" s="100"/>
      <c r="U761" s="100"/>
      <c r="V761" s="100"/>
      <c r="W761" s="100"/>
      <c r="X761" s="100"/>
      <c r="Y761" s="100"/>
    </row>
    <row r="762" spans="1:25" ht="16.5" customHeight="1">
      <c r="A762" s="25"/>
      <c r="B762" s="23"/>
      <c r="C762" s="23"/>
      <c r="D762" s="100"/>
      <c r="E762" s="100"/>
      <c r="F762" s="100"/>
      <c r="G762" s="100"/>
      <c r="H762" s="100"/>
      <c r="I762" s="100"/>
      <c r="J762" s="100"/>
      <c r="K762" s="100"/>
      <c r="L762" s="100"/>
      <c r="M762" s="100"/>
      <c r="N762" s="100"/>
      <c r="O762" s="100"/>
      <c r="P762" s="100"/>
      <c r="Q762" s="100"/>
      <c r="R762" s="100"/>
      <c r="S762" s="100"/>
      <c r="T762" s="100"/>
      <c r="U762" s="100"/>
      <c r="V762" s="100"/>
      <c r="W762" s="100"/>
      <c r="X762" s="100"/>
      <c r="Y762" s="100"/>
    </row>
    <row r="763" spans="1:25" ht="16.5" customHeight="1">
      <c r="A763" s="25"/>
      <c r="B763" s="23"/>
      <c r="C763" s="23"/>
      <c r="D763" s="100"/>
      <c r="E763" s="100"/>
      <c r="F763" s="100"/>
      <c r="G763" s="100"/>
      <c r="H763" s="100"/>
      <c r="I763" s="100"/>
      <c r="J763" s="100"/>
      <c r="K763" s="100"/>
      <c r="L763" s="100"/>
      <c r="M763" s="100"/>
      <c r="N763" s="100"/>
      <c r="O763" s="100"/>
      <c r="P763" s="100"/>
      <c r="Q763" s="100"/>
      <c r="R763" s="100"/>
      <c r="S763" s="100"/>
      <c r="T763" s="100"/>
      <c r="U763" s="100"/>
      <c r="V763" s="100"/>
      <c r="W763" s="100"/>
      <c r="X763" s="100"/>
      <c r="Y763" s="100"/>
    </row>
    <row r="764" spans="1:25" ht="16.5" customHeight="1">
      <c r="A764" s="25"/>
      <c r="B764" s="23"/>
      <c r="C764" s="23"/>
      <c r="D764" s="100"/>
      <c r="E764" s="100"/>
      <c r="F764" s="100"/>
      <c r="G764" s="100"/>
      <c r="H764" s="100"/>
      <c r="I764" s="100"/>
      <c r="J764" s="100"/>
      <c r="K764" s="100"/>
      <c r="L764" s="100"/>
      <c r="M764" s="100"/>
      <c r="N764" s="100"/>
      <c r="O764" s="100"/>
      <c r="P764" s="100"/>
      <c r="Q764" s="100"/>
      <c r="R764" s="100"/>
      <c r="S764" s="100"/>
      <c r="T764" s="100"/>
      <c r="U764" s="100"/>
      <c r="V764" s="100"/>
      <c r="W764" s="100"/>
      <c r="X764" s="100"/>
      <c r="Y764" s="100"/>
    </row>
    <row r="765" spans="1:25" ht="16.5" customHeight="1">
      <c r="A765" s="25"/>
      <c r="B765" s="23"/>
      <c r="C765" s="23"/>
      <c r="D765" s="100"/>
      <c r="E765" s="100"/>
      <c r="F765" s="100"/>
      <c r="G765" s="100"/>
      <c r="H765" s="100"/>
      <c r="I765" s="100"/>
      <c r="J765" s="100"/>
      <c r="K765" s="100"/>
      <c r="L765" s="100"/>
      <c r="M765" s="100"/>
      <c r="N765" s="100"/>
      <c r="O765" s="100"/>
      <c r="P765" s="100"/>
      <c r="Q765" s="100"/>
      <c r="R765" s="100"/>
      <c r="S765" s="100"/>
      <c r="T765" s="100"/>
      <c r="U765" s="100"/>
      <c r="V765" s="100"/>
      <c r="W765" s="100"/>
      <c r="X765" s="100"/>
      <c r="Y765" s="100"/>
    </row>
    <row r="766" spans="1:25" ht="16.5" customHeight="1">
      <c r="A766" s="25"/>
      <c r="B766" s="23"/>
      <c r="C766" s="23"/>
      <c r="D766" s="100"/>
      <c r="E766" s="100"/>
      <c r="F766" s="100"/>
      <c r="G766" s="100"/>
      <c r="H766" s="100"/>
      <c r="I766" s="100"/>
      <c r="J766" s="100"/>
      <c r="K766" s="100"/>
      <c r="L766" s="100"/>
      <c r="M766" s="100"/>
      <c r="N766" s="100"/>
      <c r="O766" s="100"/>
      <c r="P766" s="100"/>
      <c r="Q766" s="100"/>
      <c r="R766" s="100"/>
      <c r="S766" s="100"/>
      <c r="T766" s="100"/>
      <c r="U766" s="100"/>
      <c r="V766" s="100"/>
      <c r="W766" s="100"/>
      <c r="X766" s="100"/>
      <c r="Y766" s="100"/>
    </row>
    <row r="767" spans="1:25" ht="16.5" customHeight="1">
      <c r="A767" s="25"/>
      <c r="B767" s="23"/>
      <c r="C767" s="23"/>
      <c r="D767" s="100"/>
      <c r="E767" s="100"/>
      <c r="F767" s="100"/>
      <c r="G767" s="100"/>
      <c r="H767" s="100"/>
      <c r="I767" s="100"/>
      <c r="J767" s="100"/>
      <c r="K767" s="100"/>
      <c r="L767" s="100"/>
      <c r="M767" s="100"/>
      <c r="N767" s="100"/>
      <c r="O767" s="100"/>
      <c r="P767" s="100"/>
      <c r="Q767" s="100"/>
      <c r="R767" s="100"/>
      <c r="S767" s="100"/>
      <c r="T767" s="100"/>
      <c r="U767" s="100"/>
      <c r="V767" s="100"/>
      <c r="W767" s="100"/>
      <c r="X767" s="100"/>
      <c r="Y767" s="100"/>
    </row>
    <row r="768" spans="1:25" ht="16.5" customHeight="1">
      <c r="A768" s="25"/>
      <c r="B768" s="23"/>
      <c r="C768" s="23"/>
      <c r="D768" s="100"/>
      <c r="E768" s="100"/>
      <c r="F768" s="100"/>
      <c r="G768" s="100"/>
      <c r="H768" s="100"/>
      <c r="I768" s="100"/>
      <c r="J768" s="100"/>
      <c r="K768" s="100"/>
      <c r="L768" s="100"/>
      <c r="M768" s="100"/>
      <c r="N768" s="100"/>
      <c r="O768" s="100"/>
      <c r="P768" s="100"/>
      <c r="Q768" s="100"/>
      <c r="R768" s="100"/>
      <c r="S768" s="100"/>
      <c r="T768" s="100"/>
      <c r="U768" s="100"/>
      <c r="V768" s="100"/>
      <c r="W768" s="100"/>
      <c r="X768" s="100"/>
      <c r="Y768" s="100"/>
    </row>
    <row r="769" spans="1:25" ht="16.5" customHeight="1">
      <c r="A769" s="25"/>
      <c r="B769" s="23"/>
      <c r="C769" s="23"/>
      <c r="D769" s="100"/>
      <c r="E769" s="100"/>
      <c r="F769" s="100"/>
      <c r="G769" s="100"/>
      <c r="H769" s="100"/>
      <c r="I769" s="100"/>
      <c r="J769" s="100"/>
      <c r="K769" s="100"/>
      <c r="L769" s="100"/>
      <c r="M769" s="100"/>
      <c r="N769" s="100"/>
      <c r="O769" s="100"/>
      <c r="P769" s="100"/>
      <c r="Q769" s="100"/>
      <c r="R769" s="100"/>
      <c r="S769" s="100"/>
      <c r="T769" s="100"/>
      <c r="U769" s="100"/>
      <c r="V769" s="100"/>
      <c r="W769" s="100"/>
      <c r="X769" s="100"/>
      <c r="Y769" s="100"/>
    </row>
    <row r="770" spans="1:25" ht="16.5" customHeight="1">
      <c r="A770" s="25"/>
      <c r="B770" s="23"/>
      <c r="C770" s="23"/>
      <c r="D770" s="100"/>
      <c r="E770" s="100"/>
      <c r="F770" s="100"/>
      <c r="G770" s="100"/>
      <c r="H770" s="100"/>
      <c r="I770" s="100"/>
      <c r="J770" s="100"/>
      <c r="K770" s="100"/>
      <c r="L770" s="100"/>
      <c r="M770" s="100"/>
      <c r="N770" s="100"/>
      <c r="O770" s="100"/>
      <c r="P770" s="100"/>
      <c r="Q770" s="100"/>
      <c r="R770" s="100"/>
      <c r="S770" s="100"/>
      <c r="T770" s="100"/>
      <c r="U770" s="100"/>
      <c r="V770" s="100"/>
      <c r="W770" s="100"/>
      <c r="X770" s="100"/>
      <c r="Y770" s="100"/>
    </row>
    <row r="771" spans="1:25" ht="16.5" customHeight="1">
      <c r="A771" s="25"/>
      <c r="B771" s="23"/>
      <c r="C771" s="23"/>
      <c r="D771" s="100"/>
      <c r="E771" s="100"/>
      <c r="F771" s="100"/>
      <c r="G771" s="100"/>
      <c r="H771" s="100"/>
      <c r="I771" s="100"/>
      <c r="J771" s="100"/>
      <c r="K771" s="100"/>
      <c r="L771" s="100"/>
      <c r="M771" s="100"/>
      <c r="N771" s="100"/>
      <c r="O771" s="100"/>
      <c r="P771" s="100"/>
      <c r="Q771" s="100"/>
      <c r="R771" s="100"/>
      <c r="S771" s="100"/>
      <c r="T771" s="100"/>
      <c r="U771" s="100"/>
      <c r="V771" s="100"/>
      <c r="W771" s="100"/>
      <c r="X771" s="100"/>
      <c r="Y771" s="100"/>
    </row>
    <row r="772" spans="1:25" ht="16.5" customHeight="1">
      <c r="A772" s="25"/>
      <c r="B772" s="23"/>
      <c r="C772" s="23"/>
      <c r="D772" s="100"/>
      <c r="E772" s="100"/>
      <c r="F772" s="100"/>
      <c r="G772" s="100"/>
      <c r="H772" s="100"/>
      <c r="I772" s="100"/>
      <c r="J772" s="100"/>
      <c r="K772" s="100"/>
      <c r="L772" s="100"/>
      <c r="M772" s="100"/>
      <c r="N772" s="100"/>
      <c r="O772" s="100"/>
      <c r="P772" s="100"/>
      <c r="Q772" s="100"/>
      <c r="R772" s="100"/>
      <c r="S772" s="100"/>
      <c r="T772" s="100"/>
      <c r="U772" s="100"/>
      <c r="V772" s="100"/>
      <c r="W772" s="100"/>
      <c r="X772" s="100"/>
      <c r="Y772" s="100"/>
    </row>
    <row r="773" spans="1:25" ht="16.5" customHeight="1">
      <c r="A773" s="25"/>
      <c r="B773" s="23"/>
      <c r="C773" s="23"/>
      <c r="D773" s="100"/>
      <c r="E773" s="100"/>
      <c r="F773" s="100"/>
      <c r="G773" s="100"/>
      <c r="H773" s="100"/>
      <c r="I773" s="100"/>
      <c r="J773" s="100"/>
      <c r="K773" s="100"/>
      <c r="L773" s="100"/>
      <c r="M773" s="100"/>
      <c r="N773" s="100"/>
      <c r="O773" s="100"/>
      <c r="P773" s="100"/>
      <c r="Q773" s="100"/>
      <c r="R773" s="100"/>
      <c r="S773" s="100"/>
      <c r="T773" s="100"/>
      <c r="U773" s="100"/>
      <c r="V773" s="100"/>
      <c r="W773" s="100"/>
      <c r="X773" s="100"/>
      <c r="Y773" s="100"/>
    </row>
    <row r="774" spans="1:25" ht="16.5" customHeight="1">
      <c r="A774" s="25"/>
      <c r="B774" s="23"/>
      <c r="C774" s="23"/>
      <c r="D774" s="100"/>
      <c r="E774" s="100"/>
      <c r="F774" s="100"/>
      <c r="G774" s="100"/>
      <c r="H774" s="100"/>
      <c r="I774" s="100"/>
      <c r="J774" s="100"/>
      <c r="K774" s="100"/>
      <c r="L774" s="100"/>
      <c r="M774" s="100"/>
      <c r="N774" s="100"/>
      <c r="O774" s="100"/>
      <c r="P774" s="100"/>
      <c r="Q774" s="100"/>
      <c r="R774" s="100"/>
      <c r="S774" s="100"/>
      <c r="T774" s="100"/>
      <c r="U774" s="100"/>
      <c r="V774" s="100"/>
      <c r="W774" s="100"/>
      <c r="X774" s="100"/>
      <c r="Y774" s="100"/>
    </row>
    <row r="775" spans="1:25" ht="16.5" customHeight="1">
      <c r="A775" s="25"/>
      <c r="B775" s="23"/>
      <c r="C775" s="23"/>
      <c r="D775" s="100"/>
      <c r="E775" s="100"/>
      <c r="F775" s="100"/>
      <c r="G775" s="100"/>
      <c r="H775" s="100"/>
      <c r="I775" s="100"/>
      <c r="J775" s="100"/>
      <c r="K775" s="100"/>
      <c r="L775" s="100"/>
      <c r="M775" s="100"/>
      <c r="N775" s="100"/>
      <c r="O775" s="100"/>
      <c r="P775" s="100"/>
      <c r="Q775" s="100"/>
      <c r="R775" s="100"/>
      <c r="S775" s="100"/>
      <c r="T775" s="100"/>
      <c r="U775" s="100"/>
      <c r="V775" s="100"/>
      <c r="W775" s="100"/>
      <c r="X775" s="100"/>
      <c r="Y775" s="100"/>
    </row>
    <row r="776" spans="1:25" ht="16.5" customHeight="1">
      <c r="A776" s="25"/>
      <c r="B776" s="23"/>
      <c r="C776" s="23"/>
      <c r="D776" s="100"/>
      <c r="E776" s="100"/>
      <c r="F776" s="100"/>
      <c r="G776" s="100"/>
      <c r="H776" s="100"/>
      <c r="I776" s="100"/>
      <c r="J776" s="100"/>
      <c r="K776" s="100"/>
      <c r="L776" s="100"/>
      <c r="M776" s="100"/>
      <c r="N776" s="100"/>
      <c r="O776" s="100"/>
      <c r="P776" s="100"/>
      <c r="Q776" s="100"/>
      <c r="R776" s="100"/>
      <c r="S776" s="100"/>
      <c r="T776" s="100"/>
      <c r="U776" s="100"/>
      <c r="V776" s="100"/>
      <c r="W776" s="100"/>
      <c r="X776" s="100"/>
      <c r="Y776" s="100"/>
    </row>
    <row r="777" spans="1:25" ht="16.5" customHeight="1">
      <c r="A777" s="25"/>
      <c r="B777" s="23"/>
      <c r="C777" s="23"/>
      <c r="D777" s="100"/>
      <c r="E777" s="100"/>
      <c r="F777" s="100"/>
      <c r="G777" s="100"/>
      <c r="H777" s="100"/>
      <c r="I777" s="100"/>
      <c r="J777" s="100"/>
      <c r="K777" s="100"/>
      <c r="L777" s="100"/>
      <c r="M777" s="100"/>
      <c r="N777" s="100"/>
      <c r="O777" s="100"/>
      <c r="P777" s="100"/>
      <c r="Q777" s="100"/>
      <c r="R777" s="100"/>
      <c r="S777" s="100"/>
      <c r="T777" s="100"/>
      <c r="U777" s="100"/>
      <c r="V777" s="100"/>
      <c r="W777" s="100"/>
      <c r="X777" s="100"/>
      <c r="Y777" s="100"/>
    </row>
    <row r="778" spans="1:25" ht="16.5" customHeight="1">
      <c r="A778" s="25"/>
      <c r="B778" s="23"/>
      <c r="C778" s="23"/>
      <c r="D778" s="100"/>
      <c r="E778" s="100"/>
      <c r="F778" s="100"/>
      <c r="G778" s="100"/>
      <c r="H778" s="100"/>
      <c r="I778" s="100"/>
      <c r="J778" s="100"/>
      <c r="K778" s="100"/>
      <c r="L778" s="100"/>
      <c r="M778" s="100"/>
      <c r="N778" s="100"/>
      <c r="O778" s="100"/>
      <c r="P778" s="100"/>
      <c r="Q778" s="100"/>
      <c r="R778" s="100"/>
      <c r="S778" s="100"/>
      <c r="T778" s="100"/>
      <c r="U778" s="100"/>
      <c r="V778" s="100"/>
      <c r="W778" s="100"/>
      <c r="X778" s="100"/>
      <c r="Y778" s="100"/>
    </row>
    <row r="779" spans="1:25" ht="16.5" customHeight="1">
      <c r="A779" s="25"/>
      <c r="B779" s="23"/>
      <c r="C779" s="23"/>
      <c r="D779" s="100"/>
      <c r="E779" s="100"/>
      <c r="F779" s="100"/>
      <c r="G779" s="100"/>
      <c r="H779" s="100"/>
      <c r="I779" s="100"/>
      <c r="J779" s="100"/>
      <c r="K779" s="100"/>
      <c r="L779" s="100"/>
      <c r="M779" s="100"/>
      <c r="N779" s="100"/>
      <c r="O779" s="100"/>
      <c r="P779" s="100"/>
      <c r="Q779" s="100"/>
      <c r="R779" s="100"/>
      <c r="S779" s="100"/>
      <c r="T779" s="100"/>
      <c r="U779" s="100"/>
      <c r="V779" s="100"/>
      <c r="W779" s="100"/>
      <c r="X779" s="100"/>
      <c r="Y779" s="100"/>
    </row>
    <row r="780" spans="1:25" ht="16.5" customHeight="1">
      <c r="A780" s="25"/>
      <c r="B780" s="23"/>
      <c r="C780" s="23"/>
      <c r="D780" s="100"/>
      <c r="E780" s="100"/>
      <c r="F780" s="100"/>
      <c r="G780" s="100"/>
      <c r="H780" s="100"/>
      <c r="I780" s="100"/>
      <c r="J780" s="100"/>
      <c r="K780" s="100"/>
      <c r="L780" s="100"/>
      <c r="M780" s="100"/>
      <c r="N780" s="100"/>
      <c r="O780" s="100"/>
      <c r="P780" s="100"/>
      <c r="Q780" s="100"/>
      <c r="R780" s="100"/>
      <c r="S780" s="100"/>
      <c r="T780" s="100"/>
      <c r="U780" s="100"/>
      <c r="V780" s="100"/>
      <c r="W780" s="100"/>
      <c r="X780" s="100"/>
      <c r="Y780" s="100"/>
    </row>
    <row r="781" spans="1:25" ht="16.5" customHeight="1">
      <c r="A781" s="25"/>
      <c r="B781" s="23"/>
      <c r="C781" s="23"/>
      <c r="D781" s="100"/>
      <c r="E781" s="100"/>
      <c r="F781" s="100"/>
      <c r="G781" s="100"/>
      <c r="H781" s="100"/>
      <c r="I781" s="100"/>
      <c r="J781" s="100"/>
      <c r="K781" s="100"/>
      <c r="L781" s="100"/>
      <c r="M781" s="100"/>
      <c r="N781" s="100"/>
      <c r="O781" s="100"/>
      <c r="P781" s="100"/>
      <c r="Q781" s="100"/>
      <c r="R781" s="100"/>
      <c r="S781" s="100"/>
      <c r="T781" s="100"/>
      <c r="U781" s="100"/>
      <c r="V781" s="100"/>
      <c r="W781" s="100"/>
      <c r="X781" s="100"/>
      <c r="Y781" s="100"/>
    </row>
    <row r="782" spans="1:25" ht="16.5" customHeight="1">
      <c r="A782" s="25"/>
      <c r="B782" s="23"/>
      <c r="C782" s="23"/>
      <c r="D782" s="100"/>
      <c r="E782" s="100"/>
      <c r="F782" s="100"/>
      <c r="G782" s="100"/>
      <c r="H782" s="100"/>
      <c r="I782" s="100"/>
      <c r="J782" s="100"/>
      <c r="K782" s="100"/>
      <c r="L782" s="100"/>
      <c r="M782" s="100"/>
      <c r="N782" s="100"/>
      <c r="O782" s="100"/>
      <c r="P782" s="100"/>
      <c r="Q782" s="100"/>
      <c r="R782" s="100"/>
      <c r="S782" s="100"/>
      <c r="T782" s="100"/>
      <c r="U782" s="100"/>
      <c r="V782" s="100"/>
      <c r="W782" s="100"/>
      <c r="X782" s="100"/>
      <c r="Y782" s="100"/>
    </row>
    <row r="783" spans="1:25" ht="16.5" customHeight="1">
      <c r="A783" s="25"/>
      <c r="B783" s="23"/>
      <c r="C783" s="23"/>
      <c r="D783" s="100"/>
      <c r="E783" s="100"/>
      <c r="F783" s="100"/>
      <c r="G783" s="100"/>
      <c r="H783" s="100"/>
      <c r="I783" s="100"/>
      <c r="J783" s="100"/>
      <c r="K783" s="100"/>
      <c r="L783" s="100"/>
      <c r="M783" s="100"/>
      <c r="N783" s="100"/>
      <c r="O783" s="100"/>
      <c r="P783" s="100"/>
      <c r="Q783" s="100"/>
      <c r="R783" s="100"/>
      <c r="S783" s="100"/>
      <c r="T783" s="100"/>
      <c r="U783" s="100"/>
      <c r="V783" s="100"/>
      <c r="W783" s="100"/>
      <c r="X783" s="100"/>
      <c r="Y783" s="100"/>
    </row>
    <row r="784" spans="1:25" ht="16.5" customHeight="1">
      <c r="A784" s="25"/>
      <c r="B784" s="23"/>
      <c r="C784" s="23"/>
      <c r="D784" s="100"/>
      <c r="E784" s="100"/>
      <c r="F784" s="100"/>
      <c r="G784" s="100"/>
      <c r="H784" s="100"/>
      <c r="I784" s="100"/>
      <c r="J784" s="100"/>
      <c r="K784" s="100"/>
      <c r="L784" s="100"/>
      <c r="M784" s="100"/>
      <c r="N784" s="100"/>
      <c r="O784" s="100"/>
      <c r="P784" s="100"/>
      <c r="Q784" s="100"/>
      <c r="R784" s="100"/>
      <c r="S784" s="100"/>
      <c r="T784" s="100"/>
      <c r="U784" s="100"/>
      <c r="V784" s="100"/>
      <c r="W784" s="100"/>
      <c r="X784" s="100"/>
      <c r="Y784" s="100"/>
    </row>
    <row r="785" spans="1:25" ht="16.5" customHeight="1">
      <c r="A785" s="25"/>
      <c r="B785" s="23"/>
      <c r="C785" s="23"/>
      <c r="D785" s="100"/>
      <c r="E785" s="100"/>
      <c r="F785" s="100"/>
      <c r="G785" s="100"/>
      <c r="H785" s="100"/>
      <c r="I785" s="100"/>
      <c r="J785" s="100"/>
      <c r="K785" s="100"/>
      <c r="L785" s="100"/>
      <c r="M785" s="100"/>
      <c r="N785" s="100"/>
      <c r="O785" s="100"/>
      <c r="P785" s="100"/>
      <c r="Q785" s="100"/>
      <c r="R785" s="100"/>
      <c r="S785" s="100"/>
      <c r="T785" s="100"/>
      <c r="U785" s="100"/>
      <c r="V785" s="100"/>
      <c r="W785" s="100"/>
      <c r="X785" s="100"/>
      <c r="Y785" s="100"/>
    </row>
    <row r="786" spans="1:25" ht="16.5" customHeight="1">
      <c r="A786" s="25"/>
      <c r="B786" s="23"/>
      <c r="C786" s="23"/>
      <c r="D786" s="100"/>
      <c r="E786" s="100"/>
      <c r="F786" s="100"/>
      <c r="G786" s="100"/>
      <c r="H786" s="100"/>
      <c r="I786" s="100"/>
      <c r="J786" s="100"/>
      <c r="K786" s="100"/>
      <c r="L786" s="100"/>
      <c r="M786" s="100"/>
      <c r="N786" s="100"/>
      <c r="O786" s="100"/>
      <c r="P786" s="100"/>
      <c r="Q786" s="100"/>
      <c r="R786" s="100"/>
      <c r="S786" s="100"/>
      <c r="T786" s="100"/>
      <c r="U786" s="100"/>
      <c r="V786" s="100"/>
      <c r="W786" s="100"/>
      <c r="X786" s="100"/>
      <c r="Y786" s="100"/>
    </row>
    <row r="787" spans="1:25" ht="16.5" customHeight="1">
      <c r="A787" s="25"/>
      <c r="B787" s="23"/>
      <c r="C787" s="23"/>
      <c r="D787" s="100"/>
      <c r="E787" s="100"/>
      <c r="F787" s="100"/>
      <c r="G787" s="100"/>
      <c r="H787" s="100"/>
      <c r="I787" s="100"/>
      <c r="J787" s="100"/>
      <c r="K787" s="100"/>
      <c r="L787" s="100"/>
      <c r="M787" s="100"/>
      <c r="N787" s="100"/>
      <c r="O787" s="100"/>
      <c r="P787" s="100"/>
      <c r="Q787" s="100"/>
      <c r="R787" s="100"/>
      <c r="S787" s="100"/>
      <c r="T787" s="100"/>
      <c r="U787" s="100"/>
      <c r="V787" s="100"/>
      <c r="W787" s="100"/>
      <c r="X787" s="100"/>
      <c r="Y787" s="100"/>
    </row>
    <row r="788" spans="1:25" ht="16.5" customHeight="1">
      <c r="A788" s="25"/>
      <c r="B788" s="23"/>
      <c r="C788" s="23"/>
      <c r="D788" s="100"/>
      <c r="E788" s="100"/>
      <c r="F788" s="100"/>
      <c r="G788" s="100"/>
      <c r="H788" s="100"/>
      <c r="I788" s="100"/>
      <c r="J788" s="100"/>
      <c r="K788" s="100"/>
      <c r="L788" s="100"/>
      <c r="M788" s="100"/>
      <c r="N788" s="100"/>
      <c r="O788" s="100"/>
      <c r="P788" s="100"/>
      <c r="Q788" s="100"/>
      <c r="R788" s="100"/>
      <c r="S788" s="100"/>
      <c r="T788" s="100"/>
      <c r="U788" s="100"/>
      <c r="V788" s="100"/>
      <c r="W788" s="100"/>
      <c r="X788" s="100"/>
      <c r="Y788" s="100"/>
    </row>
    <row r="789" spans="1:25" ht="16.5" customHeight="1">
      <c r="A789" s="25"/>
      <c r="B789" s="23"/>
      <c r="C789" s="23"/>
      <c r="D789" s="100"/>
      <c r="E789" s="100"/>
      <c r="F789" s="100"/>
      <c r="G789" s="100"/>
      <c r="H789" s="100"/>
      <c r="I789" s="100"/>
      <c r="J789" s="100"/>
      <c r="K789" s="100"/>
      <c r="L789" s="100"/>
      <c r="M789" s="100"/>
      <c r="N789" s="100"/>
      <c r="O789" s="100"/>
      <c r="P789" s="100"/>
      <c r="Q789" s="100"/>
      <c r="R789" s="100"/>
      <c r="S789" s="100"/>
      <c r="T789" s="100"/>
      <c r="U789" s="100"/>
      <c r="V789" s="100"/>
      <c r="W789" s="100"/>
      <c r="X789" s="100"/>
      <c r="Y789" s="100"/>
    </row>
    <row r="790" spans="1:25" ht="16.5" customHeight="1">
      <c r="A790" s="25"/>
      <c r="B790" s="23"/>
      <c r="C790" s="23"/>
      <c r="D790" s="100"/>
      <c r="E790" s="100"/>
      <c r="F790" s="100"/>
      <c r="G790" s="100"/>
      <c r="H790" s="100"/>
      <c r="I790" s="100"/>
      <c r="J790" s="100"/>
      <c r="K790" s="100"/>
      <c r="L790" s="100"/>
      <c r="M790" s="100"/>
      <c r="N790" s="100"/>
      <c r="O790" s="100"/>
      <c r="P790" s="100"/>
      <c r="Q790" s="100"/>
      <c r="R790" s="100"/>
      <c r="S790" s="100"/>
      <c r="T790" s="100"/>
      <c r="U790" s="100"/>
      <c r="V790" s="100"/>
      <c r="W790" s="100"/>
      <c r="X790" s="100"/>
      <c r="Y790" s="100"/>
    </row>
    <row r="791" spans="1:25" ht="16.5" customHeight="1">
      <c r="A791" s="25"/>
      <c r="B791" s="23"/>
      <c r="C791" s="23"/>
      <c r="D791" s="100"/>
      <c r="E791" s="100"/>
      <c r="F791" s="100"/>
      <c r="G791" s="100"/>
      <c r="H791" s="100"/>
      <c r="I791" s="100"/>
      <c r="J791" s="100"/>
      <c r="K791" s="100"/>
      <c r="L791" s="100"/>
      <c r="M791" s="100"/>
      <c r="N791" s="100"/>
      <c r="O791" s="100"/>
      <c r="P791" s="100"/>
      <c r="Q791" s="100"/>
      <c r="R791" s="100"/>
      <c r="S791" s="100"/>
      <c r="T791" s="100"/>
      <c r="U791" s="100"/>
      <c r="V791" s="100"/>
      <c r="W791" s="100"/>
      <c r="X791" s="100"/>
      <c r="Y791" s="100"/>
    </row>
    <row r="792" spans="1:25" ht="16.5" customHeight="1">
      <c r="A792" s="25"/>
      <c r="B792" s="23"/>
      <c r="C792" s="23"/>
      <c r="D792" s="100"/>
      <c r="E792" s="100"/>
      <c r="F792" s="100"/>
      <c r="G792" s="100"/>
      <c r="H792" s="100"/>
      <c r="I792" s="100"/>
      <c r="J792" s="100"/>
      <c r="K792" s="100"/>
      <c r="L792" s="100"/>
      <c r="M792" s="100"/>
      <c r="N792" s="100"/>
      <c r="O792" s="100"/>
      <c r="P792" s="100"/>
      <c r="Q792" s="100"/>
      <c r="R792" s="100"/>
      <c r="S792" s="100"/>
      <c r="T792" s="100"/>
      <c r="U792" s="100"/>
      <c r="V792" s="100"/>
      <c r="W792" s="100"/>
      <c r="X792" s="100"/>
      <c r="Y792" s="100"/>
    </row>
    <row r="793" spans="1:25" ht="16.5" customHeight="1">
      <c r="A793" s="25"/>
      <c r="B793" s="23"/>
      <c r="C793" s="23"/>
      <c r="D793" s="100"/>
      <c r="E793" s="100"/>
      <c r="F793" s="100"/>
      <c r="G793" s="100"/>
      <c r="H793" s="100"/>
      <c r="I793" s="100"/>
      <c r="J793" s="100"/>
      <c r="K793" s="100"/>
      <c r="L793" s="100"/>
      <c r="M793" s="100"/>
      <c r="N793" s="100"/>
      <c r="O793" s="100"/>
      <c r="P793" s="100"/>
      <c r="Q793" s="100"/>
      <c r="R793" s="100"/>
      <c r="S793" s="100"/>
      <c r="T793" s="100"/>
      <c r="U793" s="100"/>
      <c r="V793" s="100"/>
      <c r="W793" s="100"/>
      <c r="X793" s="100"/>
      <c r="Y793" s="100"/>
    </row>
    <row r="794" spans="1:25" ht="16.5" customHeight="1">
      <c r="A794" s="25"/>
      <c r="B794" s="23"/>
      <c r="C794" s="23"/>
      <c r="D794" s="100"/>
      <c r="E794" s="100"/>
      <c r="F794" s="100"/>
      <c r="G794" s="100"/>
      <c r="H794" s="100"/>
      <c r="I794" s="100"/>
      <c r="J794" s="100"/>
      <c r="K794" s="100"/>
      <c r="L794" s="100"/>
      <c r="M794" s="100"/>
      <c r="N794" s="100"/>
      <c r="O794" s="100"/>
      <c r="P794" s="100"/>
      <c r="Q794" s="100"/>
      <c r="R794" s="100"/>
      <c r="S794" s="100"/>
      <c r="T794" s="100"/>
      <c r="U794" s="100"/>
      <c r="V794" s="100"/>
      <c r="W794" s="100"/>
      <c r="X794" s="100"/>
      <c r="Y794" s="100"/>
    </row>
    <row r="795" spans="1:25" ht="16.5" customHeight="1">
      <c r="A795" s="25"/>
      <c r="B795" s="23"/>
      <c r="C795" s="23"/>
      <c r="D795" s="100"/>
      <c r="E795" s="100"/>
      <c r="F795" s="100"/>
      <c r="G795" s="100"/>
      <c r="H795" s="100"/>
      <c r="I795" s="100"/>
      <c r="J795" s="100"/>
      <c r="K795" s="100"/>
      <c r="L795" s="100"/>
      <c r="M795" s="100"/>
      <c r="N795" s="100"/>
      <c r="O795" s="100"/>
      <c r="P795" s="100"/>
      <c r="Q795" s="100"/>
      <c r="R795" s="100"/>
      <c r="S795" s="100"/>
      <c r="T795" s="100"/>
      <c r="U795" s="100"/>
      <c r="V795" s="100"/>
      <c r="W795" s="100"/>
      <c r="X795" s="100"/>
      <c r="Y795" s="100"/>
    </row>
    <row r="796" spans="1:25" ht="16.5" customHeight="1">
      <c r="A796" s="25"/>
      <c r="B796" s="23"/>
      <c r="C796" s="23"/>
      <c r="D796" s="100"/>
      <c r="E796" s="100"/>
      <c r="F796" s="100"/>
      <c r="G796" s="100"/>
      <c r="H796" s="100"/>
      <c r="I796" s="100"/>
      <c r="J796" s="100"/>
      <c r="K796" s="100"/>
      <c r="L796" s="100"/>
      <c r="M796" s="100"/>
      <c r="N796" s="100"/>
      <c r="O796" s="100"/>
      <c r="P796" s="100"/>
      <c r="Q796" s="100"/>
      <c r="R796" s="100"/>
      <c r="S796" s="100"/>
      <c r="T796" s="100"/>
      <c r="U796" s="100"/>
      <c r="V796" s="100"/>
      <c r="W796" s="100"/>
      <c r="X796" s="100"/>
      <c r="Y796" s="100"/>
    </row>
    <row r="797" spans="1:25" ht="16.5" customHeight="1">
      <c r="A797" s="25"/>
      <c r="B797" s="23"/>
      <c r="C797" s="23"/>
      <c r="D797" s="100"/>
      <c r="E797" s="100"/>
      <c r="F797" s="100"/>
      <c r="G797" s="100"/>
      <c r="H797" s="100"/>
      <c r="I797" s="100"/>
      <c r="J797" s="100"/>
      <c r="K797" s="100"/>
      <c r="L797" s="100"/>
      <c r="M797" s="100"/>
      <c r="N797" s="100"/>
      <c r="O797" s="100"/>
      <c r="P797" s="100"/>
      <c r="Q797" s="100"/>
      <c r="R797" s="100"/>
      <c r="S797" s="100"/>
      <c r="T797" s="100"/>
      <c r="U797" s="100"/>
      <c r="V797" s="100"/>
      <c r="W797" s="100"/>
      <c r="X797" s="100"/>
      <c r="Y797" s="100"/>
    </row>
    <row r="798" spans="1:25" ht="16.5" customHeight="1">
      <c r="A798" s="25"/>
      <c r="B798" s="23"/>
      <c r="C798" s="23"/>
      <c r="D798" s="100"/>
      <c r="E798" s="100"/>
      <c r="F798" s="100"/>
      <c r="G798" s="100"/>
      <c r="H798" s="100"/>
      <c r="I798" s="100"/>
      <c r="J798" s="100"/>
      <c r="K798" s="100"/>
      <c r="L798" s="100"/>
      <c r="M798" s="100"/>
      <c r="N798" s="100"/>
      <c r="O798" s="100"/>
      <c r="P798" s="100"/>
      <c r="Q798" s="100"/>
      <c r="R798" s="100"/>
      <c r="S798" s="100"/>
      <c r="T798" s="100"/>
      <c r="U798" s="100"/>
      <c r="V798" s="100"/>
      <c r="W798" s="100"/>
      <c r="X798" s="100"/>
      <c r="Y798" s="100"/>
    </row>
    <row r="799" spans="1:25" ht="16.5" customHeight="1">
      <c r="A799" s="25"/>
      <c r="B799" s="23"/>
      <c r="C799" s="23"/>
      <c r="D799" s="100"/>
      <c r="E799" s="100"/>
      <c r="F799" s="100"/>
      <c r="G799" s="100"/>
      <c r="H799" s="100"/>
      <c r="I799" s="100"/>
      <c r="J799" s="100"/>
      <c r="K799" s="100"/>
      <c r="L799" s="100"/>
      <c r="M799" s="100"/>
      <c r="N799" s="100"/>
      <c r="O799" s="100"/>
      <c r="P799" s="100"/>
      <c r="Q799" s="100"/>
      <c r="R799" s="100"/>
      <c r="S799" s="100"/>
      <c r="T799" s="100"/>
      <c r="U799" s="100"/>
      <c r="V799" s="100"/>
      <c r="W799" s="100"/>
      <c r="X799" s="100"/>
      <c r="Y799" s="100"/>
    </row>
    <row r="800" spans="1:25" ht="16.5" customHeight="1">
      <c r="A800" s="25"/>
      <c r="B800" s="23"/>
      <c r="C800" s="23"/>
      <c r="D800" s="100"/>
      <c r="E800" s="100"/>
      <c r="F800" s="100"/>
      <c r="G800" s="100"/>
      <c r="H800" s="100"/>
      <c r="I800" s="100"/>
      <c r="J800" s="100"/>
      <c r="K800" s="100"/>
      <c r="L800" s="100"/>
      <c r="M800" s="100"/>
      <c r="N800" s="100"/>
      <c r="O800" s="100"/>
      <c r="P800" s="100"/>
      <c r="Q800" s="100"/>
      <c r="R800" s="100"/>
      <c r="S800" s="100"/>
      <c r="T800" s="100"/>
      <c r="U800" s="100"/>
      <c r="V800" s="100"/>
      <c r="W800" s="100"/>
      <c r="X800" s="100"/>
      <c r="Y800" s="100"/>
    </row>
    <row r="801" spans="1:25" ht="16.5" customHeight="1">
      <c r="A801" s="25"/>
      <c r="B801" s="23"/>
      <c r="C801" s="23"/>
      <c r="D801" s="100"/>
      <c r="E801" s="100"/>
      <c r="F801" s="100"/>
      <c r="G801" s="100"/>
      <c r="H801" s="100"/>
      <c r="I801" s="100"/>
      <c r="J801" s="100"/>
      <c r="K801" s="100"/>
      <c r="L801" s="100"/>
      <c r="M801" s="100"/>
      <c r="N801" s="100"/>
      <c r="O801" s="100"/>
      <c r="P801" s="100"/>
      <c r="Q801" s="100"/>
      <c r="R801" s="100"/>
      <c r="S801" s="100"/>
      <c r="T801" s="100"/>
      <c r="U801" s="100"/>
      <c r="V801" s="100"/>
      <c r="W801" s="100"/>
      <c r="X801" s="100"/>
      <c r="Y801" s="100"/>
    </row>
    <row r="802" spans="1:25" ht="16.5" customHeight="1">
      <c r="A802" s="25"/>
      <c r="B802" s="23"/>
      <c r="C802" s="23"/>
      <c r="D802" s="100"/>
      <c r="E802" s="100"/>
      <c r="F802" s="100"/>
      <c r="G802" s="100"/>
      <c r="H802" s="100"/>
      <c r="I802" s="100"/>
      <c r="J802" s="100"/>
      <c r="K802" s="100"/>
      <c r="L802" s="100"/>
      <c r="M802" s="100"/>
      <c r="N802" s="100"/>
      <c r="O802" s="100"/>
      <c r="P802" s="100"/>
      <c r="Q802" s="100"/>
      <c r="R802" s="100"/>
      <c r="S802" s="100"/>
      <c r="T802" s="100"/>
      <c r="U802" s="100"/>
      <c r="V802" s="100"/>
      <c r="W802" s="100"/>
      <c r="X802" s="100"/>
      <c r="Y802" s="100"/>
    </row>
    <row r="803" spans="1:25" ht="16.5" customHeight="1">
      <c r="A803" s="25"/>
      <c r="B803" s="23"/>
      <c r="C803" s="23"/>
      <c r="D803" s="100"/>
      <c r="E803" s="100"/>
      <c r="F803" s="100"/>
      <c r="G803" s="100"/>
      <c r="H803" s="100"/>
      <c r="I803" s="100"/>
      <c r="J803" s="100"/>
      <c r="K803" s="100"/>
      <c r="L803" s="100"/>
      <c r="M803" s="100"/>
      <c r="N803" s="100"/>
      <c r="O803" s="100"/>
      <c r="P803" s="100"/>
      <c r="Q803" s="100"/>
      <c r="R803" s="100"/>
      <c r="S803" s="100"/>
      <c r="T803" s="100"/>
      <c r="U803" s="100"/>
      <c r="V803" s="100"/>
      <c r="W803" s="100"/>
      <c r="X803" s="100"/>
      <c r="Y803" s="100"/>
    </row>
    <row r="804" spans="1:25" ht="16.5" customHeight="1">
      <c r="A804" s="25"/>
      <c r="B804" s="23"/>
      <c r="C804" s="23"/>
      <c r="D804" s="100"/>
      <c r="E804" s="100"/>
      <c r="F804" s="100"/>
      <c r="G804" s="100"/>
      <c r="H804" s="100"/>
      <c r="I804" s="100"/>
      <c r="J804" s="100"/>
      <c r="K804" s="100"/>
      <c r="L804" s="100"/>
      <c r="M804" s="100"/>
      <c r="N804" s="100"/>
      <c r="O804" s="100"/>
      <c r="P804" s="100"/>
      <c r="Q804" s="100"/>
      <c r="R804" s="100"/>
      <c r="S804" s="100"/>
      <c r="T804" s="100"/>
      <c r="U804" s="100"/>
      <c r="V804" s="100"/>
      <c r="W804" s="100"/>
      <c r="X804" s="100"/>
      <c r="Y804" s="100"/>
    </row>
    <row r="805" spans="1:25" ht="16.5" customHeight="1">
      <c r="A805" s="25"/>
      <c r="B805" s="23"/>
      <c r="C805" s="23"/>
      <c r="D805" s="100"/>
      <c r="E805" s="100"/>
      <c r="F805" s="100"/>
      <c r="G805" s="100"/>
      <c r="H805" s="100"/>
      <c r="I805" s="100"/>
      <c r="J805" s="100"/>
      <c r="K805" s="100"/>
      <c r="L805" s="100"/>
      <c r="M805" s="100"/>
      <c r="N805" s="100"/>
      <c r="O805" s="100"/>
      <c r="P805" s="100"/>
      <c r="Q805" s="100"/>
      <c r="R805" s="100"/>
      <c r="S805" s="100"/>
      <c r="T805" s="100"/>
      <c r="U805" s="100"/>
      <c r="V805" s="100"/>
      <c r="W805" s="100"/>
      <c r="X805" s="100"/>
      <c r="Y805" s="100"/>
    </row>
    <row r="806" spans="1:25" ht="16.5" customHeight="1">
      <c r="A806" s="25"/>
      <c r="B806" s="23"/>
      <c r="C806" s="23"/>
      <c r="D806" s="100"/>
      <c r="E806" s="100"/>
      <c r="F806" s="100"/>
      <c r="G806" s="100"/>
      <c r="H806" s="100"/>
      <c r="I806" s="100"/>
      <c r="J806" s="100"/>
      <c r="K806" s="100"/>
      <c r="L806" s="100"/>
      <c r="M806" s="100"/>
      <c r="N806" s="100"/>
      <c r="O806" s="100"/>
      <c r="P806" s="100"/>
      <c r="Q806" s="100"/>
      <c r="R806" s="100"/>
      <c r="S806" s="100"/>
      <c r="T806" s="100"/>
      <c r="U806" s="100"/>
      <c r="V806" s="100"/>
      <c r="W806" s="100"/>
      <c r="X806" s="100"/>
      <c r="Y806" s="100"/>
    </row>
    <row r="807" spans="1:25" ht="16.5" customHeight="1">
      <c r="A807" s="25"/>
      <c r="B807" s="23"/>
      <c r="C807" s="23"/>
      <c r="D807" s="100"/>
      <c r="E807" s="100"/>
      <c r="F807" s="100"/>
      <c r="G807" s="100"/>
      <c r="H807" s="100"/>
      <c r="I807" s="100"/>
      <c r="J807" s="100"/>
      <c r="K807" s="100"/>
      <c r="L807" s="100"/>
      <c r="M807" s="100"/>
      <c r="N807" s="100"/>
      <c r="O807" s="100"/>
      <c r="P807" s="100"/>
      <c r="Q807" s="100"/>
      <c r="R807" s="100"/>
      <c r="S807" s="100"/>
      <c r="T807" s="100"/>
      <c r="U807" s="100"/>
      <c r="V807" s="100"/>
      <c r="W807" s="100"/>
      <c r="X807" s="100"/>
      <c r="Y807" s="100"/>
    </row>
    <row r="808" spans="1:25" ht="16.5" customHeight="1">
      <c r="A808" s="25"/>
      <c r="B808" s="23"/>
      <c r="C808" s="23"/>
      <c r="D808" s="100"/>
      <c r="E808" s="100"/>
      <c r="F808" s="100"/>
      <c r="G808" s="100"/>
      <c r="H808" s="100"/>
      <c r="I808" s="100"/>
      <c r="J808" s="100"/>
      <c r="K808" s="100"/>
      <c r="L808" s="100"/>
      <c r="M808" s="100"/>
      <c r="N808" s="100"/>
      <c r="O808" s="100"/>
      <c r="P808" s="100"/>
      <c r="Q808" s="100"/>
      <c r="R808" s="100"/>
      <c r="S808" s="100"/>
      <c r="T808" s="100"/>
      <c r="U808" s="100"/>
      <c r="V808" s="100"/>
      <c r="W808" s="100"/>
      <c r="X808" s="100"/>
      <c r="Y808" s="100"/>
    </row>
    <row r="809" spans="1:25" ht="16.5" customHeight="1">
      <c r="A809" s="25"/>
      <c r="B809" s="23"/>
      <c r="C809" s="23"/>
      <c r="D809" s="100"/>
      <c r="E809" s="100"/>
      <c r="F809" s="100"/>
      <c r="G809" s="100"/>
      <c r="H809" s="100"/>
      <c r="I809" s="100"/>
      <c r="J809" s="100"/>
      <c r="K809" s="100"/>
      <c r="L809" s="100"/>
      <c r="M809" s="100"/>
      <c r="N809" s="100"/>
      <c r="O809" s="100"/>
      <c r="P809" s="100"/>
      <c r="Q809" s="100"/>
      <c r="R809" s="100"/>
      <c r="S809" s="100"/>
      <c r="T809" s="100"/>
      <c r="U809" s="100"/>
      <c r="V809" s="100"/>
      <c r="W809" s="100"/>
      <c r="X809" s="100"/>
      <c r="Y809" s="100"/>
    </row>
    <row r="810" spans="1:25" ht="16.5" customHeight="1">
      <c r="A810" s="25"/>
      <c r="B810" s="23"/>
      <c r="C810" s="23"/>
      <c r="D810" s="100"/>
      <c r="E810" s="100"/>
      <c r="F810" s="100"/>
      <c r="G810" s="100"/>
      <c r="H810" s="100"/>
      <c r="I810" s="100"/>
      <c r="J810" s="100"/>
      <c r="K810" s="100"/>
      <c r="L810" s="100"/>
      <c r="M810" s="100"/>
      <c r="N810" s="100"/>
      <c r="O810" s="100"/>
      <c r="P810" s="100"/>
      <c r="Q810" s="100"/>
      <c r="R810" s="100"/>
      <c r="S810" s="100"/>
      <c r="T810" s="100"/>
      <c r="U810" s="100"/>
      <c r="V810" s="100"/>
      <c r="W810" s="100"/>
      <c r="X810" s="100"/>
      <c r="Y810" s="100"/>
    </row>
    <row r="811" spans="1:25" ht="16.5" customHeight="1">
      <c r="A811" s="25"/>
      <c r="B811" s="23"/>
      <c r="C811" s="23"/>
      <c r="D811" s="100"/>
      <c r="E811" s="100"/>
      <c r="F811" s="100"/>
      <c r="G811" s="100"/>
      <c r="H811" s="100"/>
      <c r="I811" s="100"/>
      <c r="J811" s="100"/>
      <c r="K811" s="100"/>
      <c r="L811" s="100"/>
      <c r="M811" s="100"/>
      <c r="N811" s="100"/>
      <c r="O811" s="100"/>
      <c r="P811" s="100"/>
      <c r="Q811" s="100"/>
      <c r="R811" s="100"/>
      <c r="S811" s="100"/>
      <c r="T811" s="100"/>
      <c r="U811" s="100"/>
      <c r="V811" s="100"/>
      <c r="W811" s="100"/>
      <c r="X811" s="100"/>
      <c r="Y811" s="100"/>
    </row>
    <row r="812" spans="1:25" ht="16.5" customHeight="1">
      <c r="A812" s="25"/>
      <c r="B812" s="23"/>
      <c r="C812" s="23"/>
      <c r="D812" s="100"/>
      <c r="E812" s="100"/>
      <c r="F812" s="100"/>
      <c r="G812" s="100"/>
      <c r="H812" s="100"/>
      <c r="I812" s="100"/>
      <c r="J812" s="100"/>
      <c r="K812" s="100"/>
      <c r="L812" s="100"/>
      <c r="M812" s="100"/>
      <c r="N812" s="100"/>
      <c r="O812" s="100"/>
      <c r="P812" s="100"/>
      <c r="Q812" s="100"/>
      <c r="R812" s="100"/>
      <c r="S812" s="100"/>
      <c r="T812" s="100"/>
      <c r="U812" s="100"/>
      <c r="V812" s="100"/>
      <c r="W812" s="100"/>
      <c r="X812" s="100"/>
      <c r="Y812" s="100"/>
    </row>
    <row r="813" spans="1:25" ht="16.5" customHeight="1">
      <c r="A813" s="25"/>
      <c r="B813" s="23"/>
      <c r="C813" s="23"/>
      <c r="D813" s="100"/>
      <c r="E813" s="100"/>
      <c r="F813" s="100"/>
      <c r="G813" s="100"/>
      <c r="H813" s="100"/>
      <c r="I813" s="100"/>
      <c r="J813" s="100"/>
      <c r="K813" s="100"/>
      <c r="L813" s="100"/>
      <c r="M813" s="100"/>
      <c r="N813" s="100"/>
      <c r="O813" s="100"/>
      <c r="P813" s="100"/>
      <c r="Q813" s="100"/>
      <c r="R813" s="100"/>
      <c r="S813" s="100"/>
      <c r="T813" s="100"/>
      <c r="U813" s="100"/>
      <c r="V813" s="100"/>
      <c r="W813" s="100"/>
      <c r="X813" s="100"/>
      <c r="Y813" s="100"/>
    </row>
    <row r="814" spans="1:25" ht="16.5" customHeight="1">
      <c r="A814" s="25"/>
      <c r="B814" s="23"/>
      <c r="C814" s="23"/>
      <c r="D814" s="100"/>
      <c r="E814" s="100"/>
      <c r="F814" s="100"/>
      <c r="G814" s="100"/>
      <c r="H814" s="100"/>
      <c r="I814" s="100"/>
      <c r="J814" s="100"/>
      <c r="K814" s="100"/>
      <c r="L814" s="100"/>
      <c r="M814" s="100"/>
      <c r="N814" s="100"/>
      <c r="O814" s="100"/>
      <c r="P814" s="100"/>
      <c r="Q814" s="100"/>
      <c r="R814" s="100"/>
      <c r="S814" s="100"/>
      <c r="T814" s="100"/>
      <c r="U814" s="100"/>
      <c r="V814" s="100"/>
      <c r="W814" s="100"/>
      <c r="X814" s="100"/>
      <c r="Y814" s="100"/>
    </row>
    <row r="815" spans="1:25" ht="16.5" customHeight="1">
      <c r="A815" s="25"/>
      <c r="B815" s="23"/>
      <c r="C815" s="23"/>
      <c r="D815" s="100"/>
      <c r="E815" s="100"/>
      <c r="F815" s="100"/>
      <c r="G815" s="100"/>
      <c r="H815" s="100"/>
      <c r="I815" s="100"/>
      <c r="J815" s="100"/>
      <c r="K815" s="100"/>
      <c r="L815" s="100"/>
      <c r="M815" s="100"/>
      <c r="N815" s="100"/>
      <c r="O815" s="100"/>
      <c r="P815" s="100"/>
      <c r="Q815" s="100"/>
      <c r="R815" s="100"/>
      <c r="S815" s="100"/>
      <c r="T815" s="100"/>
      <c r="U815" s="100"/>
      <c r="V815" s="100"/>
      <c r="W815" s="100"/>
      <c r="X815" s="100"/>
      <c r="Y815" s="100"/>
    </row>
    <row r="816" spans="1:25" ht="16.5" customHeight="1">
      <c r="A816" s="25"/>
      <c r="B816" s="23"/>
      <c r="C816" s="23"/>
      <c r="D816" s="100"/>
      <c r="E816" s="100"/>
      <c r="F816" s="100"/>
      <c r="G816" s="100"/>
      <c r="H816" s="100"/>
      <c r="I816" s="100"/>
      <c r="J816" s="100"/>
      <c r="K816" s="100"/>
      <c r="L816" s="100"/>
      <c r="M816" s="100"/>
      <c r="N816" s="100"/>
      <c r="O816" s="100"/>
      <c r="P816" s="100"/>
      <c r="Q816" s="100"/>
      <c r="R816" s="100"/>
      <c r="S816" s="100"/>
      <c r="T816" s="100"/>
      <c r="U816" s="100"/>
      <c r="V816" s="100"/>
      <c r="W816" s="100"/>
      <c r="X816" s="100"/>
      <c r="Y816" s="100"/>
    </row>
    <row r="817" spans="1:25" ht="16.5" customHeight="1">
      <c r="A817" s="25"/>
      <c r="B817" s="23"/>
      <c r="C817" s="23"/>
      <c r="D817" s="100"/>
      <c r="E817" s="100"/>
      <c r="F817" s="100"/>
      <c r="G817" s="100"/>
      <c r="H817" s="100"/>
      <c r="I817" s="100"/>
      <c r="J817" s="100"/>
      <c r="K817" s="100"/>
      <c r="L817" s="100"/>
      <c r="M817" s="100"/>
      <c r="N817" s="100"/>
      <c r="O817" s="100"/>
      <c r="P817" s="100"/>
      <c r="Q817" s="100"/>
      <c r="R817" s="100"/>
      <c r="S817" s="100"/>
      <c r="T817" s="100"/>
      <c r="U817" s="100"/>
      <c r="V817" s="100"/>
      <c r="W817" s="100"/>
      <c r="X817" s="100"/>
      <c r="Y817" s="100"/>
    </row>
    <row r="818" spans="1:25" ht="16.5" customHeight="1">
      <c r="A818" s="25"/>
      <c r="B818" s="23"/>
      <c r="C818" s="23"/>
      <c r="D818" s="100"/>
      <c r="E818" s="100"/>
      <c r="F818" s="100"/>
      <c r="G818" s="100"/>
      <c r="H818" s="100"/>
      <c r="I818" s="100"/>
      <c r="J818" s="100"/>
      <c r="K818" s="100"/>
      <c r="L818" s="100"/>
      <c r="M818" s="100"/>
      <c r="N818" s="100"/>
      <c r="O818" s="100"/>
      <c r="P818" s="100"/>
      <c r="Q818" s="100"/>
      <c r="R818" s="100"/>
      <c r="S818" s="100"/>
      <c r="T818" s="100"/>
      <c r="U818" s="100"/>
      <c r="V818" s="100"/>
      <c r="W818" s="100"/>
      <c r="X818" s="100"/>
      <c r="Y818" s="100"/>
    </row>
    <row r="819" spans="1:25" ht="16.5" customHeight="1">
      <c r="A819" s="25"/>
      <c r="B819" s="23"/>
      <c r="C819" s="23"/>
      <c r="D819" s="100"/>
      <c r="E819" s="100"/>
      <c r="F819" s="100"/>
      <c r="G819" s="100"/>
      <c r="H819" s="100"/>
      <c r="I819" s="100"/>
      <c r="J819" s="100"/>
      <c r="K819" s="100"/>
      <c r="L819" s="100"/>
      <c r="M819" s="100"/>
      <c r="N819" s="100"/>
      <c r="O819" s="100"/>
      <c r="P819" s="100"/>
      <c r="Q819" s="100"/>
      <c r="R819" s="100"/>
      <c r="S819" s="100"/>
      <c r="T819" s="100"/>
      <c r="U819" s="100"/>
      <c r="V819" s="100"/>
      <c r="W819" s="100"/>
      <c r="X819" s="100"/>
      <c r="Y819" s="100"/>
    </row>
    <row r="820" spans="1:25" ht="16.5" customHeight="1">
      <c r="A820" s="25"/>
      <c r="B820" s="23"/>
      <c r="C820" s="23"/>
      <c r="D820" s="100"/>
      <c r="E820" s="100"/>
      <c r="F820" s="100"/>
      <c r="G820" s="100"/>
      <c r="H820" s="100"/>
      <c r="I820" s="100"/>
      <c r="J820" s="100"/>
      <c r="K820" s="100"/>
      <c r="L820" s="100"/>
      <c r="M820" s="100"/>
      <c r="N820" s="100"/>
      <c r="O820" s="100"/>
      <c r="P820" s="100"/>
      <c r="Q820" s="100"/>
      <c r="R820" s="100"/>
      <c r="S820" s="100"/>
      <c r="T820" s="100"/>
      <c r="U820" s="100"/>
      <c r="V820" s="100"/>
      <c r="W820" s="100"/>
      <c r="X820" s="100"/>
      <c r="Y820" s="100"/>
    </row>
    <row r="821" spans="1:25" ht="16.5" customHeight="1">
      <c r="A821" s="25"/>
      <c r="B821" s="23"/>
      <c r="C821" s="23"/>
      <c r="D821" s="100"/>
      <c r="E821" s="100"/>
      <c r="F821" s="100"/>
      <c r="G821" s="100"/>
      <c r="H821" s="100"/>
      <c r="I821" s="100"/>
      <c r="J821" s="100"/>
      <c r="K821" s="100"/>
      <c r="L821" s="100"/>
      <c r="M821" s="100"/>
      <c r="N821" s="100"/>
      <c r="O821" s="100"/>
      <c r="P821" s="100"/>
      <c r="Q821" s="100"/>
      <c r="R821" s="100"/>
      <c r="S821" s="100"/>
      <c r="T821" s="100"/>
      <c r="U821" s="100"/>
      <c r="V821" s="100"/>
      <c r="W821" s="100"/>
      <c r="X821" s="100"/>
      <c r="Y821" s="100"/>
    </row>
    <row r="822" spans="1:25" ht="16.5" customHeight="1">
      <c r="A822" s="25"/>
      <c r="B822" s="23"/>
      <c r="C822" s="23"/>
      <c r="D822" s="100"/>
      <c r="E822" s="100"/>
      <c r="F822" s="100"/>
      <c r="G822" s="100"/>
      <c r="H822" s="100"/>
      <c r="I822" s="100"/>
      <c r="J822" s="100"/>
      <c r="K822" s="100"/>
      <c r="L822" s="100"/>
      <c r="M822" s="100"/>
      <c r="N822" s="100"/>
      <c r="O822" s="100"/>
      <c r="P822" s="100"/>
      <c r="Q822" s="100"/>
      <c r="R822" s="100"/>
      <c r="S822" s="100"/>
      <c r="T822" s="100"/>
      <c r="U822" s="100"/>
      <c r="V822" s="100"/>
      <c r="W822" s="100"/>
      <c r="X822" s="100"/>
      <c r="Y822" s="100"/>
    </row>
    <row r="823" spans="1:25" ht="16.5" customHeight="1">
      <c r="A823" s="25"/>
      <c r="B823" s="23"/>
      <c r="C823" s="23"/>
      <c r="D823" s="100"/>
      <c r="E823" s="100"/>
      <c r="F823" s="100"/>
      <c r="G823" s="100"/>
      <c r="H823" s="100"/>
      <c r="I823" s="100"/>
      <c r="J823" s="100"/>
      <c r="K823" s="100"/>
      <c r="L823" s="100"/>
      <c r="M823" s="100"/>
      <c r="N823" s="100"/>
      <c r="O823" s="100"/>
      <c r="P823" s="100"/>
      <c r="Q823" s="100"/>
      <c r="R823" s="100"/>
      <c r="S823" s="100"/>
      <c r="T823" s="100"/>
      <c r="U823" s="100"/>
      <c r="V823" s="100"/>
      <c r="W823" s="100"/>
      <c r="X823" s="100"/>
      <c r="Y823" s="100"/>
    </row>
    <row r="824" spans="1:25" ht="16.5" customHeight="1">
      <c r="A824" s="25"/>
      <c r="B824" s="23"/>
      <c r="C824" s="23"/>
      <c r="D824" s="100"/>
      <c r="E824" s="100"/>
      <c r="F824" s="100"/>
      <c r="G824" s="100"/>
      <c r="H824" s="100"/>
      <c r="I824" s="100"/>
      <c r="J824" s="100"/>
      <c r="K824" s="100"/>
      <c r="L824" s="100"/>
      <c r="M824" s="100"/>
      <c r="N824" s="100"/>
      <c r="O824" s="100"/>
      <c r="P824" s="100"/>
      <c r="Q824" s="100"/>
      <c r="R824" s="100"/>
      <c r="S824" s="100"/>
      <c r="T824" s="100"/>
      <c r="U824" s="100"/>
      <c r="V824" s="100"/>
      <c r="W824" s="100"/>
      <c r="X824" s="100"/>
      <c r="Y824" s="100"/>
    </row>
    <row r="825" spans="1:25" ht="16.5" customHeight="1">
      <c r="A825" s="25"/>
      <c r="B825" s="23"/>
      <c r="C825" s="23"/>
      <c r="D825" s="100"/>
      <c r="E825" s="100"/>
      <c r="F825" s="100"/>
      <c r="G825" s="100"/>
      <c r="H825" s="100"/>
      <c r="I825" s="100"/>
      <c r="J825" s="100"/>
      <c r="K825" s="100"/>
      <c r="L825" s="100"/>
      <c r="M825" s="100"/>
      <c r="N825" s="100"/>
      <c r="O825" s="100"/>
      <c r="P825" s="100"/>
      <c r="Q825" s="100"/>
      <c r="R825" s="100"/>
      <c r="S825" s="100"/>
      <c r="T825" s="100"/>
      <c r="U825" s="100"/>
      <c r="V825" s="100"/>
      <c r="W825" s="100"/>
      <c r="X825" s="100"/>
      <c r="Y825" s="100"/>
    </row>
    <row r="826" spans="1:25" ht="16.5" customHeight="1">
      <c r="A826" s="25"/>
      <c r="B826" s="23"/>
      <c r="C826" s="23"/>
      <c r="D826" s="100"/>
      <c r="E826" s="100"/>
      <c r="F826" s="100"/>
      <c r="G826" s="100"/>
      <c r="H826" s="100"/>
      <c r="I826" s="100"/>
      <c r="J826" s="100"/>
      <c r="K826" s="100"/>
      <c r="L826" s="100"/>
      <c r="M826" s="100"/>
      <c r="N826" s="100"/>
      <c r="O826" s="100"/>
      <c r="P826" s="100"/>
      <c r="Q826" s="100"/>
      <c r="R826" s="100"/>
      <c r="S826" s="100"/>
      <c r="T826" s="100"/>
      <c r="U826" s="100"/>
      <c r="V826" s="100"/>
      <c r="W826" s="100"/>
      <c r="X826" s="100"/>
      <c r="Y826" s="100"/>
    </row>
    <row r="827" spans="1:25" ht="16.5" customHeight="1">
      <c r="A827" s="25"/>
      <c r="B827" s="23"/>
      <c r="C827" s="23"/>
      <c r="D827" s="100"/>
      <c r="E827" s="100"/>
      <c r="F827" s="100"/>
      <c r="G827" s="100"/>
      <c r="H827" s="100"/>
      <c r="I827" s="100"/>
      <c r="J827" s="100"/>
      <c r="K827" s="100"/>
      <c r="L827" s="100"/>
      <c r="M827" s="100"/>
      <c r="N827" s="100"/>
      <c r="O827" s="100"/>
      <c r="P827" s="100"/>
      <c r="Q827" s="100"/>
      <c r="R827" s="100"/>
      <c r="S827" s="100"/>
      <c r="T827" s="100"/>
      <c r="U827" s="100"/>
      <c r="V827" s="100"/>
      <c r="W827" s="100"/>
      <c r="X827" s="100"/>
      <c r="Y827" s="100"/>
    </row>
    <row r="828" spans="1:25" ht="16.5" customHeight="1">
      <c r="A828" s="25"/>
      <c r="B828" s="23"/>
      <c r="C828" s="23"/>
      <c r="D828" s="100"/>
      <c r="E828" s="100"/>
      <c r="F828" s="100"/>
      <c r="G828" s="100"/>
      <c r="H828" s="100"/>
      <c r="I828" s="100"/>
      <c r="J828" s="100"/>
      <c r="K828" s="100"/>
      <c r="L828" s="100"/>
      <c r="M828" s="100"/>
      <c r="N828" s="100"/>
      <c r="O828" s="100"/>
      <c r="P828" s="100"/>
      <c r="Q828" s="100"/>
      <c r="R828" s="100"/>
      <c r="S828" s="100"/>
      <c r="T828" s="100"/>
      <c r="U828" s="100"/>
      <c r="V828" s="100"/>
      <c r="W828" s="100"/>
      <c r="X828" s="100"/>
      <c r="Y828" s="100"/>
    </row>
    <row r="829" spans="1:25" ht="16.5" customHeight="1">
      <c r="A829" s="25"/>
      <c r="B829" s="23"/>
      <c r="C829" s="23"/>
      <c r="D829" s="100"/>
      <c r="E829" s="100"/>
      <c r="F829" s="100"/>
      <c r="G829" s="100"/>
      <c r="H829" s="100"/>
      <c r="I829" s="100"/>
      <c r="J829" s="100"/>
      <c r="K829" s="100"/>
      <c r="L829" s="100"/>
      <c r="M829" s="100"/>
      <c r="N829" s="100"/>
      <c r="O829" s="100"/>
      <c r="P829" s="100"/>
      <c r="Q829" s="100"/>
      <c r="R829" s="100"/>
      <c r="S829" s="100"/>
      <c r="T829" s="100"/>
      <c r="U829" s="100"/>
      <c r="V829" s="100"/>
      <c r="W829" s="100"/>
      <c r="X829" s="100"/>
      <c r="Y829" s="100"/>
    </row>
    <row r="830" spans="1:25" ht="16.5" customHeight="1">
      <c r="A830" s="25"/>
      <c r="B830" s="23"/>
      <c r="C830" s="23"/>
      <c r="D830" s="100"/>
      <c r="E830" s="100"/>
      <c r="F830" s="100"/>
      <c r="G830" s="100"/>
      <c r="H830" s="100"/>
      <c r="I830" s="100"/>
      <c r="J830" s="100"/>
      <c r="K830" s="100"/>
      <c r="L830" s="100"/>
      <c r="M830" s="100"/>
      <c r="N830" s="100"/>
      <c r="O830" s="100"/>
      <c r="P830" s="100"/>
      <c r="Q830" s="100"/>
      <c r="R830" s="100"/>
      <c r="S830" s="100"/>
      <c r="T830" s="100"/>
      <c r="U830" s="100"/>
      <c r="V830" s="100"/>
      <c r="W830" s="100"/>
      <c r="X830" s="100"/>
      <c r="Y830" s="100"/>
    </row>
    <row r="831" spans="1:25" ht="16.5" customHeight="1">
      <c r="A831" s="25"/>
      <c r="B831" s="23"/>
      <c r="C831" s="23"/>
      <c r="D831" s="100"/>
      <c r="E831" s="100"/>
      <c r="F831" s="100"/>
      <c r="G831" s="100"/>
      <c r="H831" s="100"/>
      <c r="I831" s="100"/>
      <c r="J831" s="100"/>
      <c r="K831" s="100"/>
      <c r="L831" s="100"/>
      <c r="M831" s="100"/>
      <c r="N831" s="100"/>
      <c r="O831" s="100"/>
      <c r="P831" s="100"/>
      <c r="Q831" s="100"/>
      <c r="R831" s="100"/>
      <c r="S831" s="100"/>
      <c r="T831" s="100"/>
      <c r="U831" s="100"/>
      <c r="V831" s="100"/>
      <c r="W831" s="100"/>
      <c r="X831" s="100"/>
      <c r="Y831" s="100"/>
    </row>
    <row r="832" spans="1:25" ht="16.5" customHeight="1">
      <c r="A832" s="25"/>
      <c r="B832" s="23"/>
      <c r="C832" s="23"/>
      <c r="D832" s="100"/>
      <c r="E832" s="100"/>
      <c r="F832" s="100"/>
      <c r="G832" s="100"/>
      <c r="H832" s="100"/>
      <c r="I832" s="100"/>
      <c r="J832" s="100"/>
      <c r="K832" s="100"/>
      <c r="L832" s="100"/>
      <c r="M832" s="100"/>
      <c r="N832" s="100"/>
      <c r="O832" s="100"/>
      <c r="P832" s="100"/>
      <c r="Q832" s="100"/>
      <c r="R832" s="100"/>
      <c r="S832" s="100"/>
      <c r="T832" s="100"/>
      <c r="U832" s="100"/>
      <c r="V832" s="100"/>
      <c r="W832" s="100"/>
      <c r="X832" s="100"/>
      <c r="Y832" s="100"/>
    </row>
    <row r="833" spans="1:25" ht="16.5" customHeight="1">
      <c r="A833" s="25"/>
      <c r="B833" s="23"/>
      <c r="C833" s="23"/>
      <c r="D833" s="100"/>
      <c r="E833" s="100"/>
      <c r="F833" s="100"/>
      <c r="G833" s="100"/>
      <c r="H833" s="100"/>
      <c r="I833" s="100"/>
      <c r="J833" s="100"/>
      <c r="K833" s="100"/>
      <c r="L833" s="100"/>
      <c r="M833" s="100"/>
      <c r="N833" s="100"/>
      <c r="O833" s="100"/>
      <c r="P833" s="100"/>
      <c r="Q833" s="100"/>
      <c r="R833" s="100"/>
      <c r="S833" s="100"/>
      <c r="T833" s="100"/>
      <c r="U833" s="100"/>
      <c r="V833" s="100"/>
      <c r="W833" s="100"/>
      <c r="X833" s="100"/>
      <c r="Y833" s="100"/>
    </row>
    <row r="834" spans="1:25" ht="16.5" customHeight="1">
      <c r="A834" s="25"/>
      <c r="B834" s="23"/>
      <c r="C834" s="23"/>
      <c r="D834" s="100"/>
      <c r="E834" s="100"/>
      <c r="F834" s="100"/>
      <c r="G834" s="100"/>
      <c r="H834" s="100"/>
      <c r="I834" s="100"/>
      <c r="J834" s="100"/>
      <c r="K834" s="100"/>
      <c r="L834" s="100"/>
      <c r="M834" s="100"/>
      <c r="N834" s="100"/>
      <c r="O834" s="100"/>
      <c r="P834" s="100"/>
      <c r="Q834" s="100"/>
      <c r="R834" s="100"/>
      <c r="S834" s="100"/>
      <c r="T834" s="100"/>
      <c r="U834" s="100"/>
      <c r="V834" s="100"/>
      <c r="W834" s="100"/>
      <c r="X834" s="100"/>
      <c r="Y834" s="100"/>
    </row>
    <row r="835" spans="1:25" ht="16.5" customHeight="1">
      <c r="A835" s="25"/>
      <c r="B835" s="23"/>
      <c r="C835" s="23"/>
      <c r="D835" s="100"/>
      <c r="E835" s="100"/>
      <c r="F835" s="100"/>
      <c r="G835" s="100"/>
      <c r="H835" s="100"/>
      <c r="I835" s="100"/>
      <c r="J835" s="100"/>
      <c r="K835" s="100"/>
      <c r="L835" s="100"/>
      <c r="M835" s="100"/>
      <c r="N835" s="100"/>
      <c r="O835" s="100"/>
      <c r="P835" s="100"/>
      <c r="Q835" s="100"/>
      <c r="R835" s="100"/>
      <c r="S835" s="100"/>
      <c r="T835" s="100"/>
      <c r="U835" s="100"/>
      <c r="V835" s="100"/>
      <c r="W835" s="100"/>
      <c r="X835" s="100"/>
      <c r="Y835" s="100"/>
    </row>
    <row r="836" spans="1:25" ht="16.5" customHeight="1">
      <c r="A836" s="25"/>
      <c r="B836" s="23"/>
      <c r="C836" s="23"/>
      <c r="D836" s="100"/>
      <c r="E836" s="100"/>
      <c r="F836" s="100"/>
      <c r="G836" s="100"/>
      <c r="H836" s="100"/>
      <c r="I836" s="100"/>
      <c r="J836" s="100"/>
      <c r="K836" s="100"/>
      <c r="L836" s="100"/>
      <c r="M836" s="100"/>
      <c r="N836" s="100"/>
      <c r="O836" s="100"/>
      <c r="P836" s="100"/>
      <c r="Q836" s="100"/>
      <c r="R836" s="100"/>
      <c r="S836" s="100"/>
      <c r="T836" s="100"/>
      <c r="U836" s="100"/>
      <c r="V836" s="100"/>
      <c r="W836" s="100"/>
      <c r="X836" s="100"/>
      <c r="Y836" s="100"/>
    </row>
    <row r="837" spans="1:25" ht="16.5" customHeight="1">
      <c r="A837" s="25"/>
      <c r="B837" s="23"/>
      <c r="C837" s="23"/>
      <c r="D837" s="100"/>
      <c r="E837" s="100"/>
      <c r="F837" s="100"/>
      <c r="G837" s="100"/>
      <c r="H837" s="100"/>
      <c r="I837" s="100"/>
      <c r="J837" s="100"/>
      <c r="K837" s="100"/>
      <c r="L837" s="100"/>
      <c r="M837" s="100"/>
      <c r="N837" s="100"/>
      <c r="O837" s="100"/>
      <c r="P837" s="100"/>
      <c r="Q837" s="100"/>
      <c r="R837" s="100"/>
      <c r="S837" s="100"/>
      <c r="T837" s="100"/>
      <c r="U837" s="100"/>
      <c r="V837" s="100"/>
      <c r="W837" s="100"/>
      <c r="X837" s="100"/>
      <c r="Y837" s="100"/>
    </row>
    <row r="838" spans="1:25" ht="16.5" customHeight="1">
      <c r="A838" s="25"/>
      <c r="B838" s="23"/>
      <c r="C838" s="23"/>
      <c r="D838" s="100"/>
      <c r="E838" s="100"/>
      <c r="F838" s="100"/>
      <c r="G838" s="100"/>
      <c r="H838" s="100"/>
      <c r="I838" s="100"/>
      <c r="J838" s="100"/>
      <c r="K838" s="100"/>
      <c r="L838" s="100"/>
      <c r="M838" s="100"/>
      <c r="N838" s="100"/>
      <c r="O838" s="100"/>
      <c r="P838" s="100"/>
      <c r="Q838" s="100"/>
      <c r="R838" s="100"/>
      <c r="S838" s="100"/>
      <c r="T838" s="100"/>
      <c r="U838" s="100"/>
      <c r="V838" s="100"/>
      <c r="W838" s="100"/>
      <c r="X838" s="100"/>
      <c r="Y838" s="100"/>
    </row>
    <row r="839" spans="1:25" ht="16.5" customHeight="1">
      <c r="A839" s="25"/>
      <c r="B839" s="23"/>
      <c r="C839" s="23"/>
      <c r="D839" s="100"/>
      <c r="E839" s="100"/>
      <c r="F839" s="100"/>
      <c r="G839" s="100"/>
      <c r="H839" s="100"/>
      <c r="I839" s="100"/>
      <c r="J839" s="100"/>
      <c r="K839" s="100"/>
      <c r="L839" s="100"/>
      <c r="M839" s="100"/>
      <c r="N839" s="100"/>
      <c r="O839" s="100"/>
      <c r="P839" s="100"/>
      <c r="Q839" s="100"/>
      <c r="R839" s="100"/>
      <c r="S839" s="100"/>
      <c r="T839" s="100"/>
      <c r="U839" s="100"/>
      <c r="V839" s="100"/>
      <c r="W839" s="100"/>
      <c r="X839" s="100"/>
      <c r="Y839" s="100"/>
    </row>
    <row r="840" spans="1:25" ht="16.5" customHeight="1">
      <c r="A840" s="25"/>
      <c r="B840" s="23"/>
      <c r="C840" s="23"/>
      <c r="D840" s="100"/>
      <c r="E840" s="100"/>
      <c r="F840" s="100"/>
      <c r="G840" s="100"/>
      <c r="H840" s="100"/>
      <c r="I840" s="100"/>
      <c r="J840" s="100"/>
      <c r="K840" s="100"/>
      <c r="L840" s="100"/>
      <c r="M840" s="100"/>
      <c r="N840" s="100"/>
      <c r="O840" s="100"/>
      <c r="P840" s="100"/>
      <c r="Q840" s="100"/>
      <c r="R840" s="100"/>
      <c r="S840" s="100"/>
      <c r="T840" s="100"/>
      <c r="U840" s="100"/>
      <c r="V840" s="100"/>
      <c r="W840" s="100"/>
      <c r="X840" s="100"/>
      <c r="Y840" s="100"/>
    </row>
    <row r="841" spans="1:25" ht="16.5" customHeight="1">
      <c r="A841" s="25"/>
      <c r="B841" s="23"/>
      <c r="C841" s="23"/>
      <c r="D841" s="100"/>
      <c r="E841" s="100"/>
      <c r="F841" s="100"/>
      <c r="G841" s="100"/>
      <c r="H841" s="100"/>
      <c r="I841" s="100"/>
      <c r="J841" s="100"/>
      <c r="K841" s="100"/>
      <c r="L841" s="100"/>
      <c r="M841" s="100"/>
      <c r="N841" s="100"/>
      <c r="O841" s="100"/>
      <c r="P841" s="100"/>
      <c r="Q841" s="100"/>
      <c r="R841" s="100"/>
      <c r="S841" s="100"/>
      <c r="T841" s="100"/>
      <c r="U841" s="100"/>
      <c r="V841" s="100"/>
      <c r="W841" s="100"/>
      <c r="X841" s="100"/>
      <c r="Y841" s="100"/>
    </row>
    <row r="842" spans="1:25" ht="16.5" customHeight="1">
      <c r="A842" s="25"/>
      <c r="B842" s="23"/>
      <c r="C842" s="23"/>
      <c r="D842" s="100"/>
      <c r="E842" s="100"/>
      <c r="F842" s="100"/>
      <c r="G842" s="100"/>
      <c r="H842" s="100"/>
      <c r="I842" s="100"/>
      <c r="J842" s="100"/>
      <c r="K842" s="100"/>
      <c r="L842" s="100"/>
      <c r="M842" s="100"/>
      <c r="N842" s="100"/>
      <c r="O842" s="100"/>
      <c r="P842" s="100"/>
      <c r="Q842" s="100"/>
      <c r="R842" s="100"/>
      <c r="S842" s="100"/>
      <c r="T842" s="100"/>
      <c r="U842" s="100"/>
      <c r="V842" s="100"/>
      <c r="W842" s="100"/>
      <c r="X842" s="100"/>
      <c r="Y842" s="100"/>
    </row>
    <row r="843" spans="1:25" ht="16.5" customHeight="1">
      <c r="A843" s="25"/>
      <c r="B843" s="23"/>
      <c r="C843" s="23"/>
      <c r="D843" s="100"/>
      <c r="E843" s="100"/>
      <c r="F843" s="100"/>
      <c r="G843" s="100"/>
      <c r="H843" s="100"/>
      <c r="I843" s="100"/>
      <c r="J843" s="100"/>
      <c r="K843" s="100"/>
      <c r="L843" s="100"/>
      <c r="M843" s="100"/>
      <c r="N843" s="100"/>
      <c r="O843" s="100"/>
      <c r="P843" s="100"/>
      <c r="Q843" s="100"/>
      <c r="R843" s="100"/>
      <c r="S843" s="100"/>
      <c r="T843" s="100"/>
      <c r="U843" s="100"/>
      <c r="V843" s="100"/>
      <c r="W843" s="100"/>
      <c r="X843" s="100"/>
      <c r="Y843" s="100"/>
    </row>
    <row r="844" spans="1:25" ht="16.5" customHeight="1">
      <c r="A844" s="25"/>
      <c r="B844" s="23"/>
      <c r="C844" s="23"/>
      <c r="D844" s="100"/>
      <c r="E844" s="100"/>
      <c r="F844" s="100"/>
      <c r="G844" s="100"/>
      <c r="H844" s="100"/>
      <c r="I844" s="100"/>
      <c r="J844" s="100"/>
      <c r="K844" s="100"/>
      <c r="L844" s="100"/>
      <c r="M844" s="100"/>
      <c r="N844" s="100"/>
      <c r="O844" s="100"/>
      <c r="P844" s="100"/>
      <c r="Q844" s="100"/>
      <c r="R844" s="100"/>
      <c r="S844" s="100"/>
      <c r="T844" s="100"/>
      <c r="U844" s="100"/>
      <c r="V844" s="100"/>
      <c r="W844" s="100"/>
      <c r="X844" s="100"/>
      <c r="Y844" s="100"/>
    </row>
    <row r="845" spans="1:25" ht="16.5" customHeight="1">
      <c r="A845" s="25"/>
      <c r="B845" s="23"/>
      <c r="C845" s="23"/>
      <c r="D845" s="100"/>
      <c r="E845" s="100"/>
      <c r="F845" s="100"/>
      <c r="G845" s="100"/>
      <c r="H845" s="100"/>
      <c r="I845" s="100"/>
      <c r="J845" s="100"/>
      <c r="K845" s="100"/>
      <c r="L845" s="100"/>
      <c r="M845" s="100"/>
      <c r="N845" s="100"/>
      <c r="O845" s="100"/>
      <c r="P845" s="100"/>
      <c r="Q845" s="100"/>
      <c r="R845" s="100"/>
      <c r="S845" s="100"/>
      <c r="T845" s="100"/>
      <c r="U845" s="100"/>
      <c r="V845" s="100"/>
      <c r="W845" s="100"/>
      <c r="X845" s="100"/>
      <c r="Y845" s="100"/>
    </row>
    <row r="846" spans="1:25" ht="16.5" customHeight="1">
      <c r="A846" s="25"/>
      <c r="B846" s="23"/>
      <c r="C846" s="23"/>
      <c r="D846" s="100"/>
      <c r="E846" s="100"/>
      <c r="F846" s="100"/>
      <c r="G846" s="100"/>
      <c r="H846" s="100"/>
      <c r="I846" s="100"/>
      <c r="J846" s="100"/>
      <c r="K846" s="100"/>
      <c r="L846" s="100"/>
      <c r="M846" s="100"/>
      <c r="N846" s="100"/>
      <c r="O846" s="100"/>
      <c r="P846" s="100"/>
      <c r="Q846" s="100"/>
      <c r="R846" s="100"/>
      <c r="S846" s="100"/>
      <c r="T846" s="100"/>
      <c r="U846" s="100"/>
      <c r="V846" s="100"/>
      <c r="W846" s="100"/>
      <c r="X846" s="100"/>
      <c r="Y846" s="100"/>
    </row>
    <row r="847" spans="1:25" ht="16.5" customHeight="1">
      <c r="A847" s="25"/>
      <c r="B847" s="23"/>
      <c r="C847" s="23"/>
      <c r="D847" s="100"/>
      <c r="E847" s="100"/>
      <c r="F847" s="100"/>
      <c r="G847" s="100"/>
      <c r="H847" s="100"/>
      <c r="I847" s="100"/>
      <c r="J847" s="100"/>
      <c r="K847" s="100"/>
      <c r="L847" s="100"/>
      <c r="M847" s="100"/>
      <c r="N847" s="100"/>
      <c r="O847" s="100"/>
      <c r="P847" s="100"/>
      <c r="Q847" s="100"/>
      <c r="R847" s="100"/>
      <c r="S847" s="100"/>
      <c r="T847" s="100"/>
      <c r="U847" s="100"/>
      <c r="V847" s="100"/>
      <c r="W847" s="100"/>
      <c r="X847" s="100"/>
      <c r="Y847" s="100"/>
    </row>
    <row r="848" spans="1:25" ht="16.5" customHeight="1">
      <c r="A848" s="25"/>
      <c r="B848" s="23"/>
      <c r="C848" s="23"/>
      <c r="D848" s="100"/>
      <c r="E848" s="100"/>
      <c r="F848" s="100"/>
      <c r="G848" s="100"/>
      <c r="H848" s="100"/>
      <c r="I848" s="100"/>
      <c r="J848" s="100"/>
      <c r="K848" s="100"/>
      <c r="L848" s="100"/>
      <c r="M848" s="100"/>
      <c r="N848" s="100"/>
      <c r="O848" s="100"/>
      <c r="P848" s="100"/>
      <c r="Q848" s="100"/>
      <c r="R848" s="100"/>
      <c r="S848" s="100"/>
      <c r="T848" s="100"/>
      <c r="U848" s="100"/>
      <c r="V848" s="100"/>
      <c r="W848" s="100"/>
      <c r="X848" s="100"/>
      <c r="Y848" s="100"/>
    </row>
    <row r="849" spans="1:25" ht="16.5" customHeight="1">
      <c r="A849" s="25"/>
      <c r="B849" s="23"/>
      <c r="C849" s="23"/>
      <c r="D849" s="100"/>
      <c r="E849" s="100"/>
      <c r="F849" s="100"/>
      <c r="G849" s="100"/>
      <c r="H849" s="100"/>
      <c r="I849" s="100"/>
      <c r="J849" s="100"/>
      <c r="K849" s="100"/>
      <c r="L849" s="100"/>
      <c r="M849" s="100"/>
      <c r="N849" s="100"/>
      <c r="O849" s="100"/>
      <c r="P849" s="100"/>
      <c r="Q849" s="100"/>
      <c r="R849" s="100"/>
      <c r="S849" s="100"/>
      <c r="T849" s="100"/>
      <c r="U849" s="100"/>
      <c r="V849" s="100"/>
      <c r="W849" s="100"/>
      <c r="X849" s="100"/>
      <c r="Y849" s="100"/>
    </row>
    <row r="850" spans="1:25" ht="16.5" customHeight="1">
      <c r="A850" s="25"/>
      <c r="B850" s="23"/>
      <c r="C850" s="23"/>
      <c r="D850" s="100"/>
      <c r="E850" s="100"/>
      <c r="F850" s="100"/>
      <c r="G850" s="100"/>
      <c r="H850" s="100"/>
      <c r="I850" s="100"/>
      <c r="J850" s="100"/>
      <c r="K850" s="100"/>
      <c r="L850" s="100"/>
      <c r="M850" s="100"/>
      <c r="N850" s="100"/>
      <c r="O850" s="100"/>
      <c r="P850" s="100"/>
      <c r="Q850" s="100"/>
      <c r="R850" s="100"/>
      <c r="S850" s="100"/>
      <c r="T850" s="100"/>
      <c r="U850" s="100"/>
      <c r="V850" s="100"/>
      <c r="W850" s="100"/>
      <c r="X850" s="100"/>
      <c r="Y850" s="100"/>
    </row>
    <row r="851" spans="1:25" ht="16.5" customHeight="1">
      <c r="A851" s="25"/>
      <c r="B851" s="23"/>
      <c r="C851" s="23"/>
      <c r="D851" s="100"/>
      <c r="E851" s="100"/>
      <c r="F851" s="100"/>
      <c r="G851" s="100"/>
      <c r="H851" s="100"/>
      <c r="I851" s="100"/>
      <c r="J851" s="100"/>
      <c r="K851" s="100"/>
      <c r="L851" s="100"/>
      <c r="M851" s="100"/>
      <c r="N851" s="100"/>
      <c r="O851" s="100"/>
      <c r="P851" s="100"/>
      <c r="Q851" s="100"/>
      <c r="R851" s="100"/>
      <c r="S851" s="100"/>
      <c r="T851" s="100"/>
      <c r="U851" s="100"/>
      <c r="V851" s="100"/>
      <c r="W851" s="100"/>
      <c r="X851" s="100"/>
      <c r="Y851" s="100"/>
    </row>
    <row r="852" spans="1:25" ht="16.5" customHeight="1">
      <c r="A852" s="25"/>
      <c r="B852" s="23"/>
      <c r="C852" s="23"/>
      <c r="D852" s="100"/>
      <c r="E852" s="100"/>
      <c r="F852" s="100"/>
      <c r="G852" s="100"/>
      <c r="H852" s="100"/>
      <c r="I852" s="100"/>
      <c r="J852" s="100"/>
      <c r="K852" s="100"/>
      <c r="L852" s="100"/>
      <c r="M852" s="100"/>
      <c r="N852" s="100"/>
      <c r="O852" s="100"/>
      <c r="P852" s="100"/>
      <c r="Q852" s="100"/>
      <c r="R852" s="100"/>
      <c r="S852" s="100"/>
      <c r="T852" s="100"/>
      <c r="U852" s="100"/>
      <c r="V852" s="100"/>
      <c r="W852" s="100"/>
      <c r="X852" s="100"/>
      <c r="Y852" s="100"/>
    </row>
    <row r="853" spans="1:25" ht="16.5" customHeight="1">
      <c r="A853" s="25"/>
      <c r="B853" s="23"/>
      <c r="C853" s="23"/>
      <c r="D853" s="100"/>
      <c r="E853" s="100"/>
      <c r="F853" s="100"/>
      <c r="G853" s="100"/>
      <c r="H853" s="100"/>
      <c r="I853" s="100"/>
      <c r="J853" s="100"/>
      <c r="K853" s="100"/>
      <c r="L853" s="100"/>
      <c r="M853" s="100"/>
      <c r="N853" s="100"/>
      <c r="O853" s="100"/>
      <c r="P853" s="100"/>
      <c r="Q853" s="100"/>
      <c r="R853" s="100"/>
      <c r="S853" s="100"/>
      <c r="T853" s="100"/>
      <c r="U853" s="100"/>
      <c r="V853" s="100"/>
      <c r="W853" s="100"/>
      <c r="X853" s="100"/>
      <c r="Y853" s="100"/>
    </row>
    <row r="854" spans="1:25" ht="16.5" customHeight="1">
      <c r="A854" s="25"/>
      <c r="B854" s="23"/>
      <c r="C854" s="23"/>
      <c r="D854" s="100"/>
      <c r="E854" s="100"/>
      <c r="F854" s="100"/>
      <c r="G854" s="100"/>
      <c r="H854" s="100"/>
      <c r="I854" s="100"/>
      <c r="J854" s="100"/>
      <c r="K854" s="100"/>
      <c r="L854" s="100"/>
      <c r="M854" s="100"/>
      <c r="N854" s="100"/>
      <c r="O854" s="100"/>
      <c r="P854" s="100"/>
      <c r="Q854" s="100"/>
      <c r="R854" s="100"/>
      <c r="S854" s="100"/>
      <c r="T854" s="100"/>
      <c r="U854" s="100"/>
      <c r="V854" s="100"/>
      <c r="W854" s="100"/>
      <c r="X854" s="100"/>
      <c r="Y854" s="100"/>
    </row>
    <row r="855" spans="1:25" ht="16.5" customHeight="1">
      <c r="A855" s="25"/>
      <c r="B855" s="23"/>
      <c r="C855" s="23"/>
      <c r="D855" s="100"/>
      <c r="E855" s="100"/>
      <c r="F855" s="100"/>
      <c r="G855" s="100"/>
      <c r="H855" s="100"/>
      <c r="I855" s="100"/>
      <c r="J855" s="100"/>
      <c r="K855" s="100"/>
      <c r="L855" s="100"/>
      <c r="M855" s="100"/>
      <c r="N855" s="100"/>
      <c r="O855" s="100"/>
      <c r="P855" s="100"/>
      <c r="Q855" s="100"/>
      <c r="R855" s="100"/>
      <c r="S855" s="100"/>
      <c r="T855" s="100"/>
      <c r="U855" s="100"/>
      <c r="V855" s="100"/>
      <c r="W855" s="100"/>
      <c r="X855" s="100"/>
      <c r="Y855" s="100"/>
    </row>
    <row r="856" spans="1:25" ht="16.5" customHeight="1">
      <c r="A856" s="25"/>
      <c r="B856" s="23"/>
      <c r="C856" s="23"/>
      <c r="D856" s="100"/>
      <c r="E856" s="100"/>
      <c r="F856" s="100"/>
      <c r="G856" s="100"/>
      <c r="H856" s="100"/>
      <c r="I856" s="100"/>
      <c r="J856" s="100"/>
      <c r="K856" s="100"/>
      <c r="L856" s="100"/>
      <c r="M856" s="100"/>
      <c r="N856" s="100"/>
      <c r="O856" s="100"/>
      <c r="P856" s="100"/>
      <c r="Q856" s="100"/>
      <c r="R856" s="100"/>
      <c r="S856" s="100"/>
      <c r="T856" s="100"/>
      <c r="U856" s="100"/>
      <c r="V856" s="100"/>
      <c r="W856" s="100"/>
      <c r="X856" s="100"/>
      <c r="Y856" s="100"/>
    </row>
    <row r="857" spans="1:25" ht="16.5" customHeight="1">
      <c r="A857" s="25"/>
      <c r="B857" s="23"/>
      <c r="C857" s="23"/>
      <c r="D857" s="100"/>
      <c r="E857" s="100"/>
      <c r="F857" s="100"/>
      <c r="G857" s="100"/>
      <c r="H857" s="100"/>
      <c r="I857" s="100"/>
      <c r="J857" s="100"/>
      <c r="K857" s="100"/>
      <c r="L857" s="100"/>
      <c r="M857" s="100"/>
      <c r="N857" s="100"/>
      <c r="O857" s="100"/>
      <c r="P857" s="100"/>
      <c r="Q857" s="100"/>
      <c r="R857" s="100"/>
      <c r="S857" s="100"/>
      <c r="T857" s="100"/>
      <c r="U857" s="100"/>
      <c r="V857" s="100"/>
      <c r="W857" s="100"/>
      <c r="X857" s="100"/>
      <c r="Y857" s="100"/>
    </row>
    <row r="858" spans="1:25" ht="16.5" customHeight="1">
      <c r="A858" s="25"/>
      <c r="B858" s="23"/>
      <c r="C858" s="23"/>
      <c r="D858" s="100"/>
      <c r="E858" s="100"/>
      <c r="F858" s="100"/>
      <c r="G858" s="100"/>
      <c r="H858" s="100"/>
      <c r="I858" s="100"/>
      <c r="J858" s="100"/>
      <c r="K858" s="100"/>
      <c r="L858" s="100"/>
      <c r="M858" s="100"/>
      <c r="N858" s="100"/>
      <c r="O858" s="100"/>
      <c r="P858" s="100"/>
      <c r="Q858" s="100"/>
      <c r="R858" s="100"/>
      <c r="S858" s="100"/>
      <c r="T858" s="100"/>
      <c r="U858" s="100"/>
      <c r="V858" s="100"/>
      <c r="W858" s="100"/>
      <c r="X858" s="100"/>
      <c r="Y858" s="100"/>
    </row>
    <row r="859" spans="1:25" ht="16.5" customHeight="1">
      <c r="A859" s="25"/>
      <c r="B859" s="23"/>
      <c r="C859" s="23"/>
      <c r="D859" s="100"/>
      <c r="E859" s="100"/>
      <c r="F859" s="100"/>
      <c r="G859" s="100"/>
      <c r="H859" s="100"/>
      <c r="I859" s="100"/>
      <c r="J859" s="100"/>
      <c r="K859" s="100"/>
      <c r="L859" s="100"/>
      <c r="M859" s="100"/>
      <c r="N859" s="100"/>
      <c r="O859" s="100"/>
      <c r="P859" s="100"/>
      <c r="Q859" s="100"/>
      <c r="R859" s="100"/>
      <c r="S859" s="100"/>
      <c r="T859" s="100"/>
      <c r="U859" s="100"/>
      <c r="V859" s="100"/>
      <c r="W859" s="100"/>
      <c r="X859" s="100"/>
      <c r="Y859" s="100"/>
    </row>
    <row r="860" spans="1:25" ht="16.5" customHeight="1">
      <c r="A860" s="25"/>
      <c r="B860" s="23"/>
      <c r="C860" s="23"/>
      <c r="D860" s="100"/>
      <c r="E860" s="100"/>
      <c r="F860" s="100"/>
      <c r="G860" s="100"/>
      <c r="H860" s="100"/>
      <c r="I860" s="100"/>
      <c r="J860" s="100"/>
      <c r="K860" s="100"/>
      <c r="L860" s="100"/>
      <c r="M860" s="100"/>
      <c r="N860" s="100"/>
      <c r="O860" s="100"/>
      <c r="P860" s="100"/>
      <c r="Q860" s="100"/>
      <c r="R860" s="100"/>
      <c r="S860" s="100"/>
      <c r="T860" s="100"/>
      <c r="U860" s="100"/>
      <c r="V860" s="100"/>
      <c r="W860" s="100"/>
      <c r="X860" s="100"/>
      <c r="Y860" s="100"/>
    </row>
    <row r="861" spans="1:25" ht="16.5" customHeight="1">
      <c r="A861" s="25"/>
      <c r="B861" s="23"/>
      <c r="C861" s="23"/>
      <c r="D861" s="100"/>
      <c r="E861" s="100"/>
      <c r="F861" s="100"/>
      <c r="G861" s="100"/>
      <c r="H861" s="100"/>
      <c r="I861" s="100"/>
      <c r="J861" s="100"/>
      <c r="K861" s="100"/>
      <c r="L861" s="100"/>
      <c r="M861" s="100"/>
      <c r="N861" s="100"/>
      <c r="O861" s="100"/>
      <c r="P861" s="100"/>
      <c r="Q861" s="100"/>
      <c r="R861" s="100"/>
      <c r="S861" s="100"/>
      <c r="T861" s="100"/>
      <c r="U861" s="100"/>
      <c r="V861" s="100"/>
      <c r="W861" s="100"/>
      <c r="X861" s="100"/>
      <c r="Y861" s="100"/>
    </row>
    <row r="862" spans="1:25" ht="16.5" customHeight="1">
      <c r="A862" s="25"/>
      <c r="B862" s="23"/>
      <c r="C862" s="23"/>
      <c r="D862" s="100"/>
      <c r="E862" s="100"/>
      <c r="F862" s="100"/>
      <c r="G862" s="100"/>
      <c r="H862" s="100"/>
      <c r="I862" s="100"/>
      <c r="J862" s="100"/>
      <c r="K862" s="100"/>
      <c r="L862" s="100"/>
      <c r="M862" s="100"/>
      <c r="N862" s="100"/>
      <c r="O862" s="100"/>
      <c r="P862" s="100"/>
      <c r="Q862" s="100"/>
      <c r="R862" s="100"/>
      <c r="S862" s="100"/>
      <c r="T862" s="100"/>
      <c r="U862" s="100"/>
      <c r="V862" s="100"/>
      <c r="W862" s="100"/>
      <c r="X862" s="100"/>
      <c r="Y862" s="100"/>
    </row>
    <row r="863" spans="1:25" ht="16.5" customHeight="1">
      <c r="A863" s="25"/>
      <c r="B863" s="23"/>
      <c r="C863" s="23"/>
      <c r="D863" s="100"/>
      <c r="E863" s="100"/>
      <c r="F863" s="100"/>
      <c r="G863" s="100"/>
      <c r="H863" s="100"/>
      <c r="I863" s="100"/>
      <c r="J863" s="100"/>
      <c r="K863" s="100"/>
      <c r="L863" s="100"/>
      <c r="M863" s="100"/>
      <c r="N863" s="100"/>
      <c r="O863" s="100"/>
      <c r="P863" s="100"/>
      <c r="Q863" s="100"/>
      <c r="R863" s="100"/>
      <c r="S863" s="100"/>
      <c r="T863" s="100"/>
      <c r="U863" s="100"/>
      <c r="V863" s="100"/>
      <c r="W863" s="100"/>
      <c r="X863" s="100"/>
      <c r="Y863" s="100"/>
    </row>
    <row r="864" spans="1:25" ht="16.5" customHeight="1">
      <c r="A864" s="25"/>
      <c r="B864" s="23"/>
      <c r="C864" s="23"/>
      <c r="D864" s="100"/>
      <c r="E864" s="100"/>
      <c r="F864" s="100"/>
      <c r="G864" s="100"/>
      <c r="H864" s="100"/>
      <c r="I864" s="100"/>
      <c r="J864" s="100"/>
      <c r="K864" s="100"/>
      <c r="L864" s="100"/>
      <c r="M864" s="100"/>
      <c r="N864" s="100"/>
      <c r="O864" s="100"/>
      <c r="P864" s="100"/>
      <c r="Q864" s="100"/>
      <c r="R864" s="100"/>
      <c r="S864" s="100"/>
      <c r="T864" s="100"/>
      <c r="U864" s="100"/>
      <c r="V864" s="100"/>
      <c r="W864" s="100"/>
      <c r="X864" s="100"/>
      <c r="Y864" s="100"/>
    </row>
    <row r="865" spans="1:25" ht="16.5" customHeight="1">
      <c r="A865" s="25"/>
      <c r="B865" s="23"/>
      <c r="C865" s="23"/>
      <c r="D865" s="100"/>
      <c r="E865" s="100"/>
      <c r="F865" s="100"/>
      <c r="G865" s="100"/>
      <c r="H865" s="100"/>
      <c r="I865" s="100"/>
      <c r="J865" s="100"/>
      <c r="K865" s="100"/>
      <c r="L865" s="100"/>
      <c r="M865" s="100"/>
      <c r="N865" s="100"/>
      <c r="O865" s="100"/>
      <c r="P865" s="100"/>
      <c r="Q865" s="100"/>
      <c r="R865" s="100"/>
      <c r="S865" s="100"/>
      <c r="T865" s="100"/>
      <c r="U865" s="100"/>
      <c r="V865" s="100"/>
      <c r="W865" s="100"/>
      <c r="X865" s="100"/>
      <c r="Y865" s="100"/>
    </row>
    <row r="866" spans="1:25" ht="16.5" customHeight="1">
      <c r="A866" s="25"/>
      <c r="B866" s="23"/>
      <c r="C866" s="23"/>
      <c r="D866" s="100"/>
      <c r="E866" s="100"/>
      <c r="F866" s="100"/>
      <c r="G866" s="100"/>
      <c r="H866" s="100"/>
      <c r="I866" s="100"/>
      <c r="J866" s="100"/>
      <c r="K866" s="100"/>
      <c r="L866" s="100"/>
      <c r="M866" s="100"/>
      <c r="N866" s="100"/>
      <c r="O866" s="100"/>
      <c r="P866" s="100"/>
      <c r="Q866" s="100"/>
      <c r="R866" s="100"/>
      <c r="S866" s="100"/>
      <c r="T866" s="100"/>
      <c r="U866" s="100"/>
      <c r="V866" s="100"/>
      <c r="W866" s="100"/>
      <c r="X866" s="100"/>
      <c r="Y866" s="100"/>
    </row>
    <row r="867" spans="1:25" ht="16.5" customHeight="1">
      <c r="A867" s="25"/>
      <c r="B867" s="23"/>
      <c r="C867" s="23"/>
      <c r="D867" s="100"/>
      <c r="E867" s="100"/>
      <c r="F867" s="100"/>
      <c r="G867" s="100"/>
      <c r="H867" s="100"/>
      <c r="I867" s="100"/>
      <c r="J867" s="100"/>
      <c r="K867" s="100"/>
      <c r="L867" s="100"/>
      <c r="M867" s="100"/>
      <c r="N867" s="100"/>
      <c r="O867" s="100"/>
      <c r="P867" s="100"/>
      <c r="Q867" s="100"/>
      <c r="R867" s="100"/>
      <c r="S867" s="100"/>
      <c r="T867" s="100"/>
      <c r="U867" s="100"/>
      <c r="V867" s="100"/>
      <c r="W867" s="100"/>
      <c r="X867" s="100"/>
      <c r="Y867" s="100"/>
    </row>
    <row r="868" spans="1:25" ht="16.5" customHeight="1">
      <c r="A868" s="25"/>
      <c r="B868" s="23"/>
      <c r="C868" s="23"/>
      <c r="D868" s="100"/>
      <c r="E868" s="100"/>
      <c r="F868" s="100"/>
      <c r="G868" s="100"/>
      <c r="H868" s="100"/>
      <c r="I868" s="100"/>
      <c r="J868" s="100"/>
      <c r="K868" s="100"/>
      <c r="L868" s="100"/>
      <c r="M868" s="100"/>
      <c r="N868" s="100"/>
      <c r="O868" s="100"/>
      <c r="P868" s="100"/>
      <c r="Q868" s="100"/>
      <c r="R868" s="100"/>
      <c r="S868" s="100"/>
      <c r="T868" s="100"/>
      <c r="U868" s="100"/>
      <c r="V868" s="100"/>
      <c r="W868" s="100"/>
      <c r="X868" s="100"/>
      <c r="Y868" s="100"/>
    </row>
    <row r="869" spans="1:25" ht="16.5" customHeight="1">
      <c r="A869" s="25"/>
      <c r="B869" s="23"/>
      <c r="C869" s="23"/>
      <c r="D869" s="100"/>
      <c r="E869" s="100"/>
      <c r="F869" s="100"/>
      <c r="G869" s="100"/>
      <c r="H869" s="100"/>
      <c r="I869" s="100"/>
      <c r="J869" s="100"/>
      <c r="K869" s="100"/>
      <c r="L869" s="100"/>
      <c r="M869" s="100"/>
      <c r="N869" s="100"/>
      <c r="O869" s="100"/>
      <c r="P869" s="100"/>
      <c r="Q869" s="100"/>
      <c r="R869" s="100"/>
      <c r="S869" s="100"/>
      <c r="T869" s="100"/>
      <c r="U869" s="100"/>
      <c r="V869" s="100"/>
      <c r="W869" s="100"/>
      <c r="X869" s="100"/>
      <c r="Y869" s="100"/>
    </row>
    <row r="870" spans="1:25" ht="16.5" customHeight="1">
      <c r="A870" s="25"/>
      <c r="B870" s="23"/>
      <c r="C870" s="23"/>
      <c r="D870" s="100"/>
      <c r="E870" s="100"/>
      <c r="F870" s="100"/>
      <c r="G870" s="100"/>
      <c r="H870" s="100"/>
      <c r="I870" s="100"/>
      <c r="J870" s="100"/>
      <c r="K870" s="100"/>
      <c r="L870" s="100"/>
      <c r="M870" s="100"/>
      <c r="N870" s="100"/>
      <c r="O870" s="100"/>
      <c r="P870" s="100"/>
      <c r="Q870" s="100"/>
      <c r="R870" s="100"/>
      <c r="S870" s="100"/>
      <c r="T870" s="100"/>
      <c r="U870" s="100"/>
      <c r="V870" s="100"/>
      <c r="W870" s="100"/>
      <c r="X870" s="100"/>
      <c r="Y870" s="100"/>
    </row>
    <row r="871" spans="1:25" ht="16.5" customHeight="1">
      <c r="A871" s="25"/>
      <c r="B871" s="23"/>
      <c r="C871" s="23"/>
      <c r="D871" s="100"/>
      <c r="E871" s="100"/>
      <c r="F871" s="100"/>
      <c r="G871" s="100"/>
      <c r="H871" s="100"/>
      <c r="I871" s="100"/>
      <c r="J871" s="100"/>
      <c r="K871" s="100"/>
      <c r="L871" s="100"/>
      <c r="M871" s="100"/>
      <c r="N871" s="100"/>
      <c r="O871" s="100"/>
      <c r="P871" s="100"/>
      <c r="Q871" s="100"/>
      <c r="R871" s="100"/>
      <c r="S871" s="100"/>
      <c r="T871" s="100"/>
      <c r="U871" s="100"/>
      <c r="V871" s="100"/>
      <c r="W871" s="100"/>
      <c r="X871" s="100"/>
      <c r="Y871" s="100"/>
    </row>
    <row r="872" spans="1:25" ht="16.5" customHeight="1">
      <c r="A872" s="25"/>
      <c r="B872" s="23"/>
      <c r="C872" s="23"/>
      <c r="D872" s="100"/>
      <c r="E872" s="100"/>
      <c r="F872" s="100"/>
      <c r="G872" s="100"/>
      <c r="H872" s="100"/>
      <c r="I872" s="100"/>
      <c r="J872" s="100"/>
      <c r="K872" s="100"/>
      <c r="L872" s="100"/>
      <c r="M872" s="100"/>
      <c r="N872" s="100"/>
      <c r="O872" s="100"/>
      <c r="P872" s="100"/>
      <c r="Q872" s="100"/>
      <c r="R872" s="100"/>
      <c r="S872" s="100"/>
      <c r="T872" s="100"/>
      <c r="U872" s="100"/>
      <c r="V872" s="100"/>
      <c r="W872" s="100"/>
      <c r="X872" s="100"/>
      <c r="Y872" s="100"/>
    </row>
    <row r="873" spans="1:25" ht="16.5" customHeight="1">
      <c r="A873" s="25"/>
      <c r="B873" s="23"/>
      <c r="C873" s="23"/>
      <c r="D873" s="100"/>
      <c r="E873" s="100"/>
      <c r="F873" s="100"/>
      <c r="G873" s="100"/>
      <c r="H873" s="100"/>
      <c r="I873" s="100"/>
      <c r="J873" s="100"/>
      <c r="K873" s="100"/>
      <c r="L873" s="100"/>
      <c r="M873" s="100"/>
      <c r="N873" s="100"/>
      <c r="O873" s="100"/>
      <c r="P873" s="100"/>
      <c r="Q873" s="100"/>
      <c r="R873" s="100"/>
      <c r="S873" s="100"/>
      <c r="T873" s="100"/>
      <c r="U873" s="100"/>
      <c r="V873" s="100"/>
      <c r="W873" s="100"/>
      <c r="X873" s="100"/>
      <c r="Y873" s="100"/>
    </row>
    <row r="874" spans="1:25" ht="16.5" customHeight="1">
      <c r="A874" s="25"/>
      <c r="B874" s="23"/>
      <c r="C874" s="23"/>
      <c r="D874" s="100"/>
      <c r="E874" s="100"/>
      <c r="F874" s="100"/>
      <c r="G874" s="100"/>
      <c r="H874" s="100"/>
      <c r="I874" s="100"/>
      <c r="J874" s="100"/>
      <c r="K874" s="100"/>
      <c r="L874" s="100"/>
      <c r="M874" s="100"/>
      <c r="N874" s="100"/>
      <c r="O874" s="100"/>
      <c r="P874" s="100"/>
      <c r="Q874" s="100"/>
      <c r="R874" s="100"/>
      <c r="S874" s="100"/>
      <c r="T874" s="100"/>
      <c r="U874" s="100"/>
      <c r="V874" s="100"/>
      <c r="W874" s="100"/>
      <c r="X874" s="100"/>
      <c r="Y874" s="100"/>
    </row>
    <row r="875" spans="1:25" ht="16.5" customHeight="1">
      <c r="A875" s="25"/>
      <c r="B875" s="23"/>
      <c r="C875" s="23"/>
      <c r="D875" s="100"/>
      <c r="E875" s="100"/>
      <c r="F875" s="100"/>
      <c r="G875" s="100"/>
      <c r="H875" s="100"/>
      <c r="I875" s="100"/>
      <c r="J875" s="100"/>
      <c r="K875" s="100"/>
      <c r="L875" s="100"/>
      <c r="M875" s="100"/>
      <c r="N875" s="100"/>
      <c r="O875" s="100"/>
      <c r="P875" s="100"/>
      <c r="Q875" s="100"/>
      <c r="R875" s="100"/>
      <c r="S875" s="100"/>
      <c r="T875" s="100"/>
      <c r="U875" s="100"/>
      <c r="V875" s="100"/>
      <c r="W875" s="100"/>
      <c r="X875" s="100"/>
      <c r="Y875" s="100"/>
    </row>
    <row r="876" spans="1:25" ht="16.5" customHeight="1">
      <c r="A876" s="25"/>
      <c r="B876" s="23"/>
      <c r="C876" s="23"/>
      <c r="D876" s="100"/>
      <c r="E876" s="100"/>
      <c r="F876" s="100"/>
      <c r="G876" s="100"/>
      <c r="H876" s="100"/>
      <c r="I876" s="100"/>
      <c r="J876" s="100"/>
      <c r="K876" s="100"/>
      <c r="L876" s="100"/>
      <c r="M876" s="100"/>
      <c r="N876" s="100"/>
      <c r="O876" s="100"/>
      <c r="P876" s="100"/>
      <c r="Q876" s="100"/>
      <c r="R876" s="100"/>
      <c r="S876" s="100"/>
      <c r="T876" s="100"/>
      <c r="U876" s="100"/>
      <c r="V876" s="100"/>
      <c r="W876" s="100"/>
      <c r="X876" s="100"/>
      <c r="Y876" s="100"/>
    </row>
    <row r="877" spans="1:25" ht="16.5" customHeight="1">
      <c r="A877" s="25"/>
      <c r="B877" s="23"/>
      <c r="C877" s="23"/>
      <c r="D877" s="100"/>
      <c r="E877" s="100"/>
      <c r="F877" s="100"/>
      <c r="G877" s="100"/>
      <c r="H877" s="100"/>
      <c r="I877" s="100"/>
      <c r="J877" s="100"/>
      <c r="K877" s="100"/>
      <c r="L877" s="100"/>
      <c r="M877" s="100"/>
      <c r="N877" s="100"/>
      <c r="O877" s="100"/>
      <c r="P877" s="100"/>
      <c r="Q877" s="100"/>
      <c r="R877" s="100"/>
      <c r="S877" s="100"/>
      <c r="T877" s="100"/>
      <c r="U877" s="100"/>
      <c r="V877" s="100"/>
      <c r="W877" s="100"/>
      <c r="X877" s="100"/>
      <c r="Y877" s="100"/>
    </row>
    <row r="878" spans="1:25" ht="16.5" customHeight="1">
      <c r="A878" s="25"/>
      <c r="B878" s="23"/>
      <c r="C878" s="23"/>
      <c r="D878" s="100"/>
      <c r="E878" s="100"/>
      <c r="F878" s="100"/>
      <c r="G878" s="100"/>
      <c r="H878" s="100"/>
      <c r="I878" s="100"/>
      <c r="J878" s="100"/>
      <c r="K878" s="100"/>
      <c r="L878" s="100"/>
      <c r="M878" s="100"/>
      <c r="N878" s="100"/>
      <c r="O878" s="100"/>
      <c r="P878" s="100"/>
      <c r="Q878" s="100"/>
      <c r="R878" s="100"/>
      <c r="S878" s="100"/>
      <c r="T878" s="100"/>
      <c r="U878" s="100"/>
      <c r="V878" s="100"/>
      <c r="W878" s="100"/>
      <c r="X878" s="100"/>
      <c r="Y878" s="100"/>
    </row>
    <row r="879" spans="1:25" ht="16.5" customHeight="1">
      <c r="A879" s="25"/>
      <c r="B879" s="23"/>
      <c r="C879" s="23"/>
      <c r="D879" s="100"/>
      <c r="E879" s="100"/>
      <c r="F879" s="100"/>
      <c r="G879" s="100"/>
      <c r="H879" s="100"/>
      <c r="I879" s="100"/>
      <c r="J879" s="100"/>
      <c r="K879" s="100"/>
      <c r="L879" s="100"/>
      <c r="M879" s="100"/>
      <c r="N879" s="100"/>
      <c r="O879" s="100"/>
      <c r="P879" s="100"/>
      <c r="Q879" s="100"/>
      <c r="R879" s="100"/>
      <c r="S879" s="100"/>
      <c r="T879" s="100"/>
      <c r="U879" s="100"/>
      <c r="V879" s="100"/>
      <c r="W879" s="100"/>
      <c r="X879" s="100"/>
      <c r="Y879" s="100"/>
    </row>
    <row r="880" spans="1:25" ht="16.5" customHeight="1">
      <c r="A880" s="25"/>
      <c r="B880" s="23"/>
      <c r="C880" s="23"/>
      <c r="D880" s="100"/>
      <c r="E880" s="100"/>
      <c r="F880" s="100"/>
      <c r="G880" s="100"/>
      <c r="H880" s="100"/>
      <c r="I880" s="100"/>
      <c r="J880" s="100"/>
      <c r="K880" s="100"/>
      <c r="L880" s="100"/>
      <c r="M880" s="100"/>
      <c r="N880" s="100"/>
      <c r="O880" s="100"/>
      <c r="P880" s="100"/>
      <c r="Q880" s="100"/>
      <c r="R880" s="100"/>
      <c r="S880" s="100"/>
      <c r="T880" s="100"/>
      <c r="U880" s="100"/>
      <c r="V880" s="100"/>
      <c r="W880" s="100"/>
      <c r="X880" s="100"/>
      <c r="Y880" s="100"/>
    </row>
    <row r="881" spans="1:25" ht="16.5" customHeight="1">
      <c r="A881" s="25"/>
      <c r="B881" s="23"/>
      <c r="C881" s="23"/>
      <c r="D881" s="100"/>
      <c r="E881" s="100"/>
      <c r="F881" s="100"/>
      <c r="G881" s="100"/>
      <c r="H881" s="100"/>
      <c r="I881" s="100"/>
      <c r="J881" s="100"/>
      <c r="K881" s="100"/>
      <c r="L881" s="100"/>
      <c r="M881" s="100"/>
      <c r="N881" s="100"/>
      <c r="O881" s="100"/>
      <c r="P881" s="100"/>
      <c r="Q881" s="100"/>
      <c r="R881" s="100"/>
      <c r="S881" s="100"/>
      <c r="T881" s="100"/>
      <c r="U881" s="100"/>
      <c r="V881" s="100"/>
      <c r="W881" s="100"/>
      <c r="X881" s="100"/>
      <c r="Y881" s="100"/>
    </row>
    <row r="882" spans="1:25" ht="16.5" customHeight="1">
      <c r="A882" s="25"/>
      <c r="B882" s="23"/>
      <c r="C882" s="23"/>
      <c r="D882" s="100"/>
      <c r="E882" s="100"/>
      <c r="F882" s="100"/>
      <c r="G882" s="100"/>
      <c r="H882" s="100"/>
      <c r="I882" s="100"/>
      <c r="J882" s="100"/>
      <c r="K882" s="100"/>
      <c r="L882" s="100"/>
      <c r="M882" s="100"/>
      <c r="N882" s="100"/>
      <c r="O882" s="100"/>
      <c r="P882" s="100"/>
      <c r="Q882" s="100"/>
      <c r="R882" s="100"/>
      <c r="S882" s="100"/>
      <c r="T882" s="100"/>
      <c r="U882" s="100"/>
      <c r="V882" s="100"/>
      <c r="W882" s="100"/>
      <c r="X882" s="100"/>
      <c r="Y882" s="100"/>
    </row>
    <row r="883" spans="1:25" ht="16.5" customHeight="1">
      <c r="A883" s="25"/>
      <c r="B883" s="23"/>
      <c r="C883" s="23"/>
      <c r="D883" s="100"/>
      <c r="E883" s="100"/>
      <c r="F883" s="100"/>
      <c r="G883" s="100"/>
      <c r="H883" s="100"/>
      <c r="I883" s="100"/>
      <c r="J883" s="100"/>
      <c r="K883" s="100"/>
      <c r="L883" s="100"/>
      <c r="M883" s="100"/>
      <c r="N883" s="100"/>
      <c r="O883" s="100"/>
      <c r="P883" s="100"/>
      <c r="Q883" s="100"/>
      <c r="R883" s="100"/>
      <c r="S883" s="100"/>
      <c r="T883" s="100"/>
      <c r="U883" s="100"/>
      <c r="V883" s="100"/>
      <c r="W883" s="100"/>
      <c r="X883" s="100"/>
      <c r="Y883" s="100"/>
    </row>
    <row r="884" spans="1:25" ht="16.5" customHeight="1">
      <c r="A884" s="25"/>
      <c r="B884" s="23"/>
      <c r="C884" s="23"/>
      <c r="D884" s="100"/>
      <c r="E884" s="100"/>
      <c r="F884" s="100"/>
      <c r="G884" s="100"/>
      <c r="H884" s="100"/>
      <c r="I884" s="100"/>
      <c r="J884" s="100"/>
      <c r="K884" s="100"/>
      <c r="L884" s="100"/>
      <c r="M884" s="100"/>
      <c r="N884" s="100"/>
      <c r="O884" s="100"/>
      <c r="P884" s="100"/>
      <c r="Q884" s="100"/>
      <c r="R884" s="100"/>
      <c r="S884" s="100"/>
      <c r="T884" s="100"/>
      <c r="U884" s="100"/>
      <c r="V884" s="100"/>
      <c r="W884" s="100"/>
      <c r="X884" s="100"/>
      <c r="Y884" s="100"/>
    </row>
    <row r="885" spans="1:25" ht="16.5" customHeight="1">
      <c r="A885" s="25"/>
      <c r="B885" s="23"/>
      <c r="C885" s="23"/>
      <c r="D885" s="100"/>
      <c r="E885" s="100"/>
      <c r="F885" s="100"/>
      <c r="G885" s="100"/>
      <c r="H885" s="100"/>
      <c r="I885" s="100"/>
      <c r="J885" s="100"/>
      <c r="K885" s="100"/>
      <c r="L885" s="100"/>
      <c r="M885" s="100"/>
      <c r="N885" s="100"/>
      <c r="O885" s="100"/>
      <c r="P885" s="100"/>
      <c r="Q885" s="100"/>
      <c r="R885" s="100"/>
      <c r="S885" s="100"/>
      <c r="T885" s="100"/>
      <c r="U885" s="100"/>
      <c r="V885" s="100"/>
      <c r="W885" s="100"/>
      <c r="X885" s="100"/>
      <c r="Y885" s="100"/>
    </row>
    <row r="886" spans="1:25" ht="16.5" customHeight="1">
      <c r="A886" s="25"/>
      <c r="B886" s="23"/>
      <c r="C886" s="23"/>
      <c r="D886" s="100"/>
      <c r="E886" s="100"/>
      <c r="F886" s="100"/>
      <c r="G886" s="100"/>
      <c r="H886" s="100"/>
      <c r="I886" s="100"/>
      <c r="J886" s="100"/>
      <c r="K886" s="100"/>
      <c r="L886" s="100"/>
      <c r="M886" s="100"/>
      <c r="N886" s="100"/>
      <c r="O886" s="100"/>
      <c r="P886" s="100"/>
      <c r="Q886" s="100"/>
      <c r="R886" s="100"/>
      <c r="S886" s="100"/>
      <c r="T886" s="100"/>
      <c r="U886" s="100"/>
      <c r="V886" s="100"/>
      <c r="W886" s="100"/>
      <c r="X886" s="100"/>
      <c r="Y886" s="100"/>
    </row>
    <row r="887" spans="1:25" ht="16.5" customHeight="1">
      <c r="A887" s="25"/>
      <c r="B887" s="23"/>
      <c r="C887" s="23"/>
      <c r="D887" s="100"/>
      <c r="E887" s="100"/>
      <c r="F887" s="100"/>
      <c r="G887" s="100"/>
      <c r="H887" s="100"/>
      <c r="I887" s="100"/>
      <c r="J887" s="100"/>
      <c r="K887" s="100"/>
      <c r="L887" s="100"/>
      <c r="M887" s="100"/>
      <c r="N887" s="100"/>
      <c r="O887" s="100"/>
      <c r="P887" s="100"/>
      <c r="Q887" s="100"/>
      <c r="R887" s="100"/>
      <c r="S887" s="100"/>
      <c r="T887" s="100"/>
      <c r="U887" s="100"/>
      <c r="V887" s="100"/>
      <c r="W887" s="100"/>
      <c r="X887" s="100"/>
      <c r="Y887" s="100"/>
    </row>
    <row r="888" spans="1:25" ht="16.5" customHeight="1">
      <c r="A888" s="25"/>
      <c r="B888" s="23"/>
      <c r="C888" s="23"/>
      <c r="D888" s="100"/>
      <c r="E888" s="100"/>
      <c r="F888" s="100"/>
      <c r="G888" s="100"/>
      <c r="H888" s="100"/>
      <c r="I888" s="100"/>
      <c r="J888" s="100"/>
      <c r="K888" s="100"/>
      <c r="L888" s="100"/>
      <c r="M888" s="100"/>
      <c r="N888" s="100"/>
      <c r="O888" s="100"/>
      <c r="P888" s="100"/>
      <c r="Q888" s="100"/>
      <c r="R888" s="100"/>
      <c r="S888" s="100"/>
      <c r="T888" s="100"/>
      <c r="U888" s="100"/>
      <c r="V888" s="100"/>
      <c r="W888" s="100"/>
      <c r="X888" s="100"/>
      <c r="Y888" s="100"/>
    </row>
    <row r="889" spans="1:25" ht="16.5" customHeight="1">
      <c r="A889" s="25"/>
      <c r="B889" s="23"/>
      <c r="C889" s="23"/>
      <c r="D889" s="100"/>
      <c r="E889" s="100"/>
      <c r="F889" s="100"/>
      <c r="G889" s="100"/>
      <c r="H889" s="100"/>
      <c r="I889" s="100"/>
      <c r="J889" s="100"/>
      <c r="K889" s="100"/>
      <c r="L889" s="100"/>
      <c r="M889" s="100"/>
      <c r="N889" s="100"/>
      <c r="O889" s="100"/>
      <c r="P889" s="100"/>
      <c r="Q889" s="100"/>
      <c r="R889" s="100"/>
      <c r="S889" s="100"/>
      <c r="T889" s="100"/>
      <c r="U889" s="100"/>
      <c r="V889" s="100"/>
      <c r="W889" s="100"/>
      <c r="X889" s="100"/>
      <c r="Y889" s="100"/>
    </row>
    <row r="890" spans="1:25" ht="16.5" customHeight="1">
      <c r="A890" s="25"/>
      <c r="B890" s="23"/>
      <c r="C890" s="23"/>
      <c r="D890" s="100"/>
      <c r="E890" s="100"/>
      <c r="F890" s="100"/>
      <c r="G890" s="100"/>
      <c r="H890" s="100"/>
      <c r="I890" s="100"/>
      <c r="J890" s="100"/>
      <c r="K890" s="100"/>
      <c r="L890" s="100"/>
      <c r="M890" s="100"/>
      <c r="N890" s="100"/>
      <c r="O890" s="100"/>
      <c r="P890" s="100"/>
      <c r="Q890" s="100"/>
      <c r="R890" s="100"/>
      <c r="S890" s="100"/>
      <c r="T890" s="100"/>
      <c r="U890" s="100"/>
      <c r="V890" s="100"/>
      <c r="W890" s="100"/>
      <c r="X890" s="100"/>
      <c r="Y890" s="100"/>
    </row>
    <row r="891" spans="1:25" ht="16.5" customHeight="1">
      <c r="A891" s="25"/>
      <c r="B891" s="23"/>
      <c r="C891" s="23"/>
      <c r="D891" s="100"/>
      <c r="E891" s="100"/>
      <c r="F891" s="100"/>
      <c r="G891" s="100"/>
      <c r="H891" s="100"/>
      <c r="I891" s="100"/>
      <c r="J891" s="100"/>
      <c r="K891" s="100"/>
      <c r="L891" s="100"/>
      <c r="M891" s="100"/>
      <c r="N891" s="100"/>
      <c r="O891" s="100"/>
      <c r="P891" s="100"/>
      <c r="Q891" s="100"/>
      <c r="R891" s="100"/>
      <c r="S891" s="100"/>
      <c r="T891" s="100"/>
      <c r="U891" s="100"/>
      <c r="V891" s="100"/>
      <c r="W891" s="100"/>
      <c r="X891" s="100"/>
      <c r="Y891" s="100"/>
    </row>
    <row r="892" spans="1:25" ht="16.5" customHeight="1">
      <c r="A892" s="25"/>
      <c r="B892" s="23"/>
      <c r="C892" s="23"/>
      <c r="D892" s="100"/>
      <c r="E892" s="100"/>
      <c r="F892" s="100"/>
      <c r="G892" s="100"/>
      <c r="H892" s="100"/>
      <c r="I892" s="100"/>
      <c r="J892" s="100"/>
      <c r="K892" s="100"/>
      <c r="L892" s="100"/>
      <c r="M892" s="100"/>
      <c r="N892" s="100"/>
      <c r="O892" s="100"/>
      <c r="P892" s="100"/>
      <c r="Q892" s="100"/>
      <c r="R892" s="100"/>
      <c r="S892" s="100"/>
      <c r="T892" s="100"/>
      <c r="U892" s="100"/>
      <c r="V892" s="100"/>
      <c r="W892" s="100"/>
      <c r="X892" s="100"/>
      <c r="Y892" s="100"/>
    </row>
    <row r="893" spans="1:25" ht="16.5" customHeight="1">
      <c r="A893" s="25"/>
      <c r="B893" s="23"/>
      <c r="C893" s="23"/>
      <c r="D893" s="100"/>
      <c r="E893" s="100"/>
      <c r="F893" s="100"/>
      <c r="G893" s="100"/>
      <c r="H893" s="100"/>
      <c r="I893" s="100"/>
      <c r="J893" s="100"/>
      <c r="K893" s="100"/>
      <c r="L893" s="100"/>
      <c r="M893" s="100"/>
      <c r="N893" s="100"/>
      <c r="O893" s="100"/>
      <c r="P893" s="100"/>
      <c r="Q893" s="100"/>
      <c r="R893" s="100"/>
      <c r="S893" s="100"/>
      <c r="T893" s="100"/>
      <c r="U893" s="100"/>
      <c r="V893" s="100"/>
      <c r="W893" s="100"/>
      <c r="X893" s="100"/>
      <c r="Y893" s="100"/>
    </row>
    <row r="894" spans="1:25" ht="16.5" customHeight="1">
      <c r="A894" s="25"/>
      <c r="B894" s="23"/>
      <c r="C894" s="23"/>
      <c r="D894" s="100"/>
      <c r="E894" s="100"/>
      <c r="F894" s="100"/>
      <c r="G894" s="100"/>
      <c r="H894" s="100"/>
      <c r="I894" s="100"/>
      <c r="J894" s="100"/>
      <c r="K894" s="100"/>
      <c r="L894" s="100"/>
      <c r="M894" s="100"/>
      <c r="N894" s="100"/>
      <c r="O894" s="100"/>
      <c r="P894" s="100"/>
      <c r="Q894" s="100"/>
      <c r="R894" s="100"/>
      <c r="S894" s="100"/>
      <c r="T894" s="100"/>
      <c r="U894" s="100"/>
      <c r="V894" s="100"/>
      <c r="W894" s="100"/>
      <c r="X894" s="100"/>
      <c r="Y894" s="100"/>
    </row>
    <row r="895" spans="1:25" ht="16.5" customHeight="1">
      <c r="A895" s="25"/>
      <c r="B895" s="23"/>
      <c r="C895" s="23"/>
      <c r="D895" s="100"/>
      <c r="E895" s="100"/>
      <c r="F895" s="100"/>
      <c r="G895" s="100"/>
      <c r="H895" s="100"/>
      <c r="I895" s="100"/>
      <c r="J895" s="100"/>
      <c r="K895" s="100"/>
      <c r="L895" s="100"/>
      <c r="M895" s="100"/>
      <c r="N895" s="100"/>
      <c r="O895" s="100"/>
      <c r="P895" s="100"/>
      <c r="Q895" s="100"/>
      <c r="R895" s="100"/>
      <c r="S895" s="100"/>
      <c r="T895" s="100"/>
      <c r="U895" s="100"/>
      <c r="V895" s="100"/>
      <c r="W895" s="100"/>
      <c r="X895" s="100"/>
      <c r="Y895" s="100"/>
    </row>
    <row r="896" spans="1:25" ht="16.5" customHeight="1">
      <c r="A896" s="25"/>
      <c r="B896" s="23"/>
      <c r="C896" s="23"/>
      <c r="D896" s="100"/>
      <c r="E896" s="100"/>
      <c r="F896" s="100"/>
      <c r="G896" s="100"/>
      <c r="H896" s="100"/>
      <c r="I896" s="100"/>
      <c r="J896" s="100"/>
      <c r="K896" s="100"/>
      <c r="L896" s="100"/>
      <c r="M896" s="100"/>
      <c r="N896" s="100"/>
      <c r="O896" s="100"/>
      <c r="P896" s="100"/>
      <c r="Q896" s="100"/>
      <c r="R896" s="100"/>
      <c r="S896" s="100"/>
      <c r="T896" s="100"/>
      <c r="U896" s="100"/>
      <c r="V896" s="100"/>
      <c r="W896" s="100"/>
      <c r="X896" s="100"/>
      <c r="Y896" s="100"/>
    </row>
    <row r="897" spans="1:25" ht="16.5" customHeight="1">
      <c r="A897" s="25"/>
      <c r="B897" s="23"/>
      <c r="C897" s="23"/>
      <c r="D897" s="100"/>
      <c r="E897" s="100"/>
      <c r="F897" s="100"/>
      <c r="G897" s="100"/>
      <c r="H897" s="100"/>
      <c r="I897" s="100"/>
      <c r="J897" s="100"/>
      <c r="K897" s="100"/>
      <c r="L897" s="100"/>
      <c r="M897" s="100"/>
      <c r="N897" s="100"/>
      <c r="O897" s="100"/>
      <c r="P897" s="100"/>
      <c r="Q897" s="100"/>
      <c r="R897" s="100"/>
      <c r="S897" s="100"/>
      <c r="T897" s="100"/>
      <c r="U897" s="100"/>
      <c r="V897" s="100"/>
      <c r="W897" s="100"/>
      <c r="X897" s="100"/>
      <c r="Y897" s="100"/>
    </row>
    <row r="898" spans="1:25" ht="16.5" customHeight="1">
      <c r="A898" s="25"/>
      <c r="B898" s="23"/>
      <c r="C898" s="23"/>
      <c r="D898" s="100"/>
      <c r="E898" s="100"/>
      <c r="F898" s="100"/>
      <c r="G898" s="100"/>
      <c r="H898" s="100"/>
      <c r="I898" s="100"/>
      <c r="J898" s="100"/>
      <c r="K898" s="100"/>
      <c r="L898" s="100"/>
      <c r="M898" s="100"/>
      <c r="N898" s="100"/>
      <c r="O898" s="100"/>
      <c r="P898" s="100"/>
      <c r="Q898" s="100"/>
      <c r="R898" s="100"/>
      <c r="S898" s="100"/>
      <c r="T898" s="100"/>
      <c r="U898" s="100"/>
      <c r="V898" s="100"/>
      <c r="W898" s="100"/>
      <c r="X898" s="100"/>
      <c r="Y898" s="100"/>
    </row>
    <row r="899" spans="1:25" ht="16.5" customHeight="1">
      <c r="A899" s="25"/>
      <c r="B899" s="23"/>
      <c r="C899" s="23"/>
      <c r="D899" s="100"/>
      <c r="E899" s="100"/>
      <c r="F899" s="100"/>
      <c r="G899" s="100"/>
      <c r="H899" s="100"/>
      <c r="I899" s="100"/>
      <c r="J899" s="100"/>
      <c r="K899" s="100"/>
      <c r="L899" s="100"/>
      <c r="M899" s="100"/>
      <c r="N899" s="100"/>
      <c r="O899" s="100"/>
      <c r="P899" s="100"/>
      <c r="Q899" s="100"/>
      <c r="R899" s="100"/>
      <c r="S899" s="100"/>
      <c r="T899" s="100"/>
      <c r="U899" s="100"/>
      <c r="V899" s="100"/>
      <c r="W899" s="100"/>
      <c r="X899" s="100"/>
      <c r="Y899" s="100"/>
    </row>
    <row r="900" spans="1:25" ht="16.5" customHeight="1">
      <c r="A900" s="25"/>
      <c r="B900" s="23"/>
      <c r="C900" s="23"/>
      <c r="D900" s="100"/>
      <c r="E900" s="100"/>
      <c r="F900" s="100"/>
      <c r="G900" s="100"/>
      <c r="H900" s="100"/>
      <c r="I900" s="100"/>
      <c r="J900" s="100"/>
      <c r="K900" s="100"/>
      <c r="L900" s="100"/>
      <c r="M900" s="100"/>
      <c r="N900" s="100"/>
      <c r="O900" s="100"/>
      <c r="P900" s="100"/>
      <c r="Q900" s="100"/>
      <c r="R900" s="100"/>
      <c r="S900" s="100"/>
      <c r="T900" s="100"/>
      <c r="U900" s="100"/>
      <c r="V900" s="100"/>
      <c r="W900" s="100"/>
      <c r="X900" s="100"/>
      <c r="Y900" s="100"/>
    </row>
    <row r="901" spans="1:25" ht="16.5" customHeight="1">
      <c r="A901" s="25"/>
      <c r="B901" s="23"/>
      <c r="C901" s="23"/>
      <c r="D901" s="100"/>
      <c r="E901" s="100"/>
      <c r="F901" s="100"/>
      <c r="G901" s="100"/>
      <c r="H901" s="100"/>
      <c r="I901" s="100"/>
      <c r="J901" s="100"/>
      <c r="K901" s="100"/>
      <c r="L901" s="100"/>
      <c r="M901" s="100"/>
      <c r="N901" s="100"/>
      <c r="O901" s="100"/>
      <c r="P901" s="100"/>
      <c r="Q901" s="100"/>
      <c r="R901" s="100"/>
      <c r="S901" s="100"/>
      <c r="T901" s="100"/>
      <c r="U901" s="100"/>
      <c r="V901" s="100"/>
      <c r="W901" s="100"/>
      <c r="X901" s="100"/>
      <c r="Y901" s="100"/>
    </row>
    <row r="902" spans="1:25" ht="16.5" customHeight="1">
      <c r="A902" s="25"/>
      <c r="B902" s="23"/>
      <c r="C902" s="23"/>
      <c r="D902" s="100"/>
      <c r="E902" s="100"/>
      <c r="F902" s="100"/>
      <c r="G902" s="100"/>
      <c r="H902" s="100"/>
      <c r="I902" s="100"/>
      <c r="J902" s="100"/>
      <c r="K902" s="100"/>
      <c r="L902" s="100"/>
      <c r="M902" s="100"/>
      <c r="N902" s="100"/>
      <c r="O902" s="100"/>
      <c r="P902" s="100"/>
      <c r="Q902" s="100"/>
      <c r="R902" s="100"/>
      <c r="S902" s="100"/>
      <c r="T902" s="100"/>
      <c r="U902" s="100"/>
      <c r="V902" s="100"/>
      <c r="W902" s="100"/>
      <c r="X902" s="100"/>
      <c r="Y902" s="100"/>
    </row>
    <row r="903" spans="1:25" ht="16.5" customHeight="1">
      <c r="A903" s="25"/>
      <c r="B903" s="23"/>
      <c r="C903" s="23"/>
      <c r="D903" s="100"/>
      <c r="E903" s="100"/>
      <c r="F903" s="100"/>
      <c r="G903" s="100"/>
      <c r="H903" s="100"/>
      <c r="I903" s="100"/>
      <c r="J903" s="100"/>
      <c r="K903" s="100"/>
      <c r="L903" s="100"/>
      <c r="M903" s="100"/>
      <c r="N903" s="100"/>
      <c r="O903" s="100"/>
      <c r="P903" s="100"/>
      <c r="Q903" s="100"/>
      <c r="R903" s="100"/>
      <c r="S903" s="100"/>
      <c r="T903" s="100"/>
      <c r="U903" s="100"/>
      <c r="V903" s="100"/>
      <c r="W903" s="100"/>
      <c r="X903" s="100"/>
      <c r="Y903" s="100"/>
    </row>
    <row r="904" spans="1:25" ht="16.5" customHeight="1">
      <c r="A904" s="25"/>
      <c r="B904" s="23"/>
      <c r="C904" s="23"/>
      <c r="D904" s="100"/>
      <c r="E904" s="100"/>
      <c r="F904" s="100"/>
      <c r="G904" s="100"/>
      <c r="H904" s="100"/>
      <c r="I904" s="100"/>
      <c r="J904" s="100"/>
      <c r="K904" s="100"/>
      <c r="L904" s="100"/>
      <c r="M904" s="100"/>
      <c r="N904" s="100"/>
      <c r="O904" s="100"/>
      <c r="P904" s="100"/>
      <c r="Q904" s="100"/>
      <c r="R904" s="100"/>
      <c r="S904" s="100"/>
      <c r="T904" s="100"/>
      <c r="U904" s="100"/>
      <c r="V904" s="100"/>
      <c r="W904" s="100"/>
      <c r="X904" s="100"/>
      <c r="Y904" s="100"/>
    </row>
    <row r="905" spans="1:25" ht="16.5" customHeight="1">
      <c r="A905" s="25"/>
      <c r="B905" s="23"/>
      <c r="C905" s="23"/>
      <c r="D905" s="100"/>
      <c r="E905" s="100"/>
      <c r="F905" s="100"/>
      <c r="G905" s="100"/>
      <c r="H905" s="100"/>
      <c r="I905" s="100"/>
      <c r="J905" s="100"/>
      <c r="K905" s="100"/>
      <c r="L905" s="100"/>
      <c r="M905" s="100"/>
      <c r="N905" s="100"/>
      <c r="O905" s="100"/>
      <c r="P905" s="100"/>
      <c r="Q905" s="100"/>
      <c r="R905" s="100"/>
      <c r="S905" s="100"/>
      <c r="T905" s="100"/>
      <c r="U905" s="100"/>
      <c r="V905" s="100"/>
      <c r="W905" s="100"/>
      <c r="X905" s="100"/>
      <c r="Y905" s="100"/>
    </row>
    <row r="906" spans="1:25" ht="16.5" customHeight="1">
      <c r="A906" s="25"/>
      <c r="B906" s="23"/>
      <c r="C906" s="23"/>
      <c r="D906" s="100"/>
      <c r="E906" s="100"/>
      <c r="F906" s="100"/>
      <c r="G906" s="100"/>
      <c r="H906" s="100"/>
      <c r="I906" s="100"/>
      <c r="J906" s="100"/>
      <c r="K906" s="100"/>
      <c r="L906" s="100"/>
      <c r="M906" s="100"/>
      <c r="N906" s="100"/>
      <c r="O906" s="100"/>
      <c r="P906" s="100"/>
      <c r="Q906" s="100"/>
      <c r="R906" s="100"/>
      <c r="S906" s="100"/>
      <c r="T906" s="100"/>
      <c r="U906" s="100"/>
      <c r="V906" s="100"/>
      <c r="W906" s="100"/>
      <c r="X906" s="100"/>
      <c r="Y906" s="100"/>
    </row>
    <row r="907" spans="1:25" ht="16.5" customHeight="1">
      <c r="A907" s="25"/>
      <c r="B907" s="23"/>
      <c r="C907" s="23"/>
      <c r="D907" s="100"/>
      <c r="E907" s="100"/>
      <c r="F907" s="100"/>
      <c r="G907" s="100"/>
      <c r="H907" s="100"/>
      <c r="I907" s="100"/>
      <c r="J907" s="100"/>
      <c r="K907" s="100"/>
      <c r="L907" s="100"/>
      <c r="M907" s="100"/>
      <c r="N907" s="100"/>
      <c r="O907" s="100"/>
      <c r="P907" s="100"/>
      <c r="Q907" s="100"/>
      <c r="R907" s="100"/>
      <c r="S907" s="100"/>
      <c r="T907" s="100"/>
      <c r="U907" s="100"/>
      <c r="V907" s="100"/>
      <c r="W907" s="100"/>
      <c r="X907" s="100"/>
      <c r="Y907" s="100"/>
    </row>
    <row r="908" spans="1:25" ht="16.5" customHeight="1">
      <c r="A908" s="25"/>
      <c r="B908" s="23"/>
      <c r="C908" s="23"/>
      <c r="D908" s="100"/>
      <c r="E908" s="100"/>
      <c r="F908" s="100"/>
      <c r="G908" s="100"/>
      <c r="H908" s="100"/>
      <c r="I908" s="100"/>
      <c r="J908" s="100"/>
      <c r="K908" s="100"/>
      <c r="L908" s="100"/>
      <c r="M908" s="100"/>
      <c r="N908" s="100"/>
      <c r="O908" s="100"/>
      <c r="P908" s="100"/>
      <c r="Q908" s="100"/>
      <c r="R908" s="100"/>
      <c r="S908" s="100"/>
      <c r="T908" s="100"/>
      <c r="U908" s="100"/>
      <c r="V908" s="100"/>
      <c r="W908" s="100"/>
      <c r="X908" s="100"/>
      <c r="Y908" s="100"/>
    </row>
    <row r="909" spans="1:25" ht="16.5" customHeight="1">
      <c r="A909" s="25"/>
      <c r="B909" s="23"/>
      <c r="C909" s="23"/>
      <c r="D909" s="100"/>
      <c r="E909" s="100"/>
      <c r="F909" s="100"/>
      <c r="G909" s="100"/>
      <c r="H909" s="100"/>
      <c r="I909" s="100"/>
      <c r="J909" s="100"/>
      <c r="K909" s="100"/>
      <c r="L909" s="100"/>
      <c r="M909" s="100"/>
      <c r="N909" s="100"/>
      <c r="O909" s="100"/>
      <c r="P909" s="100"/>
      <c r="Q909" s="100"/>
      <c r="R909" s="100"/>
      <c r="S909" s="100"/>
      <c r="T909" s="100"/>
      <c r="U909" s="100"/>
      <c r="V909" s="100"/>
      <c r="W909" s="100"/>
      <c r="X909" s="100"/>
      <c r="Y909" s="100"/>
    </row>
    <row r="910" spans="1:25" ht="16.5" customHeight="1">
      <c r="A910" s="25"/>
      <c r="B910" s="23"/>
      <c r="C910" s="23"/>
      <c r="D910" s="100"/>
      <c r="E910" s="100"/>
      <c r="F910" s="100"/>
      <c r="G910" s="100"/>
      <c r="H910" s="100"/>
      <c r="I910" s="100"/>
      <c r="J910" s="100"/>
      <c r="K910" s="100"/>
      <c r="L910" s="100"/>
      <c r="M910" s="100"/>
      <c r="N910" s="100"/>
      <c r="O910" s="100"/>
      <c r="P910" s="100"/>
      <c r="Q910" s="100"/>
      <c r="R910" s="100"/>
      <c r="S910" s="100"/>
      <c r="T910" s="100"/>
      <c r="U910" s="100"/>
      <c r="V910" s="100"/>
      <c r="W910" s="100"/>
      <c r="X910" s="100"/>
      <c r="Y910" s="100"/>
    </row>
    <row r="911" spans="1:25" ht="16.5" customHeight="1">
      <c r="A911" s="25"/>
      <c r="B911" s="23"/>
      <c r="C911" s="23"/>
      <c r="D911" s="100"/>
      <c r="E911" s="100"/>
      <c r="F911" s="100"/>
      <c r="G911" s="100"/>
      <c r="H911" s="100"/>
      <c r="I911" s="100"/>
      <c r="J911" s="100"/>
      <c r="K911" s="100"/>
      <c r="L911" s="100"/>
      <c r="M911" s="100"/>
      <c r="N911" s="100"/>
      <c r="O911" s="100"/>
      <c r="P911" s="100"/>
      <c r="Q911" s="100"/>
      <c r="R911" s="100"/>
      <c r="S911" s="100"/>
      <c r="T911" s="100"/>
      <c r="U911" s="100"/>
      <c r="V911" s="100"/>
      <c r="W911" s="100"/>
      <c r="X911" s="100"/>
      <c r="Y911" s="100"/>
    </row>
    <row r="912" spans="1:25" ht="16.5" customHeight="1">
      <c r="A912" s="25"/>
      <c r="B912" s="23"/>
      <c r="C912" s="23"/>
      <c r="D912" s="100"/>
      <c r="E912" s="100"/>
      <c r="F912" s="100"/>
      <c r="G912" s="100"/>
      <c r="H912" s="100"/>
      <c r="I912" s="100"/>
      <c r="J912" s="100"/>
      <c r="K912" s="100"/>
      <c r="L912" s="100"/>
      <c r="M912" s="100"/>
      <c r="N912" s="100"/>
      <c r="O912" s="100"/>
      <c r="P912" s="100"/>
      <c r="Q912" s="100"/>
      <c r="R912" s="100"/>
      <c r="S912" s="100"/>
      <c r="T912" s="100"/>
      <c r="U912" s="100"/>
      <c r="V912" s="100"/>
      <c r="W912" s="100"/>
      <c r="X912" s="100"/>
      <c r="Y912" s="100"/>
    </row>
    <row r="913" spans="1:25" ht="16.5" customHeight="1">
      <c r="A913" s="25"/>
      <c r="B913" s="23"/>
      <c r="C913" s="23"/>
      <c r="D913" s="100"/>
      <c r="E913" s="100"/>
      <c r="F913" s="100"/>
      <c r="G913" s="100"/>
      <c r="H913" s="100"/>
      <c r="I913" s="100"/>
      <c r="J913" s="100"/>
      <c r="K913" s="100"/>
      <c r="L913" s="100"/>
      <c r="M913" s="100"/>
      <c r="N913" s="100"/>
      <c r="O913" s="100"/>
      <c r="P913" s="100"/>
      <c r="Q913" s="100"/>
      <c r="R913" s="100"/>
      <c r="S913" s="100"/>
      <c r="T913" s="100"/>
      <c r="U913" s="100"/>
      <c r="V913" s="100"/>
      <c r="W913" s="100"/>
      <c r="X913" s="100"/>
      <c r="Y913" s="100"/>
    </row>
    <row r="914" spans="1:25" ht="16.5" customHeight="1">
      <c r="A914" s="25"/>
      <c r="B914" s="23"/>
      <c r="C914" s="23"/>
      <c r="D914" s="100"/>
      <c r="E914" s="100"/>
      <c r="F914" s="100"/>
      <c r="G914" s="100"/>
      <c r="H914" s="100"/>
      <c r="I914" s="100"/>
      <c r="J914" s="100"/>
      <c r="K914" s="100"/>
      <c r="L914" s="100"/>
      <c r="M914" s="100"/>
      <c r="N914" s="100"/>
      <c r="O914" s="100"/>
      <c r="P914" s="100"/>
      <c r="Q914" s="100"/>
      <c r="R914" s="100"/>
      <c r="S914" s="100"/>
      <c r="T914" s="100"/>
      <c r="U914" s="100"/>
      <c r="V914" s="100"/>
      <c r="W914" s="100"/>
      <c r="X914" s="100"/>
      <c r="Y914" s="100"/>
    </row>
    <row r="915" spans="1:25" ht="16.5" customHeight="1">
      <c r="A915" s="25"/>
      <c r="B915" s="23"/>
      <c r="C915" s="23"/>
      <c r="D915" s="100"/>
      <c r="E915" s="100"/>
      <c r="F915" s="100"/>
      <c r="G915" s="100"/>
      <c r="H915" s="100"/>
      <c r="I915" s="100"/>
      <c r="J915" s="100"/>
      <c r="K915" s="100"/>
      <c r="L915" s="100"/>
      <c r="M915" s="100"/>
      <c r="N915" s="100"/>
      <c r="O915" s="100"/>
      <c r="P915" s="100"/>
      <c r="Q915" s="100"/>
      <c r="R915" s="100"/>
      <c r="S915" s="100"/>
      <c r="T915" s="100"/>
      <c r="U915" s="100"/>
      <c r="V915" s="100"/>
      <c r="W915" s="100"/>
      <c r="X915" s="100"/>
      <c r="Y915" s="100"/>
    </row>
    <row r="916" spans="1:25" ht="16.5" customHeight="1">
      <c r="A916" s="25"/>
      <c r="B916" s="23"/>
      <c r="C916" s="23"/>
      <c r="D916" s="100"/>
      <c r="E916" s="100"/>
      <c r="F916" s="100"/>
      <c r="G916" s="100"/>
      <c r="H916" s="100"/>
      <c r="I916" s="100"/>
      <c r="J916" s="100"/>
      <c r="K916" s="100"/>
      <c r="L916" s="100"/>
      <c r="M916" s="100"/>
      <c r="N916" s="100"/>
      <c r="O916" s="100"/>
      <c r="P916" s="100"/>
      <c r="Q916" s="100"/>
      <c r="R916" s="100"/>
      <c r="S916" s="100"/>
      <c r="T916" s="100"/>
      <c r="U916" s="100"/>
      <c r="V916" s="100"/>
      <c r="W916" s="100"/>
      <c r="X916" s="100"/>
      <c r="Y916" s="100"/>
    </row>
    <row r="917" spans="1:25" ht="16.5" customHeight="1">
      <c r="A917" s="25"/>
      <c r="B917" s="23"/>
      <c r="C917" s="23"/>
      <c r="D917" s="100"/>
      <c r="E917" s="100"/>
      <c r="F917" s="100"/>
      <c r="G917" s="100"/>
      <c r="H917" s="100"/>
      <c r="I917" s="100"/>
      <c r="J917" s="100"/>
      <c r="K917" s="100"/>
      <c r="L917" s="100"/>
      <c r="M917" s="100"/>
      <c r="N917" s="100"/>
      <c r="O917" s="100"/>
      <c r="P917" s="100"/>
      <c r="Q917" s="100"/>
      <c r="R917" s="100"/>
      <c r="S917" s="100"/>
      <c r="T917" s="100"/>
      <c r="U917" s="100"/>
      <c r="V917" s="100"/>
      <c r="W917" s="100"/>
      <c r="X917" s="100"/>
      <c r="Y917" s="100"/>
    </row>
    <row r="918" spans="1:25" ht="16.5" customHeight="1">
      <c r="A918" s="25"/>
      <c r="B918" s="23"/>
      <c r="C918" s="23"/>
      <c r="D918" s="100"/>
      <c r="E918" s="100"/>
      <c r="F918" s="100"/>
      <c r="G918" s="100"/>
      <c r="H918" s="100"/>
      <c r="I918" s="100"/>
      <c r="J918" s="100"/>
      <c r="K918" s="100"/>
      <c r="L918" s="100"/>
      <c r="M918" s="100"/>
      <c r="N918" s="100"/>
      <c r="O918" s="100"/>
      <c r="P918" s="100"/>
      <c r="Q918" s="100"/>
      <c r="R918" s="100"/>
      <c r="S918" s="100"/>
      <c r="T918" s="100"/>
      <c r="U918" s="100"/>
      <c r="V918" s="100"/>
      <c r="W918" s="100"/>
      <c r="X918" s="100"/>
      <c r="Y918" s="100"/>
    </row>
    <row r="919" spans="1:25" ht="16.5" customHeight="1">
      <c r="A919" s="25"/>
      <c r="B919" s="23"/>
      <c r="C919" s="23"/>
      <c r="D919" s="100"/>
      <c r="E919" s="100"/>
      <c r="F919" s="100"/>
      <c r="G919" s="100"/>
      <c r="H919" s="100"/>
      <c r="I919" s="100"/>
      <c r="J919" s="100"/>
      <c r="K919" s="100"/>
      <c r="L919" s="100"/>
      <c r="M919" s="100"/>
      <c r="N919" s="100"/>
      <c r="O919" s="100"/>
      <c r="P919" s="100"/>
      <c r="Q919" s="100"/>
      <c r="R919" s="100"/>
      <c r="S919" s="100"/>
      <c r="T919" s="100"/>
      <c r="U919" s="100"/>
      <c r="V919" s="100"/>
      <c r="W919" s="100"/>
      <c r="X919" s="100"/>
      <c r="Y919" s="100"/>
    </row>
    <row r="920" spans="1:25" ht="16.5" customHeight="1">
      <c r="A920" s="25"/>
      <c r="B920" s="23"/>
      <c r="C920" s="23"/>
      <c r="D920" s="100"/>
      <c r="E920" s="100"/>
      <c r="F920" s="100"/>
      <c r="G920" s="100"/>
      <c r="H920" s="100"/>
      <c r="I920" s="100"/>
      <c r="J920" s="100"/>
      <c r="K920" s="100"/>
      <c r="L920" s="100"/>
      <c r="M920" s="100"/>
      <c r="N920" s="100"/>
      <c r="O920" s="100"/>
      <c r="P920" s="100"/>
      <c r="Q920" s="100"/>
      <c r="R920" s="100"/>
      <c r="S920" s="100"/>
      <c r="T920" s="100"/>
      <c r="U920" s="100"/>
      <c r="V920" s="100"/>
      <c r="W920" s="100"/>
      <c r="X920" s="100"/>
      <c r="Y920" s="100"/>
    </row>
    <row r="921" spans="1:25" ht="16.5" customHeight="1">
      <c r="A921" s="25"/>
      <c r="B921" s="23"/>
      <c r="C921" s="23"/>
      <c r="D921" s="100"/>
      <c r="E921" s="100"/>
      <c r="F921" s="100"/>
      <c r="G921" s="100"/>
      <c r="H921" s="100"/>
      <c r="I921" s="100"/>
      <c r="J921" s="100"/>
      <c r="K921" s="100"/>
      <c r="L921" s="100"/>
      <c r="M921" s="100"/>
      <c r="N921" s="100"/>
      <c r="O921" s="100"/>
      <c r="P921" s="100"/>
      <c r="Q921" s="100"/>
      <c r="R921" s="100"/>
      <c r="S921" s="100"/>
      <c r="T921" s="100"/>
      <c r="U921" s="100"/>
      <c r="V921" s="100"/>
      <c r="W921" s="100"/>
      <c r="X921" s="100"/>
      <c r="Y921" s="100"/>
    </row>
    <row r="922" spans="1:25" ht="16.5" customHeight="1">
      <c r="A922" s="25"/>
      <c r="B922" s="23"/>
      <c r="C922" s="23"/>
      <c r="D922" s="100"/>
      <c r="E922" s="100"/>
      <c r="F922" s="100"/>
      <c r="G922" s="100"/>
      <c r="H922" s="100"/>
      <c r="I922" s="100"/>
      <c r="J922" s="100"/>
      <c r="K922" s="100"/>
      <c r="L922" s="100"/>
      <c r="M922" s="100"/>
      <c r="N922" s="100"/>
      <c r="O922" s="100"/>
      <c r="P922" s="100"/>
      <c r="Q922" s="100"/>
      <c r="R922" s="100"/>
      <c r="S922" s="100"/>
      <c r="T922" s="100"/>
      <c r="U922" s="100"/>
      <c r="V922" s="100"/>
      <c r="W922" s="100"/>
      <c r="X922" s="100"/>
      <c r="Y922" s="100"/>
    </row>
    <row r="923" spans="1:25" ht="16.5" customHeight="1">
      <c r="A923" s="25"/>
      <c r="B923" s="23"/>
      <c r="C923" s="23"/>
      <c r="D923" s="100"/>
      <c r="E923" s="100"/>
      <c r="F923" s="100"/>
      <c r="G923" s="100"/>
      <c r="H923" s="100"/>
      <c r="I923" s="100"/>
      <c r="J923" s="100"/>
      <c r="K923" s="100"/>
      <c r="L923" s="100"/>
      <c r="M923" s="100"/>
      <c r="N923" s="100"/>
      <c r="O923" s="100"/>
      <c r="P923" s="100"/>
      <c r="Q923" s="100"/>
      <c r="R923" s="100"/>
      <c r="S923" s="100"/>
      <c r="T923" s="100"/>
      <c r="U923" s="100"/>
      <c r="V923" s="100"/>
      <c r="W923" s="100"/>
      <c r="X923" s="100"/>
      <c r="Y923" s="100"/>
    </row>
    <row r="924" spans="1:25" ht="16.5" customHeight="1">
      <c r="A924" s="25"/>
      <c r="B924" s="23"/>
      <c r="C924" s="23"/>
      <c r="D924" s="100"/>
      <c r="E924" s="100"/>
      <c r="F924" s="100"/>
      <c r="G924" s="100"/>
      <c r="H924" s="100"/>
      <c r="I924" s="100"/>
      <c r="J924" s="100"/>
      <c r="K924" s="100"/>
      <c r="L924" s="100"/>
      <c r="M924" s="100"/>
      <c r="N924" s="100"/>
      <c r="O924" s="100"/>
      <c r="P924" s="100"/>
      <c r="Q924" s="100"/>
      <c r="R924" s="100"/>
      <c r="S924" s="100"/>
      <c r="T924" s="100"/>
      <c r="U924" s="100"/>
      <c r="V924" s="100"/>
      <c r="W924" s="100"/>
      <c r="X924" s="100"/>
      <c r="Y924" s="100"/>
    </row>
    <row r="925" spans="1:25" ht="16.5" customHeight="1">
      <c r="A925" s="25"/>
      <c r="B925" s="23"/>
      <c r="C925" s="23"/>
      <c r="D925" s="100"/>
      <c r="E925" s="100"/>
      <c r="F925" s="100"/>
      <c r="G925" s="100"/>
      <c r="H925" s="100"/>
      <c r="I925" s="100"/>
      <c r="J925" s="100"/>
      <c r="K925" s="100"/>
      <c r="L925" s="100"/>
      <c r="M925" s="100"/>
      <c r="N925" s="100"/>
      <c r="O925" s="100"/>
      <c r="P925" s="100"/>
      <c r="Q925" s="100"/>
      <c r="R925" s="100"/>
      <c r="S925" s="100"/>
      <c r="T925" s="100"/>
      <c r="U925" s="100"/>
      <c r="V925" s="100"/>
      <c r="W925" s="100"/>
      <c r="X925" s="100"/>
      <c r="Y925" s="100"/>
    </row>
    <row r="926" spans="1:25" ht="16.5" customHeight="1">
      <c r="A926" s="25"/>
      <c r="B926" s="23"/>
      <c r="C926" s="23"/>
      <c r="D926" s="100"/>
      <c r="E926" s="100"/>
      <c r="F926" s="100"/>
      <c r="G926" s="100"/>
      <c r="H926" s="100"/>
      <c r="I926" s="100"/>
      <c r="J926" s="100"/>
      <c r="K926" s="100"/>
      <c r="L926" s="100"/>
      <c r="M926" s="100"/>
      <c r="N926" s="100"/>
      <c r="O926" s="100"/>
      <c r="P926" s="100"/>
      <c r="Q926" s="100"/>
      <c r="R926" s="100"/>
      <c r="S926" s="100"/>
      <c r="T926" s="100"/>
      <c r="U926" s="100"/>
      <c r="V926" s="100"/>
      <c r="W926" s="100"/>
      <c r="X926" s="100"/>
      <c r="Y926" s="100"/>
    </row>
    <row r="927" spans="1:25" ht="16.5" customHeight="1">
      <c r="A927" s="25"/>
      <c r="B927" s="23"/>
      <c r="C927" s="23"/>
      <c r="D927" s="100"/>
      <c r="E927" s="100"/>
      <c r="F927" s="100"/>
      <c r="G927" s="100"/>
      <c r="H927" s="100"/>
      <c r="I927" s="100"/>
      <c r="J927" s="100"/>
      <c r="K927" s="100"/>
      <c r="L927" s="100"/>
      <c r="M927" s="100"/>
      <c r="N927" s="100"/>
      <c r="O927" s="100"/>
      <c r="P927" s="100"/>
      <c r="Q927" s="100"/>
      <c r="R927" s="100"/>
      <c r="S927" s="100"/>
      <c r="T927" s="100"/>
      <c r="U927" s="100"/>
      <c r="V927" s="100"/>
      <c r="W927" s="100"/>
      <c r="X927" s="100"/>
      <c r="Y927" s="100"/>
    </row>
    <row r="928" spans="1:25" ht="16.5" customHeight="1">
      <c r="A928" s="25"/>
      <c r="B928" s="23"/>
      <c r="C928" s="23"/>
      <c r="D928" s="100"/>
      <c r="E928" s="100"/>
      <c r="F928" s="100"/>
      <c r="G928" s="100"/>
      <c r="H928" s="100"/>
      <c r="I928" s="100"/>
      <c r="J928" s="100"/>
      <c r="K928" s="100"/>
      <c r="L928" s="100"/>
      <c r="M928" s="100"/>
      <c r="N928" s="100"/>
      <c r="O928" s="100"/>
      <c r="P928" s="100"/>
      <c r="Q928" s="100"/>
      <c r="R928" s="100"/>
      <c r="S928" s="100"/>
      <c r="T928" s="100"/>
      <c r="U928" s="100"/>
      <c r="V928" s="100"/>
      <c r="W928" s="100"/>
      <c r="X928" s="100"/>
      <c r="Y928" s="100"/>
    </row>
    <row r="929" spans="1:25" ht="16.5" customHeight="1">
      <c r="A929" s="25"/>
      <c r="B929" s="23"/>
      <c r="C929" s="23"/>
      <c r="D929" s="100"/>
      <c r="E929" s="100"/>
      <c r="F929" s="100"/>
      <c r="G929" s="100"/>
      <c r="H929" s="100"/>
      <c r="I929" s="100"/>
      <c r="J929" s="100"/>
      <c r="K929" s="100"/>
      <c r="L929" s="100"/>
      <c r="M929" s="100"/>
      <c r="N929" s="100"/>
      <c r="O929" s="100"/>
      <c r="P929" s="100"/>
      <c r="Q929" s="100"/>
      <c r="R929" s="100"/>
      <c r="S929" s="100"/>
      <c r="T929" s="100"/>
      <c r="U929" s="100"/>
      <c r="V929" s="100"/>
      <c r="W929" s="100"/>
      <c r="X929" s="100"/>
      <c r="Y929" s="100"/>
    </row>
    <row r="930" spans="1:25" ht="16.5" customHeight="1">
      <c r="A930" s="25"/>
      <c r="B930" s="23"/>
      <c r="C930" s="23"/>
      <c r="D930" s="100"/>
      <c r="E930" s="100"/>
      <c r="F930" s="100"/>
      <c r="G930" s="100"/>
      <c r="H930" s="100"/>
      <c r="I930" s="100"/>
      <c r="J930" s="100"/>
      <c r="K930" s="100"/>
      <c r="L930" s="100"/>
      <c r="M930" s="100"/>
      <c r="N930" s="100"/>
      <c r="O930" s="100"/>
      <c r="P930" s="100"/>
      <c r="Q930" s="100"/>
      <c r="R930" s="100"/>
      <c r="S930" s="100"/>
      <c r="T930" s="100"/>
      <c r="U930" s="100"/>
      <c r="V930" s="100"/>
      <c r="W930" s="100"/>
      <c r="X930" s="100"/>
      <c r="Y930" s="100"/>
    </row>
    <row r="931" spans="1:25" ht="16.5" customHeight="1">
      <c r="A931" s="25"/>
      <c r="B931" s="23"/>
      <c r="C931" s="23"/>
      <c r="D931" s="100"/>
      <c r="E931" s="100"/>
      <c r="F931" s="100"/>
      <c r="G931" s="100"/>
      <c r="H931" s="100"/>
      <c r="I931" s="100"/>
      <c r="J931" s="100"/>
      <c r="K931" s="100"/>
      <c r="L931" s="100"/>
      <c r="M931" s="100"/>
      <c r="N931" s="100"/>
      <c r="O931" s="100"/>
      <c r="P931" s="100"/>
      <c r="Q931" s="100"/>
      <c r="R931" s="100"/>
      <c r="S931" s="100"/>
      <c r="T931" s="100"/>
      <c r="U931" s="100"/>
      <c r="V931" s="100"/>
      <c r="W931" s="100"/>
      <c r="X931" s="100"/>
      <c r="Y931" s="100"/>
    </row>
    <row r="932" spans="1:25" ht="16.5" customHeight="1">
      <c r="A932" s="25"/>
      <c r="B932" s="23"/>
      <c r="C932" s="23"/>
      <c r="D932" s="100"/>
      <c r="E932" s="100"/>
      <c r="F932" s="100"/>
      <c r="G932" s="100"/>
      <c r="H932" s="100"/>
      <c r="I932" s="100"/>
      <c r="J932" s="100"/>
      <c r="K932" s="100"/>
      <c r="L932" s="100"/>
      <c r="M932" s="100"/>
      <c r="N932" s="100"/>
      <c r="O932" s="100"/>
      <c r="P932" s="100"/>
      <c r="Q932" s="100"/>
      <c r="R932" s="100"/>
      <c r="S932" s="100"/>
      <c r="T932" s="100"/>
      <c r="U932" s="100"/>
      <c r="V932" s="100"/>
      <c r="W932" s="100"/>
      <c r="X932" s="100"/>
      <c r="Y932" s="100"/>
    </row>
    <row r="933" spans="1:25" ht="16.5" customHeight="1">
      <c r="A933" s="25"/>
      <c r="B933" s="23"/>
      <c r="C933" s="23"/>
      <c r="D933" s="100"/>
      <c r="E933" s="100"/>
      <c r="F933" s="100"/>
      <c r="G933" s="100"/>
      <c r="H933" s="100"/>
      <c r="I933" s="100"/>
      <c r="J933" s="100"/>
      <c r="K933" s="100"/>
      <c r="L933" s="100"/>
      <c r="M933" s="100"/>
      <c r="N933" s="100"/>
      <c r="O933" s="100"/>
      <c r="P933" s="100"/>
      <c r="Q933" s="100"/>
      <c r="R933" s="100"/>
      <c r="S933" s="100"/>
      <c r="T933" s="100"/>
      <c r="U933" s="100"/>
      <c r="V933" s="100"/>
      <c r="W933" s="100"/>
      <c r="X933" s="100"/>
      <c r="Y933" s="100"/>
    </row>
    <row r="934" spans="1:25" ht="16.5" customHeight="1">
      <c r="A934" s="25"/>
      <c r="B934" s="23"/>
      <c r="C934" s="23"/>
      <c r="D934" s="100"/>
      <c r="E934" s="100"/>
      <c r="F934" s="100"/>
      <c r="G934" s="100"/>
      <c r="H934" s="100"/>
      <c r="I934" s="100"/>
      <c r="J934" s="100"/>
      <c r="K934" s="100"/>
      <c r="L934" s="100"/>
      <c r="M934" s="100"/>
      <c r="N934" s="100"/>
      <c r="O934" s="100"/>
      <c r="P934" s="100"/>
      <c r="Q934" s="100"/>
      <c r="R934" s="100"/>
      <c r="S934" s="100"/>
      <c r="T934" s="100"/>
      <c r="U934" s="100"/>
      <c r="V934" s="100"/>
      <c r="W934" s="100"/>
      <c r="X934" s="100"/>
      <c r="Y934" s="100"/>
    </row>
    <row r="935" spans="1:25" ht="16.5" customHeight="1">
      <c r="A935" s="25"/>
      <c r="B935" s="23"/>
      <c r="C935" s="23"/>
      <c r="D935" s="100"/>
      <c r="E935" s="100"/>
      <c r="F935" s="100"/>
      <c r="G935" s="100"/>
      <c r="H935" s="100"/>
      <c r="I935" s="100"/>
      <c r="J935" s="100"/>
      <c r="K935" s="100"/>
      <c r="L935" s="100"/>
      <c r="M935" s="100"/>
      <c r="N935" s="100"/>
      <c r="O935" s="100"/>
      <c r="P935" s="100"/>
      <c r="Q935" s="100"/>
      <c r="R935" s="100"/>
      <c r="S935" s="100"/>
      <c r="T935" s="100"/>
      <c r="U935" s="100"/>
      <c r="V935" s="100"/>
      <c r="W935" s="100"/>
      <c r="X935" s="100"/>
      <c r="Y935" s="100"/>
    </row>
    <row r="936" spans="1:25" ht="16.5" customHeight="1">
      <c r="A936" s="25"/>
      <c r="B936" s="23"/>
      <c r="C936" s="23"/>
      <c r="D936" s="100"/>
      <c r="E936" s="100"/>
      <c r="F936" s="100"/>
      <c r="G936" s="100"/>
      <c r="H936" s="100"/>
      <c r="I936" s="100"/>
      <c r="J936" s="100"/>
      <c r="K936" s="100"/>
      <c r="L936" s="100"/>
      <c r="M936" s="100"/>
      <c r="N936" s="100"/>
      <c r="O936" s="100"/>
      <c r="P936" s="100"/>
      <c r="Q936" s="100"/>
      <c r="R936" s="100"/>
      <c r="S936" s="100"/>
      <c r="T936" s="100"/>
      <c r="U936" s="100"/>
      <c r="V936" s="100"/>
      <c r="W936" s="100"/>
      <c r="X936" s="100"/>
      <c r="Y936" s="100"/>
    </row>
    <row r="937" spans="1:25" ht="16.5" customHeight="1">
      <c r="A937" s="25"/>
      <c r="B937" s="23"/>
      <c r="C937" s="23"/>
      <c r="D937" s="100"/>
      <c r="E937" s="100"/>
      <c r="F937" s="100"/>
      <c r="G937" s="100"/>
      <c r="H937" s="100"/>
      <c r="I937" s="100"/>
      <c r="J937" s="100"/>
      <c r="K937" s="100"/>
      <c r="L937" s="100"/>
      <c r="M937" s="100"/>
      <c r="N937" s="100"/>
      <c r="O937" s="100"/>
      <c r="P937" s="100"/>
      <c r="Q937" s="100"/>
      <c r="R937" s="100"/>
      <c r="S937" s="100"/>
      <c r="T937" s="100"/>
      <c r="U937" s="100"/>
      <c r="V937" s="100"/>
      <c r="W937" s="100"/>
      <c r="X937" s="100"/>
      <c r="Y937" s="100"/>
    </row>
    <row r="938" spans="1:25" ht="16.5" customHeight="1">
      <c r="A938" s="25"/>
      <c r="B938" s="23"/>
      <c r="C938" s="23"/>
      <c r="D938" s="100"/>
      <c r="E938" s="100"/>
      <c r="F938" s="100"/>
      <c r="G938" s="100"/>
      <c r="H938" s="100"/>
      <c r="I938" s="100"/>
      <c r="J938" s="100"/>
      <c r="K938" s="100"/>
      <c r="L938" s="100"/>
      <c r="M938" s="100"/>
      <c r="N938" s="100"/>
      <c r="O938" s="100"/>
      <c r="P938" s="100"/>
      <c r="Q938" s="100"/>
      <c r="R938" s="100"/>
      <c r="S938" s="100"/>
      <c r="T938" s="100"/>
      <c r="U938" s="100"/>
      <c r="V938" s="100"/>
      <c r="W938" s="100"/>
      <c r="X938" s="100"/>
      <c r="Y938" s="100"/>
    </row>
    <row r="939" spans="1:25" ht="16.5" customHeight="1">
      <c r="A939" s="25"/>
      <c r="B939" s="23"/>
      <c r="C939" s="23"/>
      <c r="D939" s="100"/>
      <c r="E939" s="100"/>
      <c r="F939" s="100"/>
      <c r="G939" s="100"/>
      <c r="H939" s="100"/>
      <c r="I939" s="100"/>
      <c r="J939" s="100"/>
      <c r="K939" s="100"/>
      <c r="L939" s="100"/>
      <c r="M939" s="100"/>
      <c r="N939" s="100"/>
      <c r="O939" s="100"/>
      <c r="P939" s="100"/>
      <c r="Q939" s="100"/>
      <c r="R939" s="100"/>
      <c r="S939" s="100"/>
      <c r="T939" s="100"/>
      <c r="U939" s="100"/>
      <c r="V939" s="100"/>
      <c r="W939" s="100"/>
      <c r="X939" s="100"/>
      <c r="Y939" s="100"/>
    </row>
    <row r="940" spans="1:25" ht="16.5" customHeight="1">
      <c r="A940" s="25"/>
      <c r="B940" s="23"/>
      <c r="C940" s="23"/>
      <c r="D940" s="100"/>
      <c r="E940" s="100"/>
      <c r="F940" s="100"/>
      <c r="G940" s="100"/>
      <c r="H940" s="100"/>
      <c r="I940" s="100"/>
      <c r="J940" s="100"/>
      <c r="K940" s="100"/>
      <c r="L940" s="100"/>
      <c r="M940" s="100"/>
      <c r="N940" s="100"/>
      <c r="O940" s="100"/>
      <c r="P940" s="100"/>
      <c r="Q940" s="100"/>
      <c r="R940" s="100"/>
      <c r="S940" s="100"/>
      <c r="T940" s="100"/>
      <c r="U940" s="100"/>
      <c r="V940" s="100"/>
      <c r="W940" s="100"/>
      <c r="X940" s="100"/>
      <c r="Y940" s="100"/>
    </row>
    <row r="941" spans="1:25" ht="16.5" customHeight="1">
      <c r="A941" s="25"/>
      <c r="B941" s="23"/>
      <c r="C941" s="23"/>
      <c r="D941" s="100"/>
      <c r="E941" s="100"/>
      <c r="F941" s="100"/>
      <c r="G941" s="100"/>
      <c r="H941" s="100"/>
      <c r="I941" s="100"/>
      <c r="J941" s="100"/>
      <c r="K941" s="100"/>
      <c r="L941" s="100"/>
      <c r="M941" s="100"/>
      <c r="N941" s="100"/>
      <c r="O941" s="100"/>
      <c r="P941" s="100"/>
      <c r="Q941" s="100"/>
      <c r="R941" s="100"/>
      <c r="S941" s="100"/>
      <c r="T941" s="100"/>
      <c r="U941" s="100"/>
      <c r="V941" s="100"/>
      <c r="W941" s="100"/>
      <c r="X941" s="100"/>
      <c r="Y941" s="100"/>
    </row>
    <row r="942" spans="1:25" ht="16.5" customHeight="1">
      <c r="A942" s="25"/>
      <c r="B942" s="23"/>
      <c r="C942" s="23"/>
      <c r="D942" s="100"/>
      <c r="E942" s="100"/>
      <c r="F942" s="100"/>
      <c r="G942" s="100"/>
      <c r="H942" s="100"/>
      <c r="I942" s="100"/>
      <c r="J942" s="100"/>
      <c r="K942" s="100"/>
      <c r="L942" s="100"/>
      <c r="M942" s="100"/>
      <c r="N942" s="100"/>
      <c r="O942" s="100"/>
      <c r="P942" s="100"/>
      <c r="Q942" s="100"/>
      <c r="R942" s="100"/>
      <c r="S942" s="100"/>
      <c r="T942" s="100"/>
      <c r="U942" s="100"/>
      <c r="V942" s="100"/>
      <c r="W942" s="100"/>
      <c r="X942" s="100"/>
      <c r="Y942" s="100"/>
    </row>
    <row r="943" spans="1:25" ht="16.5" customHeight="1">
      <c r="A943" s="25"/>
      <c r="B943" s="23"/>
      <c r="C943" s="23"/>
      <c r="D943" s="100"/>
      <c r="E943" s="100"/>
      <c r="F943" s="100"/>
      <c r="G943" s="100"/>
      <c r="H943" s="100"/>
      <c r="I943" s="100"/>
      <c r="J943" s="100"/>
      <c r="K943" s="100"/>
      <c r="L943" s="100"/>
      <c r="M943" s="100"/>
      <c r="N943" s="100"/>
      <c r="O943" s="100"/>
      <c r="P943" s="100"/>
      <c r="Q943" s="100"/>
      <c r="R943" s="100"/>
      <c r="S943" s="100"/>
      <c r="T943" s="100"/>
      <c r="U943" s="100"/>
      <c r="V943" s="100"/>
      <c r="W943" s="100"/>
      <c r="X943" s="100"/>
      <c r="Y943" s="100"/>
    </row>
    <row r="944" spans="1:25" ht="16.5" customHeight="1">
      <c r="A944" s="25"/>
      <c r="B944" s="23"/>
      <c r="C944" s="23"/>
      <c r="D944" s="100"/>
      <c r="E944" s="100"/>
      <c r="F944" s="100"/>
      <c r="G944" s="100"/>
      <c r="H944" s="100"/>
      <c r="I944" s="100"/>
      <c r="J944" s="100"/>
      <c r="K944" s="100"/>
      <c r="L944" s="100"/>
      <c r="M944" s="100"/>
      <c r="N944" s="100"/>
      <c r="O944" s="100"/>
      <c r="P944" s="100"/>
      <c r="Q944" s="100"/>
      <c r="R944" s="100"/>
      <c r="S944" s="100"/>
      <c r="T944" s="100"/>
      <c r="U944" s="100"/>
      <c r="V944" s="100"/>
      <c r="W944" s="100"/>
      <c r="X944" s="100"/>
      <c r="Y944" s="100"/>
    </row>
    <row r="945" spans="1:25" ht="16.5" customHeight="1">
      <c r="A945" s="25"/>
      <c r="B945" s="23"/>
      <c r="C945" s="23"/>
      <c r="D945" s="100"/>
      <c r="E945" s="100"/>
      <c r="F945" s="100"/>
      <c r="G945" s="100"/>
      <c r="H945" s="100"/>
      <c r="I945" s="100"/>
      <c r="J945" s="100"/>
      <c r="K945" s="100"/>
      <c r="L945" s="100"/>
      <c r="M945" s="100"/>
      <c r="N945" s="100"/>
      <c r="O945" s="100"/>
      <c r="P945" s="100"/>
      <c r="Q945" s="100"/>
      <c r="R945" s="100"/>
      <c r="S945" s="100"/>
      <c r="T945" s="100"/>
      <c r="U945" s="100"/>
      <c r="V945" s="100"/>
      <c r="W945" s="100"/>
      <c r="X945" s="100"/>
      <c r="Y945" s="100"/>
    </row>
    <row r="946" spans="1:25" ht="16.5" customHeight="1">
      <c r="A946" s="25"/>
      <c r="B946" s="23"/>
      <c r="C946" s="23"/>
      <c r="D946" s="100"/>
      <c r="E946" s="100"/>
      <c r="F946" s="100"/>
      <c r="G946" s="100"/>
      <c r="H946" s="100"/>
      <c r="I946" s="100"/>
      <c r="J946" s="100"/>
      <c r="K946" s="100"/>
      <c r="L946" s="100"/>
      <c r="M946" s="100"/>
      <c r="N946" s="100"/>
      <c r="O946" s="100"/>
      <c r="P946" s="100"/>
      <c r="Q946" s="100"/>
      <c r="R946" s="100"/>
      <c r="S946" s="100"/>
      <c r="T946" s="100"/>
      <c r="U946" s="100"/>
      <c r="V946" s="100"/>
      <c r="W946" s="100"/>
      <c r="X946" s="100"/>
      <c r="Y946" s="100"/>
    </row>
    <row r="947" spans="1:25" ht="16.5" customHeight="1">
      <c r="A947" s="25"/>
      <c r="B947" s="23"/>
      <c r="C947" s="23"/>
      <c r="D947" s="100"/>
      <c r="E947" s="100"/>
      <c r="F947" s="100"/>
      <c r="G947" s="100"/>
      <c r="H947" s="100"/>
      <c r="I947" s="100"/>
      <c r="J947" s="100"/>
      <c r="K947" s="100"/>
      <c r="L947" s="100"/>
      <c r="M947" s="100"/>
      <c r="N947" s="100"/>
      <c r="O947" s="100"/>
      <c r="P947" s="100"/>
      <c r="Q947" s="100"/>
      <c r="R947" s="100"/>
      <c r="S947" s="100"/>
      <c r="T947" s="100"/>
      <c r="U947" s="100"/>
      <c r="V947" s="100"/>
      <c r="W947" s="100"/>
      <c r="X947" s="100"/>
      <c r="Y947" s="100"/>
    </row>
    <row r="948" spans="1:25" ht="16.5" customHeight="1">
      <c r="A948" s="25"/>
      <c r="B948" s="23"/>
      <c r="C948" s="23"/>
      <c r="D948" s="100"/>
      <c r="E948" s="100"/>
      <c r="F948" s="100"/>
      <c r="G948" s="100"/>
      <c r="H948" s="100"/>
      <c r="I948" s="100"/>
      <c r="J948" s="100"/>
      <c r="K948" s="100"/>
      <c r="L948" s="100"/>
      <c r="M948" s="100"/>
      <c r="N948" s="100"/>
      <c r="O948" s="100"/>
      <c r="P948" s="100"/>
      <c r="Q948" s="100"/>
      <c r="R948" s="100"/>
      <c r="S948" s="100"/>
      <c r="T948" s="100"/>
      <c r="U948" s="100"/>
      <c r="V948" s="100"/>
      <c r="W948" s="100"/>
      <c r="X948" s="100"/>
      <c r="Y948" s="100"/>
    </row>
    <row r="949" spans="1:25" ht="16.5" customHeight="1">
      <c r="A949" s="25"/>
      <c r="B949" s="23"/>
      <c r="C949" s="23"/>
      <c r="D949" s="100"/>
      <c r="E949" s="100"/>
      <c r="F949" s="100"/>
      <c r="G949" s="100"/>
      <c r="H949" s="100"/>
      <c r="I949" s="100"/>
      <c r="J949" s="100"/>
      <c r="K949" s="100"/>
      <c r="L949" s="100"/>
      <c r="M949" s="100"/>
      <c r="N949" s="100"/>
      <c r="O949" s="100"/>
      <c r="P949" s="100"/>
      <c r="Q949" s="100"/>
      <c r="R949" s="100"/>
      <c r="S949" s="100"/>
      <c r="T949" s="100"/>
      <c r="U949" s="100"/>
      <c r="V949" s="100"/>
      <c r="W949" s="100"/>
      <c r="X949" s="100"/>
      <c r="Y949" s="100"/>
    </row>
    <row r="950" spans="1:25" ht="16.5" customHeight="1">
      <c r="A950" s="25"/>
      <c r="B950" s="23"/>
      <c r="C950" s="23"/>
      <c r="D950" s="100"/>
      <c r="E950" s="100"/>
      <c r="F950" s="100"/>
      <c r="G950" s="100"/>
      <c r="H950" s="100"/>
      <c r="I950" s="100"/>
      <c r="J950" s="100"/>
      <c r="K950" s="100"/>
      <c r="L950" s="100"/>
      <c r="M950" s="100"/>
      <c r="N950" s="100"/>
      <c r="O950" s="100"/>
      <c r="P950" s="100"/>
      <c r="Q950" s="100"/>
      <c r="R950" s="100"/>
      <c r="S950" s="100"/>
      <c r="T950" s="100"/>
      <c r="U950" s="100"/>
      <c r="V950" s="100"/>
      <c r="W950" s="100"/>
      <c r="X950" s="100"/>
      <c r="Y950" s="100"/>
    </row>
    <row r="951" spans="1:25" ht="16.5" customHeight="1">
      <c r="A951" s="25"/>
      <c r="B951" s="23"/>
      <c r="C951" s="23"/>
      <c r="D951" s="100"/>
      <c r="E951" s="100"/>
      <c r="F951" s="100"/>
      <c r="G951" s="100"/>
      <c r="H951" s="100"/>
      <c r="I951" s="100"/>
      <c r="J951" s="100"/>
      <c r="K951" s="100"/>
      <c r="L951" s="100"/>
      <c r="M951" s="100"/>
      <c r="N951" s="100"/>
      <c r="O951" s="100"/>
      <c r="P951" s="100"/>
      <c r="Q951" s="100"/>
      <c r="R951" s="100"/>
      <c r="S951" s="100"/>
      <c r="T951" s="100"/>
      <c r="U951" s="100"/>
      <c r="V951" s="100"/>
      <c r="W951" s="100"/>
      <c r="X951" s="100"/>
      <c r="Y951" s="100"/>
    </row>
    <row r="952" spans="1:25" ht="16.5" customHeight="1">
      <c r="A952" s="25"/>
      <c r="B952" s="23"/>
      <c r="C952" s="23"/>
      <c r="D952" s="100"/>
      <c r="E952" s="100"/>
      <c r="F952" s="100"/>
      <c r="G952" s="100"/>
      <c r="H952" s="100"/>
      <c r="I952" s="100"/>
      <c r="J952" s="100"/>
      <c r="K952" s="100"/>
      <c r="L952" s="100"/>
      <c r="M952" s="100"/>
      <c r="N952" s="100"/>
      <c r="O952" s="100"/>
      <c r="P952" s="100"/>
      <c r="Q952" s="100"/>
      <c r="R952" s="100"/>
      <c r="S952" s="100"/>
      <c r="T952" s="100"/>
      <c r="U952" s="100"/>
      <c r="V952" s="100"/>
      <c r="W952" s="100"/>
      <c r="X952" s="100"/>
      <c r="Y952" s="100"/>
    </row>
    <row r="953" spans="1:25" ht="16.5" customHeight="1">
      <c r="A953" s="25"/>
      <c r="B953" s="23"/>
      <c r="C953" s="23"/>
      <c r="D953" s="100"/>
      <c r="E953" s="100"/>
      <c r="F953" s="100"/>
      <c r="G953" s="100"/>
      <c r="H953" s="100"/>
      <c r="I953" s="100"/>
      <c r="J953" s="100"/>
      <c r="K953" s="100"/>
      <c r="L953" s="100"/>
      <c r="M953" s="100"/>
      <c r="N953" s="100"/>
      <c r="O953" s="100"/>
      <c r="P953" s="100"/>
      <c r="Q953" s="100"/>
      <c r="R953" s="100"/>
      <c r="S953" s="100"/>
      <c r="T953" s="100"/>
      <c r="U953" s="100"/>
      <c r="V953" s="100"/>
      <c r="W953" s="100"/>
      <c r="X953" s="100"/>
      <c r="Y953" s="100"/>
    </row>
    <row r="954" spans="1:25" ht="16.5" customHeight="1">
      <c r="A954" s="25"/>
      <c r="B954" s="23"/>
      <c r="C954" s="23"/>
      <c r="D954" s="100"/>
      <c r="E954" s="100"/>
      <c r="F954" s="100"/>
      <c r="G954" s="100"/>
      <c r="H954" s="100"/>
      <c r="I954" s="100"/>
      <c r="J954" s="100"/>
      <c r="K954" s="100"/>
      <c r="L954" s="100"/>
      <c r="M954" s="100"/>
      <c r="N954" s="100"/>
      <c r="O954" s="100"/>
      <c r="P954" s="100"/>
      <c r="Q954" s="100"/>
      <c r="R954" s="100"/>
      <c r="S954" s="100"/>
      <c r="T954" s="100"/>
      <c r="U954" s="100"/>
      <c r="V954" s="100"/>
      <c r="W954" s="100"/>
      <c r="X954" s="100"/>
      <c r="Y954" s="100"/>
    </row>
    <row r="955" spans="1:25" ht="16.5" customHeight="1">
      <c r="A955" s="25"/>
      <c r="B955" s="23"/>
      <c r="C955" s="23"/>
      <c r="D955" s="100"/>
      <c r="E955" s="100"/>
      <c r="F955" s="100"/>
      <c r="G955" s="100"/>
      <c r="H955" s="100"/>
      <c r="I955" s="100"/>
      <c r="J955" s="100"/>
      <c r="K955" s="100"/>
      <c r="L955" s="100"/>
      <c r="M955" s="100"/>
      <c r="N955" s="100"/>
      <c r="O955" s="100"/>
      <c r="P955" s="100"/>
      <c r="Q955" s="100"/>
      <c r="R955" s="100"/>
      <c r="S955" s="100"/>
      <c r="T955" s="100"/>
      <c r="U955" s="100"/>
      <c r="V955" s="100"/>
      <c r="W955" s="100"/>
      <c r="X955" s="100"/>
      <c r="Y955" s="100"/>
    </row>
    <row r="956" spans="1:25" ht="16.5" customHeight="1">
      <c r="A956" s="25"/>
      <c r="B956" s="23"/>
      <c r="C956" s="23"/>
      <c r="D956" s="100"/>
      <c r="E956" s="100"/>
      <c r="F956" s="100"/>
      <c r="G956" s="100"/>
      <c r="H956" s="100"/>
      <c r="I956" s="100"/>
      <c r="J956" s="100"/>
      <c r="K956" s="100"/>
      <c r="L956" s="100"/>
      <c r="M956" s="100"/>
      <c r="N956" s="100"/>
      <c r="O956" s="100"/>
      <c r="P956" s="100"/>
      <c r="Q956" s="100"/>
      <c r="R956" s="100"/>
      <c r="S956" s="100"/>
      <c r="T956" s="100"/>
      <c r="U956" s="100"/>
      <c r="V956" s="100"/>
      <c r="W956" s="100"/>
      <c r="X956" s="100"/>
      <c r="Y956" s="100"/>
    </row>
    <row r="957" spans="1:25" ht="16.5" customHeight="1">
      <c r="A957" s="25"/>
      <c r="B957" s="23"/>
      <c r="C957" s="23"/>
      <c r="D957" s="100"/>
      <c r="E957" s="100"/>
      <c r="F957" s="100"/>
      <c r="G957" s="100"/>
      <c r="H957" s="100"/>
      <c r="I957" s="100"/>
      <c r="J957" s="100"/>
      <c r="K957" s="100"/>
      <c r="L957" s="100"/>
      <c r="M957" s="100"/>
      <c r="N957" s="100"/>
      <c r="O957" s="100"/>
      <c r="P957" s="100"/>
      <c r="Q957" s="100"/>
      <c r="R957" s="100"/>
      <c r="S957" s="100"/>
      <c r="T957" s="100"/>
      <c r="U957" s="100"/>
      <c r="V957" s="100"/>
      <c r="W957" s="100"/>
      <c r="X957" s="100"/>
      <c r="Y957" s="100"/>
    </row>
    <row r="958" spans="1:25" ht="16.5" customHeight="1">
      <c r="A958" s="25"/>
      <c r="B958" s="23"/>
      <c r="C958" s="23"/>
      <c r="D958" s="100"/>
      <c r="E958" s="100"/>
      <c r="F958" s="100"/>
      <c r="G958" s="100"/>
      <c r="H958" s="100"/>
      <c r="I958" s="100"/>
      <c r="J958" s="100"/>
      <c r="K958" s="100"/>
      <c r="L958" s="100"/>
      <c r="M958" s="100"/>
      <c r="N958" s="100"/>
      <c r="O958" s="100"/>
      <c r="P958" s="100"/>
      <c r="Q958" s="100"/>
      <c r="R958" s="100"/>
      <c r="S958" s="100"/>
      <c r="T958" s="100"/>
      <c r="U958" s="100"/>
      <c r="V958" s="100"/>
      <c r="W958" s="100"/>
      <c r="X958" s="100"/>
      <c r="Y958" s="100"/>
    </row>
    <row r="959" spans="1:25" ht="16.5" customHeight="1">
      <c r="A959" s="25"/>
      <c r="B959" s="23"/>
      <c r="C959" s="23"/>
      <c r="D959" s="100"/>
      <c r="E959" s="100"/>
      <c r="F959" s="100"/>
      <c r="G959" s="100"/>
      <c r="H959" s="100"/>
      <c r="I959" s="100"/>
      <c r="J959" s="100"/>
      <c r="K959" s="100"/>
      <c r="L959" s="100"/>
      <c r="M959" s="100"/>
      <c r="N959" s="100"/>
      <c r="O959" s="100"/>
      <c r="P959" s="100"/>
      <c r="Q959" s="100"/>
      <c r="R959" s="100"/>
      <c r="S959" s="100"/>
      <c r="T959" s="100"/>
      <c r="U959" s="100"/>
      <c r="V959" s="100"/>
      <c r="W959" s="100"/>
      <c r="X959" s="100"/>
      <c r="Y959" s="100"/>
    </row>
    <row r="960" spans="1:25" ht="16.5" customHeight="1">
      <c r="A960" s="25"/>
      <c r="B960" s="23"/>
      <c r="C960" s="23"/>
      <c r="D960" s="100"/>
      <c r="E960" s="100"/>
      <c r="F960" s="100"/>
      <c r="G960" s="100"/>
      <c r="H960" s="100"/>
      <c r="I960" s="100"/>
      <c r="J960" s="100"/>
      <c r="K960" s="100"/>
      <c r="L960" s="100"/>
      <c r="M960" s="100"/>
      <c r="N960" s="100"/>
      <c r="O960" s="100"/>
      <c r="P960" s="100"/>
      <c r="Q960" s="100"/>
      <c r="R960" s="100"/>
      <c r="S960" s="100"/>
      <c r="T960" s="100"/>
      <c r="U960" s="100"/>
      <c r="V960" s="100"/>
      <c r="W960" s="100"/>
      <c r="X960" s="100"/>
      <c r="Y960" s="100"/>
    </row>
    <row r="961" spans="1:25" ht="16.5" customHeight="1">
      <c r="A961" s="25"/>
      <c r="B961" s="23"/>
      <c r="C961" s="23"/>
      <c r="D961" s="100"/>
      <c r="E961" s="100"/>
      <c r="F961" s="100"/>
      <c r="G961" s="100"/>
      <c r="H961" s="100"/>
      <c r="I961" s="100"/>
      <c r="J961" s="100"/>
      <c r="K961" s="100"/>
      <c r="L961" s="100"/>
      <c r="M961" s="100"/>
      <c r="N961" s="100"/>
      <c r="O961" s="100"/>
      <c r="P961" s="100"/>
      <c r="Q961" s="100"/>
      <c r="R961" s="100"/>
      <c r="S961" s="100"/>
      <c r="T961" s="100"/>
      <c r="U961" s="100"/>
      <c r="V961" s="100"/>
      <c r="W961" s="100"/>
      <c r="X961" s="100"/>
      <c r="Y961" s="100"/>
    </row>
    <row r="962" spans="1:25" ht="16.5" customHeight="1">
      <c r="A962" s="25"/>
      <c r="B962" s="23"/>
      <c r="C962" s="23"/>
      <c r="D962" s="100"/>
      <c r="E962" s="100"/>
      <c r="F962" s="100"/>
      <c r="G962" s="100"/>
      <c r="H962" s="100"/>
      <c r="I962" s="100"/>
      <c r="J962" s="100"/>
      <c r="K962" s="100"/>
      <c r="L962" s="100"/>
      <c r="M962" s="100"/>
      <c r="N962" s="100"/>
      <c r="O962" s="100"/>
      <c r="P962" s="100"/>
      <c r="Q962" s="100"/>
      <c r="R962" s="100"/>
      <c r="S962" s="100"/>
      <c r="T962" s="100"/>
      <c r="U962" s="100"/>
      <c r="V962" s="100"/>
      <c r="W962" s="100"/>
      <c r="X962" s="100"/>
      <c r="Y962" s="100"/>
    </row>
    <row r="963" spans="1:25" ht="16.5" customHeight="1">
      <c r="A963" s="25"/>
      <c r="B963" s="23"/>
      <c r="C963" s="23"/>
      <c r="D963" s="100"/>
      <c r="E963" s="100"/>
      <c r="F963" s="100"/>
      <c r="G963" s="100"/>
      <c r="H963" s="100"/>
      <c r="I963" s="100"/>
      <c r="J963" s="100"/>
      <c r="K963" s="100"/>
      <c r="L963" s="100"/>
      <c r="M963" s="100"/>
      <c r="N963" s="100"/>
      <c r="O963" s="100"/>
      <c r="P963" s="100"/>
      <c r="Q963" s="100"/>
      <c r="R963" s="100"/>
      <c r="S963" s="100"/>
      <c r="T963" s="100"/>
      <c r="U963" s="100"/>
      <c r="V963" s="100"/>
      <c r="W963" s="100"/>
      <c r="X963" s="100"/>
      <c r="Y963" s="100"/>
    </row>
    <row r="964" spans="1:25" ht="16.5" customHeight="1">
      <c r="A964" s="25"/>
      <c r="B964" s="23"/>
      <c r="C964" s="23"/>
      <c r="D964" s="100"/>
      <c r="E964" s="100"/>
      <c r="F964" s="100"/>
      <c r="G964" s="100"/>
      <c r="H964" s="100"/>
      <c r="I964" s="100"/>
      <c r="J964" s="100"/>
      <c r="K964" s="100"/>
      <c r="L964" s="100"/>
      <c r="M964" s="100"/>
      <c r="N964" s="100"/>
      <c r="O964" s="100"/>
      <c r="P964" s="100"/>
      <c r="Q964" s="100"/>
      <c r="R964" s="100"/>
      <c r="S964" s="100"/>
      <c r="T964" s="100"/>
      <c r="U964" s="100"/>
      <c r="V964" s="100"/>
      <c r="W964" s="100"/>
      <c r="X964" s="100"/>
      <c r="Y964" s="100"/>
    </row>
    <row r="965" spans="1:25" ht="16.5" customHeight="1">
      <c r="A965" s="25"/>
      <c r="B965" s="23"/>
      <c r="C965" s="23"/>
      <c r="D965" s="100"/>
      <c r="E965" s="100"/>
      <c r="F965" s="100"/>
      <c r="G965" s="100"/>
      <c r="H965" s="100"/>
      <c r="I965" s="100"/>
      <c r="J965" s="100"/>
      <c r="K965" s="100"/>
      <c r="L965" s="100"/>
      <c r="M965" s="100"/>
      <c r="N965" s="100"/>
      <c r="O965" s="100"/>
      <c r="P965" s="100"/>
      <c r="Q965" s="100"/>
      <c r="R965" s="100"/>
      <c r="S965" s="100"/>
      <c r="T965" s="100"/>
      <c r="U965" s="100"/>
      <c r="V965" s="100"/>
      <c r="W965" s="100"/>
      <c r="X965" s="100"/>
      <c r="Y965" s="100"/>
    </row>
    <row r="966" spans="1:25" ht="16.5" customHeight="1">
      <c r="A966" s="25"/>
      <c r="B966" s="23"/>
      <c r="C966" s="23"/>
      <c r="D966" s="100"/>
      <c r="E966" s="100"/>
      <c r="F966" s="100"/>
      <c r="G966" s="100"/>
      <c r="H966" s="100"/>
      <c r="I966" s="100"/>
      <c r="J966" s="100"/>
      <c r="K966" s="100"/>
      <c r="L966" s="100"/>
      <c r="M966" s="100"/>
      <c r="N966" s="100"/>
      <c r="O966" s="100"/>
      <c r="P966" s="100"/>
      <c r="Q966" s="100"/>
      <c r="R966" s="100"/>
      <c r="S966" s="100"/>
      <c r="T966" s="100"/>
      <c r="U966" s="100"/>
      <c r="V966" s="100"/>
      <c r="W966" s="100"/>
      <c r="X966" s="100"/>
      <c r="Y966" s="100"/>
    </row>
    <row r="967" spans="1:25" ht="16.5" customHeight="1">
      <c r="A967" s="25"/>
      <c r="B967" s="23"/>
      <c r="C967" s="23"/>
      <c r="D967" s="100"/>
      <c r="E967" s="100"/>
      <c r="F967" s="100"/>
      <c r="G967" s="100"/>
      <c r="H967" s="100"/>
      <c r="I967" s="100"/>
      <c r="J967" s="100"/>
      <c r="K967" s="100"/>
      <c r="L967" s="100"/>
      <c r="M967" s="100"/>
      <c r="N967" s="100"/>
      <c r="O967" s="100"/>
      <c r="P967" s="100"/>
      <c r="Q967" s="100"/>
      <c r="R967" s="100"/>
      <c r="S967" s="100"/>
      <c r="T967" s="100"/>
      <c r="U967" s="100"/>
      <c r="V967" s="100"/>
      <c r="W967" s="100"/>
      <c r="X967" s="100"/>
      <c r="Y967" s="100"/>
    </row>
    <row r="968" spans="1:25" ht="16.5" customHeight="1">
      <c r="A968" s="25"/>
      <c r="B968" s="23"/>
      <c r="C968" s="23"/>
      <c r="D968" s="100"/>
      <c r="E968" s="100"/>
      <c r="F968" s="100"/>
      <c r="G968" s="100"/>
      <c r="H968" s="100"/>
      <c r="I968" s="100"/>
      <c r="J968" s="100"/>
      <c r="K968" s="100"/>
      <c r="L968" s="100"/>
      <c r="M968" s="100"/>
      <c r="N968" s="100"/>
      <c r="O968" s="100"/>
      <c r="P968" s="100"/>
      <c r="Q968" s="100"/>
      <c r="R968" s="100"/>
      <c r="S968" s="100"/>
      <c r="T968" s="100"/>
      <c r="U968" s="100"/>
      <c r="V968" s="100"/>
      <c r="W968" s="100"/>
      <c r="X968" s="100"/>
      <c r="Y968" s="100"/>
    </row>
    <row r="969" spans="1:25" ht="16.5" customHeight="1">
      <c r="A969" s="25"/>
      <c r="B969" s="23"/>
      <c r="C969" s="23"/>
      <c r="D969" s="100"/>
      <c r="E969" s="100"/>
      <c r="F969" s="100"/>
      <c r="G969" s="100"/>
      <c r="H969" s="100"/>
      <c r="I969" s="100"/>
      <c r="J969" s="100"/>
      <c r="K969" s="100"/>
      <c r="L969" s="100"/>
      <c r="M969" s="100"/>
      <c r="N969" s="100"/>
      <c r="O969" s="100"/>
      <c r="P969" s="100"/>
      <c r="Q969" s="100"/>
      <c r="R969" s="100"/>
      <c r="S969" s="100"/>
      <c r="T969" s="100"/>
      <c r="U969" s="100"/>
      <c r="V969" s="100"/>
      <c r="W969" s="100"/>
      <c r="X969" s="100"/>
      <c r="Y969" s="100"/>
    </row>
    <row r="970" spans="1:25" ht="16.5" customHeight="1">
      <c r="A970" s="25"/>
      <c r="B970" s="23"/>
      <c r="C970" s="23"/>
      <c r="D970" s="100"/>
      <c r="E970" s="100"/>
      <c r="F970" s="100"/>
      <c r="G970" s="100"/>
      <c r="H970" s="100"/>
      <c r="I970" s="100"/>
      <c r="J970" s="100"/>
      <c r="K970" s="100"/>
      <c r="L970" s="100"/>
      <c r="M970" s="100"/>
      <c r="N970" s="100"/>
      <c r="O970" s="100"/>
      <c r="P970" s="100"/>
      <c r="Q970" s="100"/>
      <c r="R970" s="100"/>
      <c r="S970" s="100"/>
      <c r="T970" s="100"/>
      <c r="U970" s="100"/>
      <c r="V970" s="100"/>
      <c r="W970" s="100"/>
      <c r="X970" s="100"/>
      <c r="Y970" s="100"/>
    </row>
    <row r="971" spans="1:25" ht="16.5" customHeight="1">
      <c r="A971" s="25"/>
      <c r="B971" s="23"/>
      <c r="C971" s="23"/>
      <c r="D971" s="100"/>
      <c r="E971" s="100"/>
      <c r="F971" s="100"/>
      <c r="G971" s="100"/>
      <c r="H971" s="100"/>
      <c r="I971" s="100"/>
      <c r="J971" s="100"/>
      <c r="K971" s="100"/>
      <c r="L971" s="100"/>
      <c r="M971" s="100"/>
      <c r="N971" s="100"/>
      <c r="O971" s="100"/>
      <c r="P971" s="100"/>
      <c r="Q971" s="100"/>
      <c r="R971" s="100"/>
      <c r="S971" s="100"/>
      <c r="T971" s="100"/>
      <c r="U971" s="100"/>
      <c r="V971" s="100"/>
      <c r="W971" s="100"/>
      <c r="X971" s="100"/>
      <c r="Y971" s="100"/>
    </row>
    <row r="972" spans="1:25" ht="16.5" customHeight="1">
      <c r="A972" s="25"/>
      <c r="B972" s="23"/>
      <c r="C972" s="23"/>
      <c r="D972" s="100"/>
      <c r="E972" s="100"/>
      <c r="F972" s="100"/>
      <c r="G972" s="100"/>
      <c r="H972" s="100"/>
      <c r="I972" s="100"/>
      <c r="J972" s="100"/>
      <c r="K972" s="100"/>
      <c r="L972" s="100"/>
      <c r="M972" s="100"/>
      <c r="N972" s="100"/>
      <c r="O972" s="100"/>
      <c r="P972" s="100"/>
      <c r="Q972" s="100"/>
      <c r="R972" s="100"/>
      <c r="S972" s="100"/>
      <c r="T972" s="100"/>
      <c r="U972" s="100"/>
      <c r="V972" s="100"/>
      <c r="W972" s="100"/>
      <c r="X972" s="100"/>
      <c r="Y972" s="100"/>
    </row>
    <row r="973" spans="1:25" ht="16.5" customHeight="1">
      <c r="A973" s="25"/>
      <c r="B973" s="23"/>
      <c r="C973" s="23"/>
      <c r="D973" s="100"/>
      <c r="E973" s="100"/>
      <c r="F973" s="100"/>
      <c r="G973" s="100"/>
      <c r="H973" s="100"/>
      <c r="I973" s="100"/>
      <c r="J973" s="100"/>
      <c r="K973" s="100"/>
      <c r="L973" s="100"/>
      <c r="M973" s="100"/>
      <c r="N973" s="100"/>
      <c r="O973" s="100"/>
      <c r="P973" s="100"/>
      <c r="Q973" s="100"/>
      <c r="R973" s="100"/>
      <c r="S973" s="100"/>
      <c r="T973" s="100"/>
      <c r="U973" s="100"/>
      <c r="V973" s="100"/>
      <c r="W973" s="100"/>
      <c r="X973" s="100"/>
      <c r="Y973" s="100"/>
    </row>
    <row r="974" spans="1:25" ht="16.5" customHeight="1">
      <c r="A974" s="25"/>
      <c r="B974" s="23"/>
      <c r="C974" s="23"/>
      <c r="D974" s="100"/>
      <c r="E974" s="100"/>
      <c r="F974" s="100"/>
      <c r="G974" s="100"/>
      <c r="H974" s="100"/>
      <c r="I974" s="100"/>
      <c r="J974" s="100"/>
      <c r="K974" s="100"/>
      <c r="L974" s="100"/>
      <c r="M974" s="100"/>
      <c r="N974" s="100"/>
      <c r="O974" s="100"/>
      <c r="P974" s="100"/>
      <c r="Q974" s="100"/>
      <c r="R974" s="100"/>
      <c r="S974" s="100"/>
      <c r="T974" s="100"/>
      <c r="U974" s="100"/>
      <c r="V974" s="100"/>
      <c r="W974" s="100"/>
      <c r="X974" s="100"/>
      <c r="Y974" s="100"/>
    </row>
    <row r="975" spans="1:25" ht="16.5" customHeight="1">
      <c r="A975" s="25"/>
      <c r="B975" s="23"/>
      <c r="C975" s="23"/>
      <c r="D975" s="100"/>
      <c r="E975" s="100"/>
      <c r="F975" s="100"/>
      <c r="G975" s="100"/>
      <c r="H975" s="100"/>
      <c r="I975" s="100"/>
      <c r="J975" s="100"/>
      <c r="K975" s="100"/>
      <c r="L975" s="100"/>
      <c r="M975" s="100"/>
      <c r="N975" s="100"/>
      <c r="O975" s="100"/>
      <c r="P975" s="100"/>
      <c r="Q975" s="100"/>
      <c r="R975" s="100"/>
      <c r="S975" s="100"/>
      <c r="T975" s="100"/>
      <c r="U975" s="100"/>
      <c r="V975" s="100"/>
      <c r="W975" s="100"/>
      <c r="X975" s="100"/>
      <c r="Y975" s="100"/>
    </row>
    <row r="976" spans="1:25" ht="16.5" customHeight="1">
      <c r="A976" s="25"/>
      <c r="B976" s="23"/>
      <c r="C976" s="23"/>
      <c r="D976" s="100"/>
      <c r="E976" s="100"/>
      <c r="F976" s="100"/>
      <c r="G976" s="100"/>
      <c r="H976" s="100"/>
      <c r="I976" s="100"/>
      <c r="J976" s="100"/>
      <c r="K976" s="100"/>
      <c r="L976" s="100"/>
      <c r="M976" s="100"/>
      <c r="N976" s="100"/>
      <c r="O976" s="100"/>
      <c r="P976" s="100"/>
      <c r="Q976" s="100"/>
      <c r="R976" s="100"/>
      <c r="S976" s="100"/>
      <c r="T976" s="100"/>
      <c r="U976" s="100"/>
      <c r="V976" s="100"/>
      <c r="W976" s="100"/>
      <c r="X976" s="100"/>
      <c r="Y976" s="100"/>
    </row>
    <row r="977" spans="1:25" ht="16.5" customHeight="1">
      <c r="A977" s="25"/>
      <c r="B977" s="23"/>
      <c r="C977" s="23"/>
      <c r="D977" s="100"/>
      <c r="E977" s="100"/>
      <c r="F977" s="100"/>
      <c r="G977" s="100"/>
      <c r="H977" s="100"/>
      <c r="I977" s="100"/>
      <c r="J977" s="100"/>
      <c r="K977" s="100"/>
      <c r="L977" s="100"/>
      <c r="M977" s="100"/>
      <c r="N977" s="100"/>
      <c r="O977" s="100"/>
      <c r="P977" s="100"/>
      <c r="Q977" s="100"/>
      <c r="R977" s="100"/>
      <c r="S977" s="100"/>
      <c r="T977" s="100"/>
      <c r="U977" s="100"/>
      <c r="V977" s="100"/>
      <c r="W977" s="100"/>
      <c r="X977" s="100"/>
      <c r="Y977" s="100"/>
    </row>
    <row r="978" spans="1:25" ht="16.5" customHeight="1">
      <c r="A978" s="25"/>
      <c r="B978" s="23"/>
      <c r="C978" s="23"/>
      <c r="D978" s="100"/>
      <c r="E978" s="100"/>
      <c r="F978" s="100"/>
      <c r="G978" s="100"/>
      <c r="H978" s="100"/>
      <c r="I978" s="100"/>
      <c r="J978" s="100"/>
      <c r="K978" s="100"/>
      <c r="L978" s="100"/>
      <c r="M978" s="100"/>
      <c r="N978" s="100"/>
      <c r="O978" s="100"/>
      <c r="P978" s="100"/>
      <c r="Q978" s="100"/>
      <c r="R978" s="100"/>
      <c r="S978" s="100"/>
      <c r="T978" s="100"/>
      <c r="U978" s="100"/>
      <c r="V978" s="100"/>
      <c r="W978" s="100"/>
      <c r="X978" s="100"/>
      <c r="Y978" s="100"/>
    </row>
    <row r="979" spans="1:25" ht="16.5" customHeight="1">
      <c r="A979" s="25"/>
      <c r="B979" s="23"/>
      <c r="C979" s="23"/>
      <c r="D979" s="100"/>
      <c r="E979" s="100"/>
      <c r="F979" s="100"/>
      <c r="G979" s="100"/>
      <c r="H979" s="100"/>
      <c r="I979" s="100"/>
      <c r="J979" s="100"/>
      <c r="K979" s="100"/>
      <c r="L979" s="100"/>
      <c r="M979" s="100"/>
      <c r="N979" s="100"/>
      <c r="O979" s="100"/>
      <c r="P979" s="100"/>
      <c r="Q979" s="100"/>
      <c r="R979" s="100"/>
      <c r="S979" s="100"/>
      <c r="T979" s="100"/>
      <c r="U979" s="100"/>
      <c r="V979" s="100"/>
      <c r="W979" s="100"/>
      <c r="X979" s="100"/>
      <c r="Y979" s="100"/>
    </row>
    <row r="980" spans="1:25" ht="16.5" customHeight="1">
      <c r="A980" s="25"/>
      <c r="B980" s="23"/>
      <c r="C980" s="23"/>
      <c r="D980" s="100"/>
      <c r="E980" s="100"/>
      <c r="F980" s="100"/>
      <c r="G980" s="100"/>
      <c r="H980" s="100"/>
      <c r="I980" s="100"/>
      <c r="J980" s="100"/>
      <c r="K980" s="100"/>
      <c r="L980" s="100"/>
      <c r="M980" s="100"/>
      <c r="N980" s="100"/>
      <c r="O980" s="100"/>
      <c r="P980" s="100"/>
      <c r="Q980" s="100"/>
      <c r="R980" s="100"/>
      <c r="S980" s="100"/>
      <c r="T980" s="100"/>
      <c r="U980" s="100"/>
      <c r="V980" s="100"/>
      <c r="W980" s="100"/>
      <c r="X980" s="100"/>
      <c r="Y980" s="100"/>
    </row>
    <row r="981" spans="1:25" ht="16.5" customHeight="1">
      <c r="A981" s="25"/>
      <c r="B981" s="23"/>
      <c r="C981" s="23"/>
      <c r="D981" s="100"/>
      <c r="E981" s="100"/>
      <c r="F981" s="100"/>
      <c r="G981" s="100"/>
      <c r="H981" s="100"/>
      <c r="I981" s="100"/>
      <c r="J981" s="100"/>
      <c r="K981" s="100"/>
      <c r="L981" s="100"/>
      <c r="M981" s="100"/>
      <c r="N981" s="100"/>
      <c r="O981" s="100"/>
      <c r="P981" s="100"/>
      <c r="Q981" s="100"/>
      <c r="R981" s="100"/>
      <c r="S981" s="100"/>
      <c r="T981" s="100"/>
      <c r="U981" s="100"/>
      <c r="V981" s="100"/>
      <c r="W981" s="100"/>
      <c r="X981" s="100"/>
      <c r="Y981" s="100"/>
    </row>
    <row r="982" spans="1:25" ht="16.5" customHeight="1">
      <c r="A982" s="25"/>
      <c r="B982" s="23"/>
      <c r="C982" s="23"/>
      <c r="D982" s="100"/>
      <c r="E982" s="100"/>
      <c r="F982" s="100"/>
      <c r="G982" s="100"/>
      <c r="H982" s="100"/>
      <c r="I982" s="100"/>
      <c r="J982" s="100"/>
      <c r="K982" s="100"/>
      <c r="L982" s="100"/>
      <c r="M982" s="100"/>
      <c r="N982" s="100"/>
      <c r="O982" s="100"/>
      <c r="P982" s="100"/>
      <c r="Q982" s="100"/>
      <c r="R982" s="100"/>
      <c r="S982" s="100"/>
      <c r="T982" s="100"/>
      <c r="U982" s="100"/>
      <c r="V982" s="100"/>
      <c r="W982" s="100"/>
      <c r="X982" s="100"/>
      <c r="Y982" s="100"/>
    </row>
    <row r="983" spans="1:25" ht="16.5" customHeight="1">
      <c r="A983" s="25"/>
      <c r="B983" s="23"/>
      <c r="C983" s="23"/>
      <c r="D983" s="100"/>
      <c r="E983" s="100"/>
      <c r="F983" s="100"/>
      <c r="G983" s="100"/>
      <c r="H983" s="100"/>
      <c r="I983" s="100"/>
      <c r="J983" s="100"/>
      <c r="K983" s="100"/>
      <c r="L983" s="100"/>
      <c r="M983" s="100"/>
      <c r="N983" s="100"/>
      <c r="O983" s="100"/>
      <c r="P983" s="100"/>
      <c r="Q983" s="100"/>
      <c r="R983" s="100"/>
      <c r="S983" s="100"/>
      <c r="T983" s="100"/>
      <c r="U983" s="100"/>
      <c r="V983" s="100"/>
      <c r="W983" s="100"/>
      <c r="X983" s="100"/>
      <c r="Y983" s="100"/>
    </row>
    <row r="984" spans="1:25" ht="16.5" customHeight="1">
      <c r="A984" s="25"/>
      <c r="B984" s="23"/>
      <c r="C984" s="23"/>
      <c r="D984" s="100"/>
      <c r="E984" s="100"/>
      <c r="F984" s="100"/>
      <c r="G984" s="100"/>
      <c r="H984" s="100"/>
      <c r="I984" s="100"/>
      <c r="J984" s="100"/>
      <c r="K984" s="100"/>
      <c r="L984" s="100"/>
      <c r="M984" s="100"/>
      <c r="N984" s="100"/>
      <c r="O984" s="100"/>
      <c r="P984" s="100"/>
      <c r="Q984" s="100"/>
      <c r="R984" s="100"/>
      <c r="S984" s="100"/>
      <c r="T984" s="100"/>
      <c r="U984" s="100"/>
      <c r="V984" s="100"/>
      <c r="W984" s="100"/>
      <c r="X984" s="100"/>
      <c r="Y984" s="100"/>
    </row>
    <row r="985" spans="1:25" ht="16.5" customHeight="1">
      <c r="A985" s="25"/>
      <c r="B985" s="23"/>
      <c r="C985" s="23"/>
      <c r="D985" s="100"/>
      <c r="E985" s="100"/>
      <c r="F985" s="100"/>
      <c r="G985" s="100"/>
      <c r="H985" s="100"/>
      <c r="I985" s="100"/>
      <c r="J985" s="100"/>
      <c r="K985" s="100"/>
      <c r="L985" s="100"/>
      <c r="M985" s="100"/>
      <c r="N985" s="100"/>
      <c r="O985" s="100"/>
      <c r="P985" s="100"/>
      <c r="Q985" s="100"/>
      <c r="R985" s="100"/>
      <c r="S985" s="100"/>
      <c r="T985" s="100"/>
      <c r="U985" s="100"/>
      <c r="V985" s="100"/>
      <c r="W985" s="100"/>
      <c r="X985" s="100"/>
      <c r="Y985" s="100"/>
    </row>
    <row r="986" spans="1:25" ht="16.5" customHeight="1">
      <c r="A986" s="25"/>
      <c r="B986" s="23"/>
      <c r="C986" s="23"/>
      <c r="D986" s="100"/>
      <c r="E986" s="100"/>
      <c r="F986" s="100"/>
      <c r="G986" s="100"/>
      <c r="H986" s="100"/>
      <c r="I986" s="100"/>
      <c r="J986" s="100"/>
      <c r="K986" s="100"/>
      <c r="L986" s="100"/>
      <c r="M986" s="100"/>
      <c r="N986" s="100"/>
      <c r="O986" s="100"/>
      <c r="P986" s="100"/>
      <c r="Q986" s="100"/>
      <c r="R986" s="100"/>
      <c r="S986" s="100"/>
      <c r="T986" s="100"/>
      <c r="U986" s="100"/>
      <c r="V986" s="100"/>
      <c r="W986" s="100"/>
      <c r="X986" s="100"/>
      <c r="Y986" s="100"/>
    </row>
    <row r="987" spans="1:25" ht="16.5" customHeight="1">
      <c r="A987" s="25"/>
      <c r="B987" s="23"/>
      <c r="C987" s="23"/>
      <c r="D987" s="100"/>
      <c r="E987" s="100"/>
      <c r="F987" s="100"/>
      <c r="G987" s="100"/>
      <c r="H987" s="100"/>
      <c r="I987" s="100"/>
      <c r="J987" s="100"/>
      <c r="K987" s="100"/>
      <c r="L987" s="100"/>
      <c r="M987" s="100"/>
      <c r="N987" s="100"/>
      <c r="O987" s="100"/>
      <c r="P987" s="100"/>
      <c r="Q987" s="100"/>
      <c r="R987" s="100"/>
      <c r="S987" s="100"/>
      <c r="T987" s="100"/>
      <c r="U987" s="100"/>
      <c r="V987" s="100"/>
      <c r="W987" s="100"/>
      <c r="X987" s="100"/>
      <c r="Y987" s="100"/>
    </row>
    <row r="988" spans="1:25" ht="16.5" customHeight="1">
      <c r="A988" s="25"/>
      <c r="B988" s="23"/>
      <c r="C988" s="23"/>
      <c r="D988" s="100"/>
      <c r="E988" s="100"/>
      <c r="F988" s="100"/>
      <c r="G988" s="100"/>
      <c r="H988" s="100"/>
      <c r="I988" s="100"/>
      <c r="J988" s="100"/>
      <c r="K988" s="100"/>
      <c r="L988" s="100"/>
      <c r="M988" s="100"/>
      <c r="N988" s="100"/>
      <c r="O988" s="100"/>
      <c r="P988" s="100"/>
      <c r="Q988" s="100"/>
      <c r="R988" s="100"/>
      <c r="S988" s="100"/>
      <c r="T988" s="100"/>
      <c r="U988" s="100"/>
      <c r="V988" s="100"/>
      <c r="W988" s="100"/>
      <c r="X988" s="100"/>
      <c r="Y988" s="100"/>
    </row>
    <row r="989" spans="1:25" ht="16.5" customHeight="1">
      <c r="A989" s="25"/>
      <c r="B989" s="23"/>
      <c r="C989" s="23"/>
      <c r="D989" s="100"/>
      <c r="E989" s="100"/>
      <c r="F989" s="100"/>
      <c r="G989" s="100"/>
      <c r="H989" s="100"/>
      <c r="I989" s="100"/>
      <c r="J989" s="100"/>
      <c r="K989" s="100"/>
      <c r="L989" s="100"/>
      <c r="M989" s="100"/>
      <c r="N989" s="100"/>
      <c r="O989" s="100"/>
      <c r="P989" s="100"/>
      <c r="Q989" s="100"/>
      <c r="R989" s="100"/>
      <c r="S989" s="100"/>
      <c r="T989" s="100"/>
      <c r="U989" s="100"/>
      <c r="V989" s="100"/>
      <c r="W989" s="100"/>
      <c r="X989" s="100"/>
      <c r="Y989" s="100"/>
    </row>
    <row r="990" spans="1:25" ht="16.5" customHeight="1">
      <c r="A990" s="25"/>
      <c r="B990" s="23"/>
      <c r="C990" s="23"/>
      <c r="D990" s="100"/>
      <c r="E990" s="100"/>
      <c r="F990" s="100"/>
      <c r="G990" s="100"/>
      <c r="H990" s="100"/>
      <c r="I990" s="100"/>
      <c r="J990" s="100"/>
      <c r="K990" s="100"/>
      <c r="L990" s="100"/>
      <c r="M990" s="100"/>
      <c r="N990" s="100"/>
      <c r="O990" s="100"/>
      <c r="P990" s="100"/>
      <c r="Q990" s="100"/>
      <c r="R990" s="100"/>
      <c r="S990" s="100"/>
      <c r="T990" s="100"/>
      <c r="U990" s="100"/>
      <c r="V990" s="100"/>
      <c r="W990" s="100"/>
      <c r="X990" s="100"/>
      <c r="Y990" s="100"/>
    </row>
    <row r="991" spans="1:25" ht="16.5" customHeight="1">
      <c r="A991" s="25"/>
      <c r="B991" s="23"/>
      <c r="C991" s="23"/>
      <c r="D991" s="100"/>
      <c r="E991" s="100"/>
      <c r="F991" s="100"/>
      <c r="G991" s="100"/>
      <c r="H991" s="100"/>
      <c r="I991" s="100"/>
      <c r="J991" s="100"/>
      <c r="K991" s="100"/>
      <c r="L991" s="100"/>
      <c r="M991" s="100"/>
      <c r="N991" s="100"/>
      <c r="O991" s="100"/>
      <c r="P991" s="100"/>
      <c r="Q991" s="100"/>
      <c r="R991" s="100"/>
      <c r="S991" s="100"/>
      <c r="T991" s="100"/>
      <c r="U991" s="100"/>
      <c r="V991" s="100"/>
      <c r="W991" s="100"/>
      <c r="X991" s="100"/>
      <c r="Y991" s="100"/>
    </row>
    <row r="992" spans="1:25" ht="16.5" customHeight="1">
      <c r="A992" s="25"/>
      <c r="B992" s="23"/>
      <c r="C992" s="23"/>
      <c r="D992" s="100"/>
      <c r="E992" s="100"/>
      <c r="F992" s="100"/>
      <c r="G992" s="100"/>
      <c r="H992" s="100"/>
      <c r="I992" s="100"/>
      <c r="J992" s="100"/>
      <c r="K992" s="100"/>
      <c r="L992" s="100"/>
      <c r="M992" s="100"/>
      <c r="N992" s="100"/>
      <c r="O992" s="100"/>
      <c r="P992" s="100"/>
      <c r="Q992" s="100"/>
      <c r="R992" s="100"/>
      <c r="S992" s="100"/>
      <c r="T992" s="100"/>
      <c r="U992" s="100"/>
      <c r="V992" s="100"/>
      <c r="W992" s="100"/>
      <c r="X992" s="100"/>
      <c r="Y992" s="100"/>
    </row>
    <row r="993" spans="1:25" ht="16.5" customHeight="1">
      <c r="A993" s="25"/>
      <c r="B993" s="23"/>
      <c r="C993" s="23"/>
      <c r="D993" s="100"/>
      <c r="E993" s="100"/>
      <c r="F993" s="100"/>
      <c r="G993" s="100"/>
      <c r="H993" s="100"/>
      <c r="I993" s="100"/>
      <c r="J993" s="100"/>
      <c r="K993" s="100"/>
      <c r="L993" s="100"/>
      <c r="M993" s="100"/>
      <c r="N993" s="100"/>
      <c r="O993" s="100"/>
      <c r="P993" s="100"/>
      <c r="Q993" s="100"/>
      <c r="R993" s="100"/>
      <c r="S993" s="100"/>
      <c r="T993" s="100"/>
      <c r="U993" s="100"/>
      <c r="V993" s="100"/>
      <c r="W993" s="100"/>
      <c r="X993" s="100"/>
      <c r="Y993" s="100"/>
    </row>
    <row r="994" spans="1:25" ht="16.5" customHeight="1">
      <c r="A994" s="25"/>
      <c r="B994" s="23"/>
      <c r="C994" s="23"/>
      <c r="D994" s="100"/>
      <c r="E994" s="100"/>
      <c r="F994" s="100"/>
      <c r="G994" s="100"/>
      <c r="H994" s="100"/>
      <c r="I994" s="100"/>
      <c r="J994" s="100"/>
      <c r="K994" s="100"/>
      <c r="L994" s="100"/>
      <c r="M994" s="100"/>
      <c r="N994" s="100"/>
      <c r="O994" s="100"/>
      <c r="P994" s="100"/>
      <c r="Q994" s="100"/>
      <c r="R994" s="100"/>
      <c r="S994" s="100"/>
      <c r="T994" s="100"/>
      <c r="U994" s="100"/>
      <c r="V994" s="100"/>
      <c r="W994" s="100"/>
      <c r="X994" s="100"/>
      <c r="Y994" s="100"/>
    </row>
    <row r="995" spans="1:25" ht="16.5" customHeight="1">
      <c r="A995" s="25"/>
      <c r="B995" s="23"/>
      <c r="C995" s="23"/>
      <c r="D995" s="100"/>
      <c r="E995" s="100"/>
      <c r="F995" s="100"/>
      <c r="G995" s="100"/>
      <c r="H995" s="100"/>
      <c r="I995" s="100"/>
      <c r="J995" s="100"/>
      <c r="K995" s="100"/>
      <c r="L995" s="100"/>
      <c r="M995" s="100"/>
      <c r="N995" s="100"/>
      <c r="O995" s="100"/>
      <c r="P995" s="100"/>
      <c r="Q995" s="100"/>
      <c r="R995" s="100"/>
      <c r="S995" s="100"/>
      <c r="T995" s="100"/>
      <c r="U995" s="100"/>
      <c r="V995" s="100"/>
      <c r="W995" s="100"/>
      <c r="X995" s="100"/>
      <c r="Y995" s="100"/>
    </row>
    <row r="996" spans="1:25" ht="16.5" customHeight="1">
      <c r="A996" s="25"/>
      <c r="B996" s="23"/>
      <c r="C996" s="23"/>
      <c r="D996" s="100"/>
      <c r="E996" s="100"/>
      <c r="F996" s="100"/>
      <c r="G996" s="100"/>
      <c r="H996" s="100"/>
      <c r="I996" s="100"/>
      <c r="J996" s="100"/>
      <c r="K996" s="100"/>
      <c r="L996" s="100"/>
      <c r="M996" s="100"/>
      <c r="N996" s="100"/>
      <c r="O996" s="100"/>
      <c r="P996" s="100"/>
      <c r="Q996" s="100"/>
      <c r="R996" s="100"/>
      <c r="S996" s="100"/>
      <c r="T996" s="100"/>
      <c r="U996" s="100"/>
      <c r="V996" s="100"/>
      <c r="W996" s="100"/>
      <c r="X996" s="100"/>
      <c r="Y996" s="100"/>
    </row>
    <row r="997" spans="1:25" ht="16.5" customHeight="1">
      <c r="A997" s="25"/>
      <c r="B997" s="23"/>
      <c r="C997" s="23"/>
      <c r="D997" s="100"/>
      <c r="E997" s="100"/>
      <c r="F997" s="100"/>
      <c r="G997" s="100"/>
      <c r="H997" s="100"/>
      <c r="I997" s="100"/>
      <c r="J997" s="100"/>
      <c r="K997" s="100"/>
      <c r="L997" s="100"/>
      <c r="M997" s="100"/>
      <c r="N997" s="100"/>
      <c r="O997" s="100"/>
      <c r="P997" s="100"/>
      <c r="Q997" s="100"/>
      <c r="R997" s="100"/>
      <c r="S997" s="100"/>
      <c r="T997" s="100"/>
      <c r="U997" s="100"/>
      <c r="V997" s="100"/>
      <c r="W997" s="100"/>
      <c r="X997" s="100"/>
      <c r="Y997" s="100"/>
    </row>
    <row r="998" spans="1:25" ht="16.5" customHeight="1">
      <c r="A998" s="25"/>
      <c r="B998" s="23"/>
      <c r="C998" s="23"/>
      <c r="D998" s="100"/>
      <c r="E998" s="100"/>
      <c r="F998" s="100"/>
      <c r="G998" s="100"/>
      <c r="H998" s="100"/>
      <c r="I998" s="100"/>
      <c r="J998" s="100"/>
      <c r="K998" s="100"/>
      <c r="L998" s="100"/>
      <c r="M998" s="100"/>
      <c r="N998" s="100"/>
      <c r="O998" s="100"/>
      <c r="P998" s="100"/>
      <c r="Q998" s="100"/>
      <c r="R998" s="100"/>
      <c r="S998" s="100"/>
      <c r="T998" s="100"/>
      <c r="U998" s="100"/>
      <c r="V998" s="100"/>
      <c r="W998" s="100"/>
      <c r="X998" s="100"/>
      <c r="Y998" s="100"/>
    </row>
    <row r="999" spans="1:25" ht="16.5" customHeight="1">
      <c r="A999" s="25"/>
      <c r="B999" s="23"/>
      <c r="C999" s="23"/>
      <c r="D999" s="100"/>
      <c r="E999" s="100"/>
      <c r="F999" s="100"/>
      <c r="G999" s="100"/>
      <c r="H999" s="100"/>
      <c r="I999" s="100"/>
      <c r="J999" s="100"/>
      <c r="K999" s="100"/>
      <c r="L999" s="100"/>
      <c r="M999" s="100"/>
      <c r="N999" s="100"/>
      <c r="O999" s="100"/>
      <c r="P999" s="100"/>
      <c r="Q999" s="100"/>
      <c r="R999" s="100"/>
      <c r="S999" s="100"/>
      <c r="T999" s="100"/>
      <c r="U999" s="100"/>
      <c r="V999" s="100"/>
      <c r="W999" s="100"/>
      <c r="X999" s="100"/>
      <c r="Y999" s="100"/>
    </row>
    <row r="1000" spans="1:25" ht="16.5" customHeight="1">
      <c r="A1000" s="25"/>
      <c r="B1000" s="23"/>
      <c r="C1000" s="23"/>
      <c r="D1000" s="100"/>
      <c r="E1000" s="100"/>
      <c r="F1000" s="100"/>
      <c r="G1000" s="100"/>
      <c r="H1000" s="100"/>
      <c r="I1000" s="100"/>
      <c r="J1000" s="100"/>
      <c r="K1000" s="100"/>
      <c r="L1000" s="100"/>
      <c r="M1000" s="100"/>
      <c r="N1000" s="100"/>
      <c r="O1000" s="100"/>
      <c r="P1000" s="100"/>
      <c r="Q1000" s="100"/>
      <c r="R1000" s="100"/>
      <c r="S1000" s="100"/>
      <c r="T1000" s="100"/>
      <c r="U1000" s="100"/>
      <c r="V1000" s="100"/>
      <c r="W1000" s="100"/>
      <c r="X1000" s="100"/>
      <c r="Y1000" s="100"/>
    </row>
    <row r="1001" spans="1:25" ht="16.5" customHeight="1">
      <c r="A1001" s="25"/>
      <c r="B1001" s="23"/>
      <c r="C1001" s="23"/>
      <c r="D1001" s="100"/>
      <c r="E1001" s="100"/>
      <c r="F1001" s="100"/>
      <c r="G1001" s="100"/>
      <c r="H1001" s="100"/>
      <c r="I1001" s="100"/>
      <c r="J1001" s="100"/>
      <c r="K1001" s="100"/>
      <c r="L1001" s="100"/>
      <c r="M1001" s="100"/>
      <c r="N1001" s="100"/>
      <c r="O1001" s="100"/>
      <c r="P1001" s="100"/>
      <c r="Q1001" s="100"/>
      <c r="R1001" s="100"/>
      <c r="S1001" s="100"/>
      <c r="T1001" s="100"/>
      <c r="U1001" s="100"/>
      <c r="V1001" s="100"/>
      <c r="W1001" s="100"/>
      <c r="X1001" s="100"/>
      <c r="Y1001" s="100"/>
    </row>
    <row r="1002" spans="1:25" ht="16.5" customHeight="1">
      <c r="A1002" s="25"/>
      <c r="B1002" s="23"/>
      <c r="C1002" s="23"/>
      <c r="D1002" s="100"/>
      <c r="E1002" s="100"/>
      <c r="F1002" s="100"/>
      <c r="G1002" s="100"/>
      <c r="H1002" s="100"/>
      <c r="I1002" s="100"/>
      <c r="J1002" s="100"/>
      <c r="K1002" s="100"/>
      <c r="L1002" s="100"/>
      <c r="M1002" s="100"/>
      <c r="N1002" s="100"/>
      <c r="O1002" s="100"/>
      <c r="P1002" s="100"/>
      <c r="Q1002" s="100"/>
      <c r="R1002" s="100"/>
      <c r="S1002" s="100"/>
      <c r="T1002" s="100"/>
      <c r="U1002" s="100"/>
      <c r="V1002" s="100"/>
      <c r="W1002" s="100"/>
      <c r="X1002" s="100"/>
      <c r="Y1002" s="100"/>
    </row>
    <row r="1003" spans="1:25" ht="16.5" customHeight="1">
      <c r="A1003" s="25"/>
      <c r="B1003" s="23"/>
      <c r="C1003" s="23"/>
      <c r="D1003" s="100"/>
      <c r="E1003" s="100"/>
      <c r="F1003" s="100"/>
      <c r="G1003" s="100"/>
      <c r="H1003" s="100"/>
      <c r="I1003" s="100"/>
      <c r="J1003" s="100"/>
      <c r="K1003" s="100"/>
      <c r="L1003" s="100"/>
      <c r="M1003" s="100"/>
      <c r="N1003" s="100"/>
      <c r="O1003" s="100"/>
      <c r="P1003" s="100"/>
      <c r="Q1003" s="100"/>
      <c r="R1003" s="100"/>
      <c r="S1003" s="100"/>
      <c r="T1003" s="100"/>
      <c r="U1003" s="100"/>
      <c r="V1003" s="100"/>
      <c r="W1003" s="100"/>
      <c r="X1003" s="100"/>
      <c r="Y1003" s="100"/>
    </row>
    <row r="1004" spans="1:25" ht="16.5" customHeight="1">
      <c r="A1004" s="25"/>
      <c r="B1004" s="23"/>
      <c r="C1004" s="23"/>
      <c r="D1004" s="100"/>
      <c r="E1004" s="100"/>
      <c r="F1004" s="100"/>
      <c r="G1004" s="100"/>
      <c r="H1004" s="100"/>
      <c r="I1004" s="100"/>
      <c r="J1004" s="100"/>
      <c r="K1004" s="100"/>
      <c r="L1004" s="100"/>
      <c r="M1004" s="100"/>
      <c r="N1004" s="100"/>
      <c r="O1004" s="100"/>
      <c r="P1004" s="100"/>
      <c r="Q1004" s="100"/>
      <c r="R1004" s="100"/>
      <c r="S1004" s="100"/>
      <c r="T1004" s="100"/>
      <c r="U1004" s="100"/>
      <c r="V1004" s="100"/>
      <c r="W1004" s="100"/>
      <c r="X1004" s="100"/>
      <c r="Y1004" s="100"/>
    </row>
    <row r="1005" spans="1:25" ht="16.5" customHeight="1">
      <c r="A1005" s="25"/>
      <c r="B1005" s="23"/>
      <c r="C1005" s="23"/>
      <c r="D1005" s="100"/>
      <c r="E1005" s="100"/>
      <c r="F1005" s="100"/>
      <c r="G1005" s="100"/>
      <c r="H1005" s="100"/>
      <c r="I1005" s="100"/>
      <c r="J1005" s="100"/>
      <c r="K1005" s="100"/>
      <c r="L1005" s="100"/>
      <c r="M1005" s="100"/>
      <c r="N1005" s="100"/>
      <c r="O1005" s="100"/>
      <c r="P1005" s="100"/>
      <c r="Q1005" s="100"/>
      <c r="R1005" s="100"/>
      <c r="S1005" s="100"/>
      <c r="T1005" s="100"/>
      <c r="U1005" s="100"/>
      <c r="V1005" s="100"/>
      <c r="W1005" s="100"/>
      <c r="X1005" s="100"/>
      <c r="Y1005" s="100"/>
    </row>
    <row r="1006" spans="1:25" ht="16.5" customHeight="1">
      <c r="A1006" s="25"/>
      <c r="B1006" s="23"/>
      <c r="C1006" s="23"/>
      <c r="D1006" s="100"/>
      <c r="E1006" s="100"/>
      <c r="F1006" s="100"/>
      <c r="G1006" s="100"/>
      <c r="H1006" s="100"/>
      <c r="I1006" s="100"/>
      <c r="J1006" s="100"/>
      <c r="K1006" s="100"/>
      <c r="L1006" s="100"/>
      <c r="M1006" s="100"/>
      <c r="N1006" s="100"/>
      <c r="O1006" s="100"/>
      <c r="P1006" s="100"/>
      <c r="Q1006" s="100"/>
      <c r="R1006" s="100"/>
      <c r="S1006" s="100"/>
      <c r="T1006" s="100"/>
      <c r="U1006" s="100"/>
      <c r="V1006" s="100"/>
      <c r="W1006" s="100"/>
      <c r="X1006" s="100"/>
      <c r="Y1006" s="100"/>
    </row>
    <row r="1007" spans="1:25" ht="16.5" customHeight="1">
      <c r="A1007" s="25"/>
      <c r="B1007" s="23"/>
      <c r="C1007" s="23"/>
      <c r="D1007" s="100"/>
      <c r="E1007" s="100"/>
      <c r="F1007" s="100"/>
      <c r="G1007" s="100"/>
      <c r="H1007" s="100"/>
      <c r="I1007" s="100"/>
      <c r="J1007" s="100"/>
      <c r="K1007" s="100"/>
      <c r="L1007" s="100"/>
      <c r="M1007" s="100"/>
      <c r="N1007" s="100"/>
      <c r="O1007" s="100"/>
      <c r="P1007" s="100"/>
      <c r="Q1007" s="100"/>
      <c r="R1007" s="100"/>
      <c r="S1007" s="100"/>
      <c r="T1007" s="100"/>
      <c r="U1007" s="100"/>
      <c r="V1007" s="100"/>
      <c r="W1007" s="100"/>
      <c r="X1007" s="100"/>
      <c r="Y1007" s="100"/>
    </row>
    <row r="1008" spans="1:25" ht="16.5" customHeight="1">
      <c r="A1008" s="25"/>
      <c r="B1008" s="23"/>
      <c r="C1008" s="23"/>
      <c r="D1008" s="100"/>
      <c r="E1008" s="100"/>
      <c r="F1008" s="100"/>
      <c r="G1008" s="100"/>
      <c r="H1008" s="100"/>
      <c r="I1008" s="100"/>
      <c r="J1008" s="100"/>
      <c r="K1008" s="100"/>
      <c r="L1008" s="100"/>
      <c r="M1008" s="100"/>
      <c r="N1008" s="100"/>
      <c r="O1008" s="100"/>
      <c r="P1008" s="100"/>
      <c r="Q1008" s="100"/>
      <c r="R1008" s="100"/>
      <c r="S1008" s="100"/>
      <c r="T1008" s="100"/>
      <c r="U1008" s="100"/>
      <c r="V1008" s="100"/>
      <c r="W1008" s="100"/>
      <c r="X1008" s="100"/>
      <c r="Y1008" s="100"/>
    </row>
    <row r="1009" spans="1:25" ht="16.5" customHeight="1">
      <c r="A1009" s="25"/>
      <c r="B1009" s="23"/>
      <c r="C1009" s="23"/>
      <c r="D1009" s="100"/>
      <c r="E1009" s="100"/>
      <c r="F1009" s="100"/>
      <c r="G1009" s="100"/>
      <c r="H1009" s="100"/>
      <c r="I1009" s="100"/>
      <c r="J1009" s="100"/>
      <c r="K1009" s="100"/>
      <c r="L1009" s="100"/>
      <c r="M1009" s="100"/>
      <c r="N1009" s="100"/>
      <c r="O1009" s="100"/>
      <c r="P1009" s="100"/>
      <c r="Q1009" s="100"/>
      <c r="R1009" s="100"/>
      <c r="S1009" s="100"/>
      <c r="T1009" s="100"/>
      <c r="U1009" s="100"/>
      <c r="V1009" s="100"/>
      <c r="W1009" s="100"/>
      <c r="X1009" s="100"/>
      <c r="Y1009" s="100"/>
    </row>
    <row r="1010" spans="1:25" ht="16.5" customHeight="1">
      <c r="A1010" s="25"/>
      <c r="B1010" s="23"/>
      <c r="C1010" s="23"/>
      <c r="D1010" s="100"/>
      <c r="E1010" s="100"/>
      <c r="F1010" s="100"/>
      <c r="G1010" s="100"/>
      <c r="H1010" s="100"/>
      <c r="I1010" s="100"/>
      <c r="J1010" s="100"/>
      <c r="K1010" s="100"/>
      <c r="L1010" s="100"/>
      <c r="M1010" s="100"/>
      <c r="N1010" s="100"/>
      <c r="O1010" s="100"/>
      <c r="P1010" s="100"/>
      <c r="Q1010" s="100"/>
      <c r="R1010" s="100"/>
      <c r="S1010" s="100"/>
      <c r="T1010" s="100"/>
      <c r="U1010" s="100"/>
      <c r="V1010" s="100"/>
      <c r="W1010" s="100"/>
      <c r="X1010" s="100"/>
      <c r="Y1010" s="100"/>
    </row>
    <row r="1011" spans="1:25" ht="16.5" customHeight="1">
      <c r="A1011" s="25"/>
      <c r="B1011" s="23"/>
      <c r="C1011" s="23"/>
      <c r="D1011" s="100"/>
      <c r="E1011" s="100"/>
      <c r="F1011" s="100"/>
      <c r="G1011" s="100"/>
      <c r="H1011" s="100"/>
      <c r="I1011" s="100"/>
      <c r="J1011" s="100"/>
      <c r="K1011" s="100"/>
      <c r="L1011" s="100"/>
      <c r="M1011" s="100"/>
      <c r="N1011" s="100"/>
      <c r="O1011" s="100"/>
      <c r="P1011" s="100"/>
      <c r="Q1011" s="100"/>
      <c r="R1011" s="100"/>
      <c r="S1011" s="100"/>
      <c r="T1011" s="100"/>
      <c r="U1011" s="100"/>
      <c r="V1011" s="100"/>
      <c r="W1011" s="100"/>
      <c r="X1011" s="100"/>
      <c r="Y1011" s="100"/>
    </row>
    <row r="1012" spans="1:25" ht="16.5" customHeight="1">
      <c r="A1012" s="25"/>
      <c r="B1012" s="23"/>
      <c r="C1012" s="23"/>
      <c r="D1012" s="100"/>
      <c r="E1012" s="100"/>
      <c r="F1012" s="100"/>
      <c r="G1012" s="100"/>
      <c r="H1012" s="100"/>
      <c r="I1012" s="100"/>
      <c r="J1012" s="100"/>
      <c r="K1012" s="100"/>
      <c r="L1012" s="100"/>
      <c r="M1012" s="100"/>
      <c r="N1012" s="100"/>
      <c r="O1012" s="100"/>
      <c r="P1012" s="100"/>
      <c r="Q1012" s="100"/>
      <c r="R1012" s="100"/>
      <c r="S1012" s="100"/>
      <c r="T1012" s="100"/>
      <c r="U1012" s="100"/>
      <c r="V1012" s="100"/>
      <c r="W1012" s="100"/>
      <c r="X1012" s="100"/>
      <c r="Y1012" s="100"/>
    </row>
    <row r="1013" spans="1:25" ht="16.5" customHeight="1">
      <c r="A1013" s="25"/>
      <c r="B1013" s="23"/>
      <c r="C1013" s="23"/>
      <c r="D1013" s="100"/>
      <c r="E1013" s="100"/>
      <c r="F1013" s="100"/>
      <c r="G1013" s="100"/>
      <c r="H1013" s="100"/>
      <c r="I1013" s="100"/>
      <c r="J1013" s="100"/>
      <c r="K1013" s="100"/>
      <c r="L1013" s="100"/>
      <c r="M1013" s="100"/>
      <c r="N1013" s="100"/>
      <c r="O1013" s="100"/>
      <c r="P1013" s="100"/>
      <c r="Q1013" s="100"/>
      <c r="R1013" s="100"/>
      <c r="S1013" s="100"/>
      <c r="T1013" s="100"/>
      <c r="U1013" s="100"/>
      <c r="V1013" s="100"/>
      <c r="W1013" s="100"/>
      <c r="X1013" s="100"/>
      <c r="Y1013" s="100"/>
    </row>
    <row r="1014" spans="1:25" ht="16.5" customHeight="1">
      <c r="A1014" s="25"/>
      <c r="B1014" s="23"/>
      <c r="C1014" s="23"/>
      <c r="D1014" s="100"/>
      <c r="E1014" s="100"/>
      <c r="F1014" s="100"/>
      <c r="G1014" s="100"/>
      <c r="H1014" s="100"/>
      <c r="I1014" s="100"/>
      <c r="J1014" s="100"/>
      <c r="K1014" s="100"/>
      <c r="L1014" s="100"/>
      <c r="M1014" s="100"/>
      <c r="N1014" s="100"/>
      <c r="O1014" s="100"/>
      <c r="P1014" s="100"/>
      <c r="Q1014" s="100"/>
      <c r="R1014" s="100"/>
      <c r="S1014" s="100"/>
      <c r="T1014" s="100"/>
      <c r="U1014" s="100"/>
      <c r="V1014" s="100"/>
      <c r="W1014" s="100"/>
      <c r="X1014" s="100"/>
      <c r="Y1014" s="100"/>
    </row>
    <row r="1015" spans="1:25" ht="16.5" customHeight="1">
      <c r="A1015" s="25"/>
      <c r="B1015" s="23"/>
      <c r="C1015" s="23"/>
      <c r="D1015" s="100"/>
      <c r="E1015" s="100"/>
      <c r="F1015" s="100"/>
      <c r="G1015" s="100"/>
      <c r="H1015" s="100"/>
      <c r="I1015" s="100"/>
      <c r="J1015" s="100"/>
      <c r="K1015" s="100"/>
      <c r="L1015" s="100"/>
      <c r="M1015" s="100"/>
      <c r="N1015" s="100"/>
      <c r="O1015" s="100"/>
      <c r="P1015" s="100"/>
      <c r="Q1015" s="100"/>
      <c r="R1015" s="100"/>
      <c r="S1015" s="100"/>
      <c r="T1015" s="100"/>
      <c r="U1015" s="100"/>
      <c r="V1015" s="100"/>
      <c r="W1015" s="100"/>
      <c r="X1015" s="100"/>
      <c r="Y1015" s="100"/>
    </row>
    <row r="1016" spans="1:25" ht="16.5" customHeight="1">
      <c r="A1016" s="25"/>
      <c r="B1016" s="23"/>
      <c r="C1016" s="23"/>
      <c r="D1016" s="100"/>
      <c r="E1016" s="100"/>
      <c r="F1016" s="100"/>
      <c r="G1016" s="100"/>
      <c r="H1016" s="100"/>
      <c r="I1016" s="100"/>
      <c r="J1016" s="100"/>
      <c r="K1016" s="100"/>
      <c r="L1016" s="100"/>
      <c r="M1016" s="100"/>
      <c r="N1016" s="100"/>
      <c r="O1016" s="100"/>
      <c r="P1016" s="100"/>
      <c r="Q1016" s="100"/>
      <c r="R1016" s="100"/>
      <c r="S1016" s="100"/>
      <c r="T1016" s="100"/>
      <c r="U1016" s="100"/>
      <c r="V1016" s="100"/>
      <c r="W1016" s="100"/>
      <c r="X1016" s="100"/>
      <c r="Y1016" s="100"/>
    </row>
    <row r="1017" spans="1:25" ht="16.5" customHeight="1">
      <c r="A1017" s="25"/>
      <c r="B1017" s="23"/>
      <c r="C1017" s="23"/>
      <c r="D1017" s="100"/>
      <c r="E1017" s="100"/>
      <c r="F1017" s="100"/>
      <c r="G1017" s="100"/>
      <c r="H1017" s="100"/>
      <c r="I1017" s="100"/>
      <c r="J1017" s="100"/>
      <c r="K1017" s="100"/>
      <c r="L1017" s="100"/>
      <c r="M1017" s="100"/>
      <c r="N1017" s="100"/>
      <c r="O1017" s="100"/>
      <c r="P1017" s="100"/>
      <c r="Q1017" s="100"/>
      <c r="R1017" s="100"/>
      <c r="S1017" s="100"/>
      <c r="T1017" s="100"/>
      <c r="U1017" s="100"/>
      <c r="V1017" s="100"/>
      <c r="W1017" s="100"/>
      <c r="X1017" s="100"/>
      <c r="Y1017" s="100"/>
    </row>
    <row r="1018" spans="1:25" ht="16.5" customHeight="1">
      <c r="A1018" s="25"/>
      <c r="B1018" s="23"/>
      <c r="C1018" s="23"/>
      <c r="D1018" s="100"/>
      <c r="E1018" s="100"/>
      <c r="F1018" s="100"/>
      <c r="G1018" s="100"/>
      <c r="H1018" s="100"/>
      <c r="I1018" s="100"/>
      <c r="J1018" s="100"/>
      <c r="K1018" s="100"/>
      <c r="L1018" s="100"/>
      <c r="M1018" s="100"/>
      <c r="N1018" s="100"/>
      <c r="O1018" s="100"/>
      <c r="P1018" s="100"/>
      <c r="Q1018" s="100"/>
      <c r="R1018" s="100"/>
      <c r="S1018" s="100"/>
      <c r="T1018" s="100"/>
      <c r="U1018" s="100"/>
      <c r="V1018" s="100"/>
      <c r="W1018" s="100"/>
      <c r="X1018" s="100"/>
      <c r="Y1018" s="100"/>
    </row>
    <row r="1019" spans="1:25" ht="16.5" customHeight="1">
      <c r="A1019" s="25"/>
      <c r="B1019" s="23"/>
      <c r="C1019" s="23"/>
      <c r="D1019" s="100"/>
      <c r="E1019" s="100"/>
      <c r="F1019" s="100"/>
      <c r="G1019" s="100"/>
      <c r="H1019" s="100"/>
      <c r="I1019" s="100"/>
      <c r="J1019" s="100"/>
      <c r="K1019" s="100"/>
      <c r="L1019" s="100"/>
      <c r="M1019" s="100"/>
      <c r="N1019" s="100"/>
      <c r="O1019" s="100"/>
      <c r="P1019" s="100"/>
      <c r="Q1019" s="100"/>
      <c r="R1019" s="100"/>
      <c r="S1019" s="100"/>
      <c r="T1019" s="100"/>
      <c r="U1019" s="100"/>
      <c r="V1019" s="100"/>
      <c r="W1019" s="100"/>
      <c r="X1019" s="100"/>
      <c r="Y1019" s="100"/>
    </row>
    <row r="1020" spans="1:25" ht="16.5" customHeight="1">
      <c r="A1020" s="25"/>
      <c r="B1020" s="23"/>
      <c r="C1020" s="23"/>
      <c r="D1020" s="100"/>
      <c r="E1020" s="100"/>
      <c r="F1020" s="100"/>
      <c r="G1020" s="100"/>
      <c r="H1020" s="100"/>
      <c r="I1020" s="100"/>
      <c r="J1020" s="100"/>
      <c r="K1020" s="100"/>
      <c r="L1020" s="100"/>
      <c r="M1020" s="100"/>
      <c r="N1020" s="100"/>
      <c r="O1020" s="100"/>
      <c r="P1020" s="100"/>
      <c r="Q1020" s="100"/>
      <c r="R1020" s="100"/>
      <c r="S1020" s="100"/>
      <c r="T1020" s="100"/>
      <c r="U1020" s="100"/>
      <c r="V1020" s="100"/>
      <c r="W1020" s="100"/>
      <c r="X1020" s="100"/>
      <c r="Y1020" s="100"/>
    </row>
    <row r="1021" spans="1:25" ht="16.5" customHeight="1">
      <c r="A1021" s="25"/>
      <c r="B1021" s="23"/>
      <c r="C1021" s="23"/>
      <c r="D1021" s="100"/>
      <c r="E1021" s="100"/>
      <c r="F1021" s="100"/>
      <c r="G1021" s="100"/>
      <c r="H1021" s="100"/>
      <c r="I1021" s="100"/>
      <c r="J1021" s="100"/>
      <c r="K1021" s="100"/>
      <c r="L1021" s="100"/>
      <c r="M1021" s="100"/>
      <c r="N1021" s="100"/>
      <c r="O1021" s="100"/>
      <c r="P1021" s="100"/>
      <c r="Q1021" s="100"/>
      <c r="R1021" s="100"/>
      <c r="S1021" s="100"/>
      <c r="T1021" s="100"/>
      <c r="U1021" s="100"/>
      <c r="V1021" s="100"/>
      <c r="W1021" s="100"/>
      <c r="X1021" s="100"/>
      <c r="Y1021" s="100"/>
    </row>
    <row r="1022" spans="1:25" ht="16.5" customHeight="1">
      <c r="A1022" s="25"/>
      <c r="B1022" s="23"/>
      <c r="C1022" s="23"/>
      <c r="D1022" s="100"/>
      <c r="E1022" s="100"/>
      <c r="F1022" s="100"/>
      <c r="G1022" s="100"/>
      <c r="H1022" s="100"/>
      <c r="I1022" s="100"/>
      <c r="J1022" s="100"/>
      <c r="K1022" s="100"/>
      <c r="L1022" s="100"/>
      <c r="M1022" s="100"/>
      <c r="N1022" s="100"/>
      <c r="O1022" s="100"/>
      <c r="P1022" s="100"/>
      <c r="Q1022" s="100"/>
      <c r="R1022" s="100"/>
      <c r="S1022" s="100"/>
      <c r="T1022" s="100"/>
      <c r="U1022" s="100"/>
      <c r="V1022" s="100"/>
      <c r="W1022" s="100"/>
      <c r="X1022" s="100"/>
      <c r="Y1022" s="100"/>
    </row>
    <row r="1023" spans="1:25" ht="16.5" customHeight="1">
      <c r="A1023" s="25"/>
      <c r="B1023" s="23"/>
      <c r="C1023" s="23"/>
      <c r="D1023" s="100"/>
      <c r="E1023" s="100"/>
      <c r="F1023" s="100"/>
      <c r="G1023" s="100"/>
      <c r="H1023" s="100"/>
      <c r="I1023" s="100"/>
      <c r="J1023" s="100"/>
      <c r="K1023" s="100"/>
      <c r="L1023" s="100"/>
      <c r="M1023" s="100"/>
      <c r="N1023" s="100"/>
      <c r="O1023" s="100"/>
      <c r="P1023" s="100"/>
      <c r="Q1023" s="100"/>
      <c r="R1023" s="100"/>
      <c r="S1023" s="100"/>
      <c r="T1023" s="100"/>
      <c r="U1023" s="100"/>
      <c r="V1023" s="100"/>
      <c r="W1023" s="100"/>
      <c r="X1023" s="100"/>
      <c r="Y1023" s="100"/>
    </row>
    <row r="1024" spans="1:25" ht="16.5" customHeight="1">
      <c r="A1024" s="28"/>
      <c r="B1024" s="51"/>
      <c r="C1024" s="51"/>
      <c r="D1024" s="177"/>
      <c r="E1024" s="177"/>
      <c r="F1024" s="177"/>
      <c r="G1024" s="177"/>
      <c r="H1024" s="177"/>
      <c r="I1024" s="177"/>
      <c r="J1024" s="177"/>
      <c r="K1024" s="177"/>
      <c r="L1024" s="177"/>
      <c r="M1024" s="177"/>
      <c r="N1024" s="177"/>
      <c r="O1024" s="177"/>
      <c r="P1024" s="100"/>
      <c r="Q1024" s="100"/>
      <c r="R1024" s="100"/>
      <c r="S1024" s="100"/>
      <c r="T1024" s="100"/>
      <c r="U1024" s="100"/>
      <c r="V1024" s="100"/>
      <c r="W1024" s="100"/>
      <c r="X1024" s="100"/>
      <c r="Y1024" s="100"/>
    </row>
  </sheetData>
  <protectedRanges>
    <protectedRange sqref="C18:C28 C30:C38 C40:C44 C46:C51 C53:C58 C60 C8:C16" name="Rango1"/>
  </protectedRanges>
  <mergeCells count="3">
    <mergeCell ref="E11:E13"/>
    <mergeCell ref="F11:N13"/>
    <mergeCell ref="B1:C1"/>
  </mergeCells>
  <dataValidations count="1">
    <dataValidation type="list" allowBlank="1" showInputMessage="1" showErrorMessage="1" sqref="C46:C51 C40:C44 C30:C38 C18:C28 C53:C58 C60 C8:C16" xr:uid="{00000000-0002-0000-0400-000000000000}">
      <formula1>"1,3,5"</formula1>
    </dataValidation>
  </dataValidations>
  <hyperlinks>
    <hyperlink ref="B1" r:id="rId1" xr:uid="{00000000-0004-0000-0400-000000000000}"/>
    <hyperlink ref="C1" r:id="rId2" display="https:/www.minambiente.gov.co/wp-content/uploads/2021/10/GUIA-AGROPECUARIO_sv.pdf" xr:uid="{00000000-0004-0000-0400-000001000000}"/>
    <hyperlink ref="B60" r:id="rId3" xr:uid="{00000000-0004-0000-0400-000002000000}"/>
    <hyperlink ref="B64" r:id="rId4" xr:uid="{00000000-0004-0000-0400-000003000000}"/>
  </hyperlinks>
  <pageMargins left="0.7" right="0.7" top="0.75" bottom="0.75" header="0" footer="0"/>
  <pageSetup orientation="portrait" r:id="rId5"/>
  <headerFooter>
    <oddFooter>&amp;C&amp;"Helvetica Neue,Regular"&amp;12&amp;K000000&amp;P</oddFooter>
  </headerFooter>
  <drawing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Y1014"/>
  <sheetViews>
    <sheetView showGridLines="0" zoomScale="90" zoomScaleNormal="90" workbookViewId="0">
      <selection activeCell="B1" sqref="B1:C1"/>
    </sheetView>
  </sheetViews>
  <sheetFormatPr defaultColWidth="12.625" defaultRowHeight="15" customHeight="1"/>
  <cols>
    <col min="1" max="1" width="1.5" style="24" customWidth="1"/>
    <col min="2" max="2" width="119.375" style="48" customWidth="1"/>
    <col min="3" max="3" width="10.625" style="48" customWidth="1"/>
    <col min="4" max="4" width="2.125" style="178" customWidth="1"/>
    <col min="5" max="5" width="8.625" style="178" customWidth="1"/>
    <col min="6" max="6" width="2.625" style="178" customWidth="1"/>
    <col min="7" max="9" width="8.625" style="178" customWidth="1"/>
    <col min="10" max="10" width="3.125" style="178" customWidth="1"/>
    <col min="11" max="11" width="8.625" style="178" customWidth="1"/>
    <col min="12" max="12" width="3.625" style="178" customWidth="1"/>
    <col min="13" max="13" width="8.625" style="178" customWidth="1"/>
    <col min="14" max="14" width="3.625" style="178" customWidth="1"/>
    <col min="15" max="20" width="8.625" style="178" customWidth="1"/>
    <col min="21" max="25" width="8.625" style="176" customWidth="1"/>
    <col min="26" max="26" width="12.625" style="105" customWidth="1"/>
    <col min="27" max="16384" width="12.625" style="105"/>
  </cols>
  <sheetData>
    <row r="1" spans="1:25" s="176" customFormat="1" ht="54.95" customHeight="1" thickBot="1">
      <c r="A1" s="179"/>
      <c r="B1" s="413" t="s">
        <v>170</v>
      </c>
      <c r="C1" s="413"/>
      <c r="D1" s="180"/>
      <c r="E1" s="180"/>
      <c r="F1" s="180"/>
      <c r="G1" s="180"/>
      <c r="H1" s="180"/>
      <c r="I1" s="180"/>
      <c r="J1" s="180"/>
      <c r="K1" s="180"/>
      <c r="L1" s="180"/>
      <c r="M1" s="180"/>
      <c r="N1" s="180"/>
      <c r="O1" s="180"/>
      <c r="P1" s="180"/>
      <c r="Q1" s="180"/>
      <c r="R1" s="180"/>
      <c r="S1" s="180"/>
      <c r="T1" s="180"/>
      <c r="U1" s="100"/>
      <c r="V1" s="100"/>
      <c r="W1" s="100"/>
      <c r="X1" s="100"/>
      <c r="Y1" s="100"/>
    </row>
    <row r="2" spans="1:25" s="176" customFormat="1" ht="16.5" customHeight="1">
      <c r="A2" s="181"/>
      <c r="B2" s="100"/>
      <c r="C2" s="100"/>
      <c r="D2" s="100"/>
      <c r="E2" s="100"/>
      <c r="F2" s="100"/>
      <c r="G2" s="100"/>
      <c r="H2" s="100"/>
      <c r="I2" s="100"/>
      <c r="J2" s="100"/>
      <c r="K2" s="100"/>
      <c r="L2" s="100"/>
      <c r="M2" s="100"/>
      <c r="N2" s="100"/>
      <c r="O2" s="100"/>
      <c r="P2" s="100"/>
      <c r="Q2" s="100"/>
      <c r="R2" s="100"/>
      <c r="S2" s="100"/>
      <c r="T2" s="100"/>
      <c r="U2" s="100"/>
      <c r="V2" s="100"/>
      <c r="W2" s="100"/>
      <c r="X2" s="100"/>
      <c r="Y2" s="100"/>
    </row>
    <row r="3" spans="1:25" s="176" customFormat="1" ht="32.1" customHeight="1">
      <c r="A3" s="181"/>
      <c r="B3" s="100"/>
      <c r="C3" s="100"/>
      <c r="D3" s="100"/>
      <c r="E3" s="100"/>
      <c r="F3" s="100"/>
      <c r="G3" s="100"/>
      <c r="H3" s="100"/>
      <c r="I3" s="100"/>
      <c r="J3" s="100"/>
      <c r="K3" s="100"/>
      <c r="L3" s="100"/>
      <c r="M3" s="100"/>
      <c r="N3" s="100"/>
      <c r="O3" s="100"/>
      <c r="P3" s="100"/>
      <c r="Q3" s="100"/>
      <c r="R3" s="100"/>
      <c r="S3" s="100"/>
      <c r="T3" s="100"/>
      <c r="U3" s="100"/>
      <c r="V3" s="100"/>
      <c r="W3" s="100"/>
      <c r="X3" s="100"/>
      <c r="Y3" s="100"/>
    </row>
    <row r="4" spans="1:25" s="176" customFormat="1" ht="36.950000000000003" customHeight="1">
      <c r="A4" s="181"/>
      <c r="B4" s="100"/>
      <c r="C4" s="100"/>
      <c r="D4" s="100"/>
      <c r="E4" s="317"/>
      <c r="F4" s="317"/>
      <c r="G4" s="317"/>
      <c r="H4" s="317"/>
      <c r="I4" s="317"/>
      <c r="J4" s="317"/>
      <c r="K4" s="317"/>
      <c r="L4" s="317"/>
      <c r="M4" s="317"/>
      <c r="N4" s="317"/>
      <c r="O4" s="100"/>
      <c r="P4" s="100"/>
      <c r="Q4" s="100"/>
      <c r="R4" s="100"/>
      <c r="S4" s="100"/>
      <c r="T4" s="100"/>
      <c r="U4" s="100"/>
      <c r="V4" s="100"/>
      <c r="W4" s="100"/>
      <c r="X4" s="100"/>
      <c r="Y4" s="100"/>
    </row>
    <row r="5" spans="1:25" s="176" customFormat="1" ht="150.94999999999999" customHeight="1">
      <c r="A5" s="181"/>
      <c r="B5" s="192" t="s">
        <v>171</v>
      </c>
      <c r="C5" s="470" t="s">
        <v>108</v>
      </c>
      <c r="D5" s="100"/>
      <c r="E5" s="317"/>
      <c r="F5" s="317"/>
      <c r="G5" s="317"/>
      <c r="H5" s="317"/>
      <c r="I5" s="317"/>
      <c r="J5" s="317"/>
      <c r="K5" s="317"/>
      <c r="L5" s="317"/>
      <c r="M5" s="317"/>
      <c r="N5" s="317"/>
      <c r="O5" s="100"/>
      <c r="P5" s="100"/>
      <c r="Q5" s="100"/>
      <c r="R5" s="100"/>
      <c r="S5" s="100"/>
      <c r="T5" s="100"/>
      <c r="U5" s="100"/>
      <c r="V5" s="100"/>
      <c r="W5" s="100"/>
      <c r="X5" s="100"/>
      <c r="Y5" s="100"/>
    </row>
    <row r="6" spans="1:25" ht="36.950000000000003" customHeight="1">
      <c r="A6" s="152"/>
      <c r="B6" s="471" t="s">
        <v>172</v>
      </c>
      <c r="C6" s="472"/>
      <c r="D6" s="182"/>
      <c r="E6" s="318"/>
      <c r="F6" s="318"/>
      <c r="G6" s="318"/>
      <c r="H6" s="318"/>
      <c r="I6" s="318"/>
      <c r="J6" s="318"/>
      <c r="K6" s="318"/>
      <c r="L6" s="318"/>
      <c r="M6" s="318"/>
      <c r="N6" s="318"/>
      <c r="O6" s="182"/>
      <c r="P6" s="182"/>
      <c r="Q6" s="182"/>
      <c r="R6" s="182"/>
      <c r="S6" s="182"/>
      <c r="T6" s="182"/>
      <c r="U6" s="182"/>
      <c r="V6" s="182"/>
      <c r="W6" s="182"/>
      <c r="X6" s="182"/>
      <c r="Y6" s="182"/>
    </row>
    <row r="7" spans="1:25" ht="41.1" customHeight="1">
      <c r="A7" s="152"/>
      <c r="B7" s="473" t="s">
        <v>173</v>
      </c>
      <c r="C7" s="474">
        <f>SUM(C8:C14)/35</f>
        <v>0.65714285714285714</v>
      </c>
      <c r="D7" s="182"/>
      <c r="E7" s="318"/>
      <c r="F7" s="318"/>
      <c r="G7" s="318"/>
      <c r="H7" s="318"/>
      <c r="I7" s="318"/>
      <c r="J7" s="318"/>
      <c r="K7" s="318"/>
      <c r="L7" s="318"/>
      <c r="M7" s="318"/>
      <c r="N7" s="318"/>
      <c r="O7" s="182"/>
      <c r="P7" s="182"/>
      <c r="Q7" s="182"/>
      <c r="R7" s="182"/>
      <c r="S7" s="182"/>
      <c r="T7" s="182"/>
      <c r="U7" s="182"/>
      <c r="V7" s="182"/>
      <c r="W7" s="182"/>
      <c r="X7" s="182"/>
      <c r="Y7" s="182"/>
    </row>
    <row r="8" spans="1:25" ht="18.95">
      <c r="A8" s="152"/>
      <c r="B8" s="195" t="s">
        <v>174</v>
      </c>
      <c r="C8" s="194">
        <v>5</v>
      </c>
      <c r="D8" s="182"/>
      <c r="E8" s="318"/>
      <c r="F8" s="318"/>
      <c r="G8" s="318"/>
      <c r="H8" s="318"/>
      <c r="I8" s="318"/>
      <c r="J8" s="318"/>
      <c r="K8" s="318"/>
      <c r="L8" s="318"/>
      <c r="M8" s="318"/>
      <c r="N8" s="318"/>
      <c r="O8" s="182"/>
      <c r="P8" s="182"/>
      <c r="Q8" s="182"/>
      <c r="R8" s="182"/>
      <c r="S8" s="182"/>
      <c r="T8" s="182"/>
      <c r="U8" s="182"/>
      <c r="V8" s="182"/>
      <c r="W8" s="182"/>
      <c r="X8" s="182"/>
      <c r="Y8" s="182"/>
    </row>
    <row r="9" spans="1:25" ht="38.1">
      <c r="A9" s="152"/>
      <c r="B9" s="195" t="s">
        <v>175</v>
      </c>
      <c r="C9" s="194">
        <v>5</v>
      </c>
      <c r="D9" s="182"/>
      <c r="E9" s="318"/>
      <c r="F9" s="318"/>
      <c r="G9" s="318"/>
      <c r="H9" s="318"/>
      <c r="I9" s="318"/>
      <c r="J9" s="318"/>
      <c r="K9" s="318"/>
      <c r="L9" s="318"/>
      <c r="M9" s="318"/>
      <c r="N9" s="318"/>
      <c r="O9" s="182"/>
      <c r="P9" s="182"/>
      <c r="Q9" s="182"/>
      <c r="R9" s="182"/>
      <c r="S9" s="182"/>
      <c r="T9" s="182"/>
      <c r="U9" s="182"/>
      <c r="V9" s="182"/>
      <c r="W9" s="182"/>
      <c r="X9" s="182"/>
      <c r="Y9" s="182"/>
    </row>
    <row r="10" spans="1:25" ht="33.950000000000003" customHeight="1">
      <c r="A10" s="152"/>
      <c r="B10" s="196" t="s">
        <v>113</v>
      </c>
      <c r="C10" s="194">
        <v>5</v>
      </c>
      <c r="D10" s="182"/>
      <c r="E10" s="318"/>
      <c r="F10" s="318"/>
      <c r="G10" s="318"/>
      <c r="H10" s="318"/>
      <c r="I10" s="318"/>
      <c r="J10" s="318"/>
      <c r="K10" s="318"/>
      <c r="L10" s="318"/>
      <c r="M10" s="318"/>
      <c r="N10" s="318"/>
      <c r="O10" s="182"/>
      <c r="P10" s="182"/>
      <c r="Q10" s="182"/>
      <c r="R10" s="182"/>
      <c r="S10" s="182"/>
      <c r="T10" s="182"/>
      <c r="U10" s="182"/>
      <c r="V10" s="182"/>
      <c r="W10" s="182"/>
      <c r="X10" s="182"/>
      <c r="Y10" s="182"/>
    </row>
    <row r="11" spans="1:25" ht="18.95">
      <c r="A11" s="153"/>
      <c r="B11" s="195" t="s">
        <v>114</v>
      </c>
      <c r="C11" s="194">
        <v>5</v>
      </c>
      <c r="D11" s="183"/>
      <c r="E11" s="319"/>
      <c r="F11" s="319"/>
      <c r="G11" s="319"/>
      <c r="H11" s="319"/>
      <c r="I11" s="319"/>
      <c r="J11" s="319"/>
      <c r="K11" s="319"/>
      <c r="L11" s="319"/>
      <c r="M11" s="319"/>
      <c r="N11" s="319"/>
      <c r="O11" s="183"/>
      <c r="P11" s="183"/>
      <c r="Q11" s="183"/>
      <c r="R11" s="183"/>
      <c r="S11" s="183"/>
      <c r="T11" s="183"/>
      <c r="U11" s="183"/>
      <c r="V11" s="183"/>
      <c r="W11" s="183"/>
      <c r="X11" s="183"/>
      <c r="Y11" s="183"/>
    </row>
    <row r="12" spans="1:25" ht="18.95">
      <c r="A12" s="153"/>
      <c r="B12" s="196" t="s">
        <v>117</v>
      </c>
      <c r="C12" s="194">
        <v>1</v>
      </c>
      <c r="D12" s="183"/>
      <c r="E12" s="411">
        <f>C51</f>
        <v>0.42285714285714288</v>
      </c>
      <c r="F12" s="412" t="str">
        <f t="array" ref="F12">_xlfn.IFS($E$12&lt;$F$16,$G$16,$E$12&gt;$F$17,$G$18,$E$12&gt;=$F$16,$G$17)</f>
        <v>Su proyecto cuenta con un porcentaje medio (de 40% a 70%) en cuanto l avance en la integración de las consideraciones de género sugeridas para las distintas etapas del ciclo del proyecto. </v>
      </c>
      <c r="G12" s="412"/>
      <c r="H12" s="412"/>
      <c r="I12" s="412"/>
      <c r="J12" s="412"/>
      <c r="K12" s="412"/>
      <c r="L12" s="412"/>
      <c r="M12" s="412"/>
      <c r="N12" s="412"/>
      <c r="O12" s="183"/>
      <c r="P12" s="183"/>
      <c r="Q12" s="183"/>
      <c r="R12" s="183"/>
      <c r="S12" s="183"/>
      <c r="T12" s="183"/>
      <c r="U12" s="183"/>
      <c r="V12" s="183"/>
      <c r="W12" s="183"/>
      <c r="X12" s="183"/>
      <c r="Y12" s="183"/>
    </row>
    <row r="13" spans="1:25" ht="18.95">
      <c r="A13" s="153"/>
      <c r="B13" s="196" t="s">
        <v>176</v>
      </c>
      <c r="C13" s="194">
        <v>1</v>
      </c>
      <c r="D13" s="183"/>
      <c r="E13" s="411"/>
      <c r="F13" s="412"/>
      <c r="G13" s="412"/>
      <c r="H13" s="412"/>
      <c r="I13" s="412"/>
      <c r="J13" s="412"/>
      <c r="K13" s="412"/>
      <c r="L13" s="412"/>
      <c r="M13" s="412"/>
      <c r="N13" s="412"/>
      <c r="O13" s="183"/>
      <c r="P13" s="183"/>
      <c r="Q13" s="183"/>
      <c r="R13" s="183"/>
      <c r="S13" s="183"/>
      <c r="T13" s="183"/>
      <c r="U13" s="183"/>
      <c r="V13" s="183"/>
      <c r="W13" s="183"/>
      <c r="X13" s="183"/>
      <c r="Y13" s="183"/>
    </row>
    <row r="14" spans="1:25" ht="18.95">
      <c r="A14" s="153"/>
      <c r="B14" s="196" t="s">
        <v>177</v>
      </c>
      <c r="C14" s="194">
        <v>1</v>
      </c>
      <c r="D14" s="183"/>
      <c r="E14" s="411"/>
      <c r="F14" s="412"/>
      <c r="G14" s="412"/>
      <c r="H14" s="412"/>
      <c r="I14" s="412"/>
      <c r="J14" s="412"/>
      <c r="K14" s="412"/>
      <c r="L14" s="412"/>
      <c r="M14" s="412"/>
      <c r="N14" s="412"/>
      <c r="O14" s="183"/>
      <c r="P14" s="183"/>
      <c r="Q14" s="183"/>
      <c r="R14" s="183"/>
      <c r="S14" s="183"/>
      <c r="T14" s="183"/>
      <c r="U14" s="183"/>
      <c r="V14" s="183"/>
      <c r="W14" s="183"/>
      <c r="X14" s="183"/>
      <c r="Y14" s="183"/>
    </row>
    <row r="15" spans="1:25" ht="22.5" customHeight="1">
      <c r="A15" s="153"/>
      <c r="B15" s="475" t="s">
        <v>123</v>
      </c>
      <c r="C15" s="474">
        <f>SUM(C16:C22)/35</f>
        <v>1</v>
      </c>
      <c r="D15" s="183"/>
      <c r="E15" s="320"/>
      <c r="F15" s="321"/>
      <c r="G15" s="322"/>
      <c r="H15" s="322"/>
      <c r="I15" s="322"/>
      <c r="J15" s="322"/>
      <c r="K15" s="322"/>
      <c r="L15" s="322"/>
      <c r="M15" s="322"/>
      <c r="N15" s="476"/>
      <c r="O15" s="183"/>
      <c r="P15" s="183"/>
      <c r="Q15" s="183"/>
      <c r="R15" s="183"/>
      <c r="S15" s="183"/>
      <c r="T15" s="183"/>
      <c r="U15" s="183"/>
      <c r="V15" s="183"/>
      <c r="W15" s="183"/>
      <c r="X15" s="183"/>
      <c r="Y15" s="183"/>
    </row>
    <row r="16" spans="1:25" ht="32.450000000000003" customHeight="1">
      <c r="A16" s="153"/>
      <c r="B16" s="196" t="s">
        <v>178</v>
      </c>
      <c r="C16" s="194">
        <v>5</v>
      </c>
      <c r="D16" s="183"/>
      <c r="E16" s="383"/>
      <c r="F16" s="379">
        <v>0.4</v>
      </c>
      <c r="G16" s="380" t="s">
        <v>120</v>
      </c>
      <c r="H16" s="380"/>
      <c r="I16" s="380"/>
      <c r="J16" s="380"/>
      <c r="K16" s="380"/>
      <c r="L16" s="380"/>
      <c r="M16" s="380"/>
      <c r="N16" s="384"/>
      <c r="O16" s="183"/>
      <c r="P16" s="183"/>
      <c r="Q16" s="183"/>
      <c r="R16" s="183"/>
      <c r="S16" s="183"/>
      <c r="T16" s="183"/>
      <c r="U16" s="183"/>
      <c r="V16" s="183"/>
      <c r="W16" s="183"/>
      <c r="X16" s="183"/>
      <c r="Y16" s="183"/>
    </row>
    <row r="17" spans="1:25" ht="18.95">
      <c r="A17" s="153"/>
      <c r="B17" s="197" t="s">
        <v>179</v>
      </c>
      <c r="C17" s="194">
        <v>5</v>
      </c>
      <c r="D17" s="183"/>
      <c r="E17" s="383"/>
      <c r="F17" s="379">
        <v>0.7</v>
      </c>
      <c r="G17" s="380" t="s">
        <v>122</v>
      </c>
      <c r="H17" s="380"/>
      <c r="I17" s="380"/>
      <c r="J17" s="380"/>
      <c r="K17" s="380"/>
      <c r="L17" s="380"/>
      <c r="M17" s="380"/>
      <c r="N17" s="384"/>
      <c r="O17" s="183"/>
      <c r="P17" s="183"/>
      <c r="Q17" s="183"/>
      <c r="R17" s="183"/>
      <c r="S17" s="183"/>
      <c r="T17" s="183"/>
      <c r="U17" s="183"/>
      <c r="V17" s="183"/>
      <c r="W17" s="183"/>
      <c r="X17" s="183"/>
      <c r="Y17" s="183"/>
    </row>
    <row r="18" spans="1:25" ht="38.1">
      <c r="A18" s="153"/>
      <c r="B18" s="198" t="s">
        <v>180</v>
      </c>
      <c r="C18" s="194">
        <v>5</v>
      </c>
      <c r="D18" s="183"/>
      <c r="E18" s="383"/>
      <c r="F18" s="385"/>
      <c r="G18" s="380" t="s">
        <v>124</v>
      </c>
      <c r="H18" s="380"/>
      <c r="I18" s="380"/>
      <c r="J18" s="380"/>
      <c r="K18" s="380"/>
      <c r="L18" s="380"/>
      <c r="M18" s="380"/>
      <c r="N18" s="384"/>
      <c r="O18" s="183"/>
      <c r="P18" s="183"/>
      <c r="Q18" s="183"/>
      <c r="R18" s="183"/>
      <c r="S18" s="183"/>
      <c r="T18" s="183"/>
      <c r="U18" s="183"/>
      <c r="V18" s="183"/>
      <c r="W18" s="183"/>
      <c r="X18" s="183"/>
      <c r="Y18" s="183"/>
    </row>
    <row r="19" spans="1:25" ht="38.1">
      <c r="A19" s="154"/>
      <c r="B19" s="197" t="s">
        <v>181</v>
      </c>
      <c r="C19" s="194">
        <v>5</v>
      </c>
      <c r="D19" s="187"/>
      <c r="E19" s="184"/>
      <c r="F19" s="185"/>
      <c r="G19" s="186"/>
      <c r="H19" s="186"/>
      <c r="I19" s="186"/>
      <c r="J19" s="186"/>
      <c r="K19" s="186"/>
      <c r="L19" s="186"/>
      <c r="M19" s="186"/>
      <c r="N19" s="467"/>
      <c r="O19" s="187"/>
      <c r="P19" s="187"/>
      <c r="Q19" s="187"/>
      <c r="R19" s="187"/>
      <c r="S19" s="187"/>
      <c r="T19" s="187"/>
      <c r="U19" s="187"/>
      <c r="V19" s="187"/>
      <c r="W19" s="187"/>
      <c r="X19" s="187"/>
      <c r="Y19" s="187"/>
    </row>
    <row r="20" spans="1:25" ht="18.95">
      <c r="A20" s="154"/>
      <c r="B20" s="198" t="s">
        <v>182</v>
      </c>
      <c r="C20" s="194">
        <v>5</v>
      </c>
      <c r="D20" s="187"/>
      <c r="E20" s="184"/>
      <c r="F20" s="185"/>
      <c r="G20" s="186"/>
      <c r="H20" s="186"/>
      <c r="I20" s="186"/>
      <c r="J20" s="186"/>
      <c r="K20" s="186"/>
      <c r="L20" s="186"/>
      <c r="M20" s="186"/>
      <c r="N20" s="467"/>
      <c r="O20" s="187"/>
      <c r="P20" s="187"/>
      <c r="Q20" s="187"/>
      <c r="R20" s="187"/>
      <c r="S20" s="187"/>
      <c r="T20" s="187"/>
      <c r="U20" s="187"/>
      <c r="V20" s="187"/>
      <c r="W20" s="187"/>
      <c r="X20" s="187"/>
      <c r="Y20" s="187"/>
    </row>
    <row r="21" spans="1:25" ht="18" customHeight="1">
      <c r="A21" s="154"/>
      <c r="B21" s="197" t="s">
        <v>183</v>
      </c>
      <c r="C21" s="194">
        <v>5</v>
      </c>
      <c r="D21" s="187"/>
      <c r="E21" s="173"/>
      <c r="F21" s="174"/>
      <c r="G21" s="462"/>
      <c r="H21" s="462"/>
      <c r="I21" s="462"/>
      <c r="J21" s="462"/>
      <c r="K21" s="462"/>
      <c r="L21" s="462"/>
      <c r="M21" s="462"/>
      <c r="N21" s="187"/>
      <c r="O21" s="187"/>
      <c r="P21" s="187"/>
      <c r="Q21" s="187"/>
      <c r="R21" s="187"/>
      <c r="S21" s="187"/>
      <c r="T21" s="187"/>
      <c r="U21" s="187"/>
      <c r="V21" s="187"/>
      <c r="W21" s="187"/>
      <c r="X21" s="187"/>
      <c r="Y21" s="187"/>
    </row>
    <row r="22" spans="1:25" ht="18.95">
      <c r="A22" s="154"/>
      <c r="B22" s="198" t="s">
        <v>184</v>
      </c>
      <c r="C22" s="194">
        <v>5</v>
      </c>
      <c r="D22" s="187"/>
      <c r="E22" s="100"/>
      <c r="F22" s="100"/>
      <c r="G22" s="100"/>
      <c r="H22" s="100"/>
      <c r="I22" s="100"/>
      <c r="J22" s="100"/>
      <c r="K22" s="100"/>
      <c r="L22" s="100"/>
      <c r="M22" s="100"/>
      <c r="N22" s="187"/>
      <c r="O22" s="187"/>
      <c r="P22" s="187"/>
      <c r="Q22" s="187"/>
      <c r="R22" s="187"/>
      <c r="S22" s="187"/>
      <c r="T22" s="187"/>
      <c r="U22" s="187"/>
      <c r="V22" s="187"/>
      <c r="W22" s="187"/>
      <c r="X22" s="187"/>
      <c r="Y22" s="187"/>
    </row>
    <row r="23" spans="1:25" ht="27" customHeight="1">
      <c r="A23" s="154"/>
      <c r="B23" s="475" t="s">
        <v>136</v>
      </c>
      <c r="C23" s="474">
        <f>SUM(C24:C33)/50</f>
        <v>0.28000000000000003</v>
      </c>
      <c r="D23" s="187"/>
      <c r="E23" s="100"/>
      <c r="F23" s="100"/>
      <c r="G23" s="100"/>
      <c r="H23" s="100"/>
      <c r="I23" s="100"/>
      <c r="J23" s="100"/>
      <c r="K23" s="100"/>
      <c r="L23" s="100"/>
      <c r="M23" s="100"/>
      <c r="N23" s="187"/>
      <c r="O23" s="187"/>
      <c r="P23" s="187"/>
      <c r="Q23" s="187"/>
      <c r="R23" s="187"/>
      <c r="S23" s="187"/>
      <c r="T23" s="187"/>
      <c r="U23" s="187"/>
      <c r="V23" s="187"/>
      <c r="W23" s="187"/>
      <c r="X23" s="187"/>
      <c r="Y23" s="187"/>
    </row>
    <row r="24" spans="1:25" ht="18.95">
      <c r="A24" s="154"/>
      <c r="B24" s="199" t="s">
        <v>185</v>
      </c>
      <c r="C24" s="194">
        <v>5</v>
      </c>
      <c r="D24" s="187"/>
      <c r="E24" s="100"/>
      <c r="F24" s="100"/>
      <c r="G24" s="100"/>
      <c r="H24" s="100"/>
      <c r="I24" s="100"/>
      <c r="J24" s="100"/>
      <c r="K24" s="100"/>
      <c r="L24" s="100"/>
      <c r="M24" s="100"/>
      <c r="N24" s="187"/>
      <c r="O24" s="187"/>
      <c r="P24" s="187"/>
      <c r="Q24" s="187"/>
      <c r="R24" s="187"/>
      <c r="S24" s="187"/>
      <c r="T24" s="187"/>
      <c r="U24" s="187"/>
      <c r="V24" s="187"/>
      <c r="W24" s="187"/>
      <c r="X24" s="187"/>
      <c r="Y24" s="187"/>
    </row>
    <row r="25" spans="1:25" ht="22.5" customHeight="1">
      <c r="A25" s="154"/>
      <c r="B25" s="200" t="s">
        <v>186</v>
      </c>
      <c r="C25" s="194">
        <v>1</v>
      </c>
      <c r="D25" s="187"/>
      <c r="E25" s="100"/>
      <c r="F25" s="100"/>
      <c r="G25" s="100"/>
      <c r="H25" s="100"/>
      <c r="I25" s="100"/>
      <c r="J25" s="100"/>
      <c r="K25" s="100"/>
      <c r="L25" s="100"/>
      <c r="M25" s="100"/>
      <c r="N25" s="187"/>
      <c r="O25" s="187"/>
      <c r="P25" s="187"/>
      <c r="Q25" s="187"/>
      <c r="R25" s="187"/>
      <c r="S25" s="187"/>
      <c r="T25" s="187"/>
      <c r="U25" s="187"/>
      <c r="V25" s="187"/>
      <c r="W25" s="187"/>
      <c r="X25" s="187"/>
      <c r="Y25" s="187"/>
    </row>
    <row r="26" spans="1:25" ht="19.5" customHeight="1">
      <c r="A26" s="154"/>
      <c r="B26" s="197" t="s">
        <v>187</v>
      </c>
      <c r="C26" s="194">
        <v>1</v>
      </c>
      <c r="D26" s="187"/>
      <c r="E26" s="100"/>
      <c r="F26" s="100"/>
      <c r="G26" s="100"/>
      <c r="H26" s="100"/>
      <c r="I26" s="100"/>
      <c r="J26" s="100"/>
      <c r="K26" s="100"/>
      <c r="L26" s="100"/>
      <c r="M26" s="100"/>
      <c r="N26" s="187"/>
      <c r="O26" s="187"/>
      <c r="P26" s="187"/>
      <c r="Q26" s="187"/>
      <c r="R26" s="187"/>
      <c r="S26" s="187"/>
      <c r="T26" s="187"/>
      <c r="U26" s="187"/>
      <c r="V26" s="187"/>
      <c r="W26" s="187"/>
      <c r="X26" s="187"/>
      <c r="Y26" s="187"/>
    </row>
    <row r="27" spans="1:25" ht="17.45" customHeight="1">
      <c r="A27" s="154"/>
      <c r="B27" s="197" t="s">
        <v>188</v>
      </c>
      <c r="C27" s="194">
        <v>1</v>
      </c>
      <c r="D27" s="187"/>
      <c r="E27" s="100"/>
      <c r="F27" s="100"/>
      <c r="G27" s="100"/>
      <c r="H27" s="100"/>
      <c r="I27" s="100"/>
      <c r="J27" s="100"/>
      <c r="K27" s="100"/>
      <c r="L27" s="100"/>
      <c r="M27" s="100"/>
      <c r="N27" s="187"/>
      <c r="O27" s="187"/>
      <c r="P27" s="187"/>
      <c r="Q27" s="187"/>
      <c r="R27" s="187"/>
      <c r="S27" s="187"/>
      <c r="T27" s="187"/>
      <c r="U27" s="187"/>
      <c r="V27" s="187"/>
      <c r="W27" s="187"/>
      <c r="X27" s="187"/>
      <c r="Y27" s="187"/>
    </row>
    <row r="28" spans="1:25" ht="15" customHeight="1">
      <c r="A28" s="154"/>
      <c r="B28" s="197" t="s">
        <v>189</v>
      </c>
      <c r="C28" s="194">
        <v>1</v>
      </c>
      <c r="D28" s="187"/>
      <c r="E28" s="100"/>
      <c r="F28" s="100"/>
      <c r="G28" s="100"/>
      <c r="H28" s="100"/>
      <c r="I28" s="100"/>
      <c r="J28" s="100"/>
      <c r="K28" s="100"/>
      <c r="L28" s="100"/>
      <c r="M28" s="100"/>
      <c r="N28" s="187"/>
      <c r="O28" s="187"/>
      <c r="P28" s="187"/>
      <c r="Q28" s="187"/>
      <c r="R28" s="187"/>
      <c r="S28" s="187"/>
      <c r="T28" s="187"/>
      <c r="U28" s="187"/>
      <c r="V28" s="187"/>
      <c r="W28" s="187"/>
      <c r="X28" s="187"/>
      <c r="Y28" s="187"/>
    </row>
    <row r="29" spans="1:25" ht="18.95">
      <c r="A29" s="154"/>
      <c r="B29" s="193" t="s">
        <v>141</v>
      </c>
      <c r="C29" s="194">
        <v>1</v>
      </c>
      <c r="D29" s="187"/>
      <c r="E29" s="100"/>
      <c r="F29" s="100"/>
      <c r="G29" s="100"/>
      <c r="H29" s="100"/>
      <c r="I29" s="100"/>
      <c r="J29" s="100"/>
      <c r="K29" s="100"/>
      <c r="L29" s="100"/>
      <c r="M29" s="100"/>
      <c r="N29" s="187"/>
      <c r="O29" s="187"/>
      <c r="P29" s="187"/>
      <c r="Q29" s="187"/>
      <c r="R29" s="187"/>
      <c r="S29" s="187"/>
      <c r="T29" s="187"/>
      <c r="U29" s="187"/>
      <c r="V29" s="187"/>
      <c r="W29" s="187"/>
      <c r="X29" s="187"/>
      <c r="Y29" s="187"/>
    </row>
    <row r="30" spans="1:25" ht="18.95">
      <c r="A30" s="154"/>
      <c r="B30" s="198" t="s">
        <v>142</v>
      </c>
      <c r="C30" s="194">
        <v>1</v>
      </c>
      <c r="D30" s="187"/>
      <c r="E30" s="100"/>
      <c r="F30" s="100"/>
      <c r="G30" s="100"/>
      <c r="H30" s="100"/>
      <c r="I30" s="100"/>
      <c r="J30" s="100"/>
      <c r="K30" s="100"/>
      <c r="L30" s="100"/>
      <c r="M30" s="100"/>
      <c r="N30" s="187"/>
      <c r="O30" s="187"/>
      <c r="P30" s="187"/>
      <c r="Q30" s="187"/>
      <c r="R30" s="187"/>
      <c r="S30" s="187"/>
      <c r="T30" s="187"/>
      <c r="U30" s="187"/>
      <c r="V30" s="187"/>
      <c r="W30" s="187"/>
      <c r="X30" s="187"/>
      <c r="Y30" s="187"/>
    </row>
    <row r="31" spans="1:25" ht="38.1">
      <c r="A31" s="154"/>
      <c r="B31" s="197" t="s">
        <v>190</v>
      </c>
      <c r="C31" s="194">
        <v>1</v>
      </c>
      <c r="D31" s="187"/>
      <c r="E31" s="100"/>
      <c r="F31" s="100"/>
      <c r="G31" s="100"/>
      <c r="H31" s="100"/>
      <c r="I31" s="100"/>
      <c r="J31" s="100"/>
      <c r="K31" s="100"/>
      <c r="L31" s="100"/>
      <c r="M31" s="100"/>
      <c r="N31" s="187"/>
      <c r="O31" s="187"/>
      <c r="P31" s="187"/>
      <c r="Q31" s="187"/>
      <c r="R31" s="187"/>
      <c r="S31" s="187"/>
      <c r="T31" s="187"/>
      <c r="U31" s="187"/>
      <c r="V31" s="187"/>
      <c r="W31" s="187"/>
      <c r="X31" s="187"/>
      <c r="Y31" s="187"/>
    </row>
    <row r="32" spans="1:25" ht="18.95">
      <c r="A32" s="154"/>
      <c r="B32" s="200" t="s">
        <v>144</v>
      </c>
      <c r="C32" s="194">
        <v>1</v>
      </c>
      <c r="D32" s="187"/>
      <c r="E32" s="100"/>
      <c r="F32" s="100"/>
      <c r="G32" s="100"/>
      <c r="H32" s="100"/>
      <c r="I32" s="100"/>
      <c r="J32" s="100"/>
      <c r="K32" s="100"/>
      <c r="L32" s="100"/>
      <c r="M32" s="100"/>
      <c r="N32" s="187"/>
      <c r="O32" s="187"/>
      <c r="P32" s="187"/>
      <c r="Q32" s="187"/>
      <c r="R32" s="187"/>
      <c r="S32" s="187"/>
      <c r="T32" s="187"/>
      <c r="U32" s="187"/>
      <c r="V32" s="187"/>
      <c r="W32" s="187"/>
      <c r="X32" s="187"/>
      <c r="Y32" s="187"/>
    </row>
    <row r="33" spans="1:25" ht="57">
      <c r="A33" s="154"/>
      <c r="B33" s="198" t="s">
        <v>191</v>
      </c>
      <c r="C33" s="194">
        <v>1</v>
      </c>
      <c r="D33" s="187"/>
      <c r="E33" s="100"/>
      <c r="F33" s="100"/>
      <c r="G33" s="100"/>
      <c r="H33" s="100"/>
      <c r="I33" s="100"/>
      <c r="J33" s="100"/>
      <c r="K33" s="100"/>
      <c r="L33" s="100"/>
      <c r="M33" s="100"/>
      <c r="N33" s="187"/>
      <c r="O33" s="187"/>
      <c r="P33" s="187"/>
      <c r="Q33" s="187"/>
      <c r="R33" s="187"/>
      <c r="S33" s="187"/>
      <c r="T33" s="187"/>
      <c r="U33" s="187"/>
      <c r="V33" s="187"/>
      <c r="W33" s="187"/>
      <c r="X33" s="187"/>
      <c r="Y33" s="187"/>
    </row>
    <row r="34" spans="1:25" ht="27" customHeight="1">
      <c r="A34" s="154"/>
      <c r="B34" s="475" t="s">
        <v>192</v>
      </c>
      <c r="C34" s="474">
        <f>SUM(C35:C40)/30</f>
        <v>0.2</v>
      </c>
      <c r="D34" s="187"/>
      <c r="E34" s="100"/>
      <c r="F34" s="100"/>
      <c r="G34" s="100"/>
      <c r="H34" s="100"/>
      <c r="I34" s="100"/>
      <c r="J34" s="100"/>
      <c r="K34" s="100"/>
      <c r="L34" s="100"/>
      <c r="M34" s="100"/>
      <c r="N34" s="187"/>
      <c r="O34" s="187"/>
      <c r="P34" s="187"/>
      <c r="Q34" s="187"/>
      <c r="R34" s="187"/>
      <c r="S34" s="187"/>
      <c r="T34" s="187"/>
      <c r="U34" s="187"/>
      <c r="V34" s="187"/>
      <c r="W34" s="187"/>
      <c r="X34" s="187"/>
      <c r="Y34" s="187"/>
    </row>
    <row r="35" spans="1:25" ht="41.1" customHeight="1">
      <c r="A35" s="154"/>
      <c r="B35" s="196" t="s">
        <v>152</v>
      </c>
      <c r="C35" s="194">
        <v>1</v>
      </c>
      <c r="D35" s="187"/>
      <c r="E35" s="100"/>
      <c r="F35" s="100"/>
      <c r="G35" s="100"/>
      <c r="H35" s="100"/>
      <c r="I35" s="100"/>
      <c r="J35" s="100"/>
      <c r="K35" s="100"/>
      <c r="L35" s="100"/>
      <c r="M35" s="100"/>
      <c r="N35" s="187"/>
      <c r="O35" s="187"/>
      <c r="P35" s="187"/>
      <c r="Q35" s="187"/>
      <c r="R35" s="187"/>
      <c r="S35" s="187"/>
      <c r="T35" s="187"/>
      <c r="U35" s="187"/>
      <c r="V35" s="187"/>
      <c r="W35" s="187"/>
      <c r="X35" s="187"/>
      <c r="Y35" s="187"/>
    </row>
    <row r="36" spans="1:25" ht="38.1">
      <c r="A36" s="154"/>
      <c r="B36" s="201" t="s">
        <v>153</v>
      </c>
      <c r="C36" s="194">
        <v>1</v>
      </c>
      <c r="D36" s="187"/>
      <c r="E36" s="100"/>
      <c r="F36" s="100"/>
      <c r="G36" s="100"/>
      <c r="H36" s="100"/>
      <c r="I36" s="100"/>
      <c r="J36" s="100"/>
      <c r="K36" s="100"/>
      <c r="L36" s="100"/>
      <c r="M36" s="100"/>
      <c r="N36" s="187"/>
      <c r="O36" s="187"/>
      <c r="P36" s="187"/>
      <c r="Q36" s="187"/>
      <c r="R36" s="187"/>
      <c r="S36" s="187"/>
      <c r="T36" s="187"/>
      <c r="U36" s="187"/>
      <c r="V36" s="187"/>
      <c r="W36" s="187"/>
      <c r="X36" s="187"/>
      <c r="Y36" s="187"/>
    </row>
    <row r="37" spans="1:25" ht="38.1">
      <c r="A37" s="154"/>
      <c r="B37" s="201" t="s">
        <v>154</v>
      </c>
      <c r="C37" s="194">
        <v>1</v>
      </c>
      <c r="D37" s="187"/>
      <c r="E37" s="100"/>
      <c r="F37" s="100"/>
      <c r="G37" s="100"/>
      <c r="H37" s="100"/>
      <c r="I37" s="100"/>
      <c r="J37" s="100"/>
      <c r="K37" s="100"/>
      <c r="L37" s="100"/>
      <c r="M37" s="100"/>
      <c r="N37" s="187"/>
      <c r="O37" s="187"/>
      <c r="P37" s="187"/>
      <c r="Q37" s="187"/>
      <c r="R37" s="187"/>
      <c r="S37" s="187"/>
      <c r="T37" s="187"/>
      <c r="U37" s="187"/>
      <c r="V37" s="187"/>
      <c r="W37" s="187"/>
      <c r="X37" s="187"/>
      <c r="Y37" s="187"/>
    </row>
    <row r="38" spans="1:25" ht="18.95">
      <c r="A38" s="154"/>
      <c r="B38" s="201" t="s">
        <v>193</v>
      </c>
      <c r="C38" s="194">
        <v>1</v>
      </c>
      <c r="D38" s="187"/>
      <c r="E38" s="100"/>
      <c r="F38" s="100"/>
      <c r="G38" s="100"/>
      <c r="H38" s="100"/>
      <c r="I38" s="100"/>
      <c r="J38" s="100"/>
      <c r="K38" s="100"/>
      <c r="L38" s="100"/>
      <c r="M38" s="100"/>
      <c r="N38" s="187"/>
      <c r="O38" s="187"/>
      <c r="P38" s="187"/>
      <c r="Q38" s="187"/>
      <c r="R38" s="187"/>
      <c r="S38" s="187"/>
      <c r="T38" s="187"/>
      <c r="U38" s="187"/>
      <c r="V38" s="187"/>
      <c r="W38" s="187"/>
      <c r="X38" s="187"/>
      <c r="Y38" s="187"/>
    </row>
    <row r="39" spans="1:25" ht="18.95">
      <c r="A39" s="154"/>
      <c r="B39" s="196" t="s">
        <v>156</v>
      </c>
      <c r="C39" s="194">
        <v>1</v>
      </c>
      <c r="D39" s="187"/>
      <c r="E39" s="100"/>
      <c r="F39" s="100"/>
      <c r="G39" s="100"/>
      <c r="H39" s="100"/>
      <c r="I39" s="100"/>
      <c r="J39" s="100"/>
      <c r="K39" s="100"/>
      <c r="L39" s="100"/>
      <c r="M39" s="100"/>
      <c r="N39" s="187"/>
      <c r="O39" s="187"/>
      <c r="P39" s="187"/>
      <c r="Q39" s="187"/>
      <c r="R39" s="187"/>
      <c r="S39" s="187"/>
      <c r="T39" s="187"/>
      <c r="U39" s="187"/>
      <c r="V39" s="187"/>
      <c r="W39" s="187"/>
      <c r="X39" s="187"/>
      <c r="Y39" s="187"/>
    </row>
    <row r="40" spans="1:25" ht="38.1">
      <c r="A40" s="154"/>
      <c r="B40" s="201" t="s">
        <v>157</v>
      </c>
      <c r="C40" s="194">
        <v>1</v>
      </c>
      <c r="D40" s="187"/>
      <c r="E40" s="100"/>
      <c r="F40" s="100"/>
      <c r="G40" s="100"/>
      <c r="H40" s="100"/>
      <c r="I40" s="100"/>
      <c r="J40" s="100"/>
      <c r="K40" s="100"/>
      <c r="L40" s="100"/>
      <c r="M40" s="100"/>
      <c r="N40" s="187"/>
      <c r="O40" s="187"/>
      <c r="P40" s="187"/>
      <c r="Q40" s="187"/>
      <c r="R40" s="187"/>
      <c r="S40" s="187"/>
      <c r="T40" s="187"/>
      <c r="U40" s="187"/>
      <c r="V40" s="187"/>
      <c r="W40" s="187"/>
      <c r="X40" s="187"/>
      <c r="Y40" s="187"/>
    </row>
    <row r="41" spans="1:25" ht="33.950000000000003" customHeight="1">
      <c r="A41" s="153"/>
      <c r="B41" s="475" t="s">
        <v>194</v>
      </c>
      <c r="C41" s="474">
        <f>SUM(C42:C47)/30</f>
        <v>0.2</v>
      </c>
      <c r="D41" s="183"/>
      <c r="E41" s="188"/>
      <c r="F41" s="189"/>
      <c r="G41" s="100"/>
      <c r="H41" s="100"/>
      <c r="I41" s="100"/>
      <c r="J41" s="100"/>
      <c r="K41" s="100"/>
      <c r="L41" s="100"/>
      <c r="M41" s="100"/>
      <c r="N41" s="183"/>
      <c r="O41" s="183"/>
      <c r="P41" s="183"/>
      <c r="Q41" s="183"/>
      <c r="R41" s="183"/>
      <c r="S41" s="183"/>
      <c r="T41" s="183"/>
      <c r="U41" s="183"/>
      <c r="V41" s="183"/>
      <c r="W41" s="183"/>
      <c r="X41" s="183"/>
      <c r="Y41" s="183"/>
    </row>
    <row r="42" spans="1:25" ht="38.1">
      <c r="A42" s="152"/>
      <c r="B42" s="198" t="s">
        <v>159</v>
      </c>
      <c r="C42" s="194">
        <v>1</v>
      </c>
      <c r="D42" s="182"/>
      <c r="E42" s="182"/>
      <c r="F42" s="182"/>
      <c r="G42" s="182"/>
      <c r="H42" s="182"/>
      <c r="I42" s="182"/>
      <c r="J42" s="182"/>
      <c r="K42" s="182"/>
      <c r="L42" s="182"/>
      <c r="M42" s="182"/>
      <c r="N42" s="182"/>
      <c r="O42" s="182"/>
      <c r="P42" s="182"/>
      <c r="Q42" s="182"/>
      <c r="R42" s="182"/>
      <c r="S42" s="182"/>
      <c r="T42" s="182"/>
      <c r="U42" s="182"/>
      <c r="V42" s="182"/>
      <c r="W42" s="182"/>
      <c r="X42" s="182"/>
      <c r="Y42" s="182"/>
    </row>
    <row r="43" spans="1:25" ht="24.95" customHeight="1">
      <c r="A43" s="153"/>
      <c r="B43" s="193" t="s">
        <v>160</v>
      </c>
      <c r="C43" s="194">
        <v>1</v>
      </c>
      <c r="D43" s="183"/>
      <c r="E43" s="183"/>
      <c r="F43" s="183"/>
      <c r="G43" s="183"/>
      <c r="H43" s="183"/>
      <c r="I43" s="183"/>
      <c r="J43" s="183"/>
      <c r="K43" s="183"/>
      <c r="L43" s="183"/>
      <c r="M43" s="183"/>
      <c r="N43" s="183"/>
      <c r="O43" s="183"/>
      <c r="P43" s="183"/>
      <c r="Q43" s="183"/>
      <c r="R43" s="183"/>
      <c r="S43" s="183"/>
      <c r="T43" s="183"/>
      <c r="U43" s="183"/>
      <c r="V43" s="183"/>
      <c r="W43" s="183"/>
      <c r="X43" s="183"/>
      <c r="Y43" s="183"/>
    </row>
    <row r="44" spans="1:25" ht="38.1">
      <c r="A44" s="153"/>
      <c r="B44" s="198" t="s">
        <v>195</v>
      </c>
      <c r="C44" s="194">
        <v>1</v>
      </c>
      <c r="D44" s="183"/>
      <c r="E44" s="183"/>
      <c r="F44" s="183"/>
      <c r="G44" s="183"/>
      <c r="H44" s="183"/>
      <c r="I44" s="183"/>
      <c r="J44" s="183"/>
      <c r="K44" s="183"/>
      <c r="L44" s="183"/>
      <c r="M44" s="183"/>
      <c r="N44" s="183"/>
      <c r="O44" s="183"/>
      <c r="P44" s="183"/>
      <c r="Q44" s="183"/>
      <c r="R44" s="183"/>
      <c r="S44" s="183"/>
      <c r="T44" s="183"/>
      <c r="U44" s="183"/>
      <c r="V44" s="183"/>
      <c r="W44" s="183"/>
      <c r="X44" s="183"/>
      <c r="Y44" s="183"/>
    </row>
    <row r="45" spans="1:25" ht="18.95">
      <c r="A45" s="153"/>
      <c r="B45" s="198" t="s">
        <v>162</v>
      </c>
      <c r="C45" s="194">
        <v>1</v>
      </c>
      <c r="D45" s="183"/>
      <c r="E45" s="183"/>
      <c r="F45" s="183"/>
      <c r="G45" s="183"/>
      <c r="H45" s="183"/>
      <c r="I45" s="183"/>
      <c r="J45" s="183"/>
      <c r="K45" s="183"/>
      <c r="L45" s="183"/>
      <c r="M45" s="183"/>
      <c r="N45" s="183"/>
      <c r="O45" s="183"/>
      <c r="P45" s="183"/>
      <c r="Q45" s="183"/>
      <c r="R45" s="183"/>
      <c r="S45" s="183"/>
      <c r="T45" s="183"/>
      <c r="U45" s="183"/>
      <c r="V45" s="183"/>
      <c r="W45" s="183"/>
      <c r="X45" s="183"/>
      <c r="Y45" s="183"/>
    </row>
    <row r="46" spans="1:25" ht="18.95">
      <c r="A46" s="154"/>
      <c r="B46" s="197" t="s">
        <v>163</v>
      </c>
      <c r="C46" s="202">
        <v>1</v>
      </c>
      <c r="D46" s="187"/>
      <c r="E46" s="100"/>
      <c r="F46" s="100"/>
      <c r="G46" s="100"/>
      <c r="H46" s="100"/>
      <c r="I46" s="100"/>
      <c r="J46" s="100"/>
      <c r="K46" s="100"/>
      <c r="L46" s="100"/>
      <c r="M46" s="100"/>
      <c r="N46" s="187"/>
      <c r="O46" s="187"/>
      <c r="P46" s="187"/>
      <c r="Q46" s="187"/>
      <c r="R46" s="187"/>
      <c r="S46" s="187"/>
      <c r="T46" s="187"/>
      <c r="U46" s="187"/>
      <c r="V46" s="187"/>
      <c r="W46" s="187"/>
      <c r="X46" s="187"/>
      <c r="Y46" s="187"/>
    </row>
    <row r="47" spans="1:25" ht="18.95">
      <c r="A47" s="154"/>
      <c r="B47" s="197" t="s">
        <v>164</v>
      </c>
      <c r="C47" s="202">
        <v>1</v>
      </c>
      <c r="D47" s="187"/>
      <c r="E47" s="100"/>
      <c r="F47" s="100"/>
      <c r="G47" s="100"/>
      <c r="H47" s="100"/>
      <c r="I47" s="100"/>
      <c r="J47" s="100"/>
      <c r="K47" s="100"/>
      <c r="L47" s="100"/>
      <c r="M47" s="100"/>
      <c r="N47" s="187"/>
      <c r="O47" s="187"/>
      <c r="P47" s="187"/>
      <c r="Q47" s="187"/>
      <c r="R47" s="187"/>
      <c r="S47" s="187"/>
      <c r="T47" s="187"/>
      <c r="U47" s="187"/>
      <c r="V47" s="187"/>
      <c r="W47" s="187"/>
      <c r="X47" s="187"/>
      <c r="Y47" s="187"/>
    </row>
    <row r="48" spans="1:25" ht="45.95" customHeight="1">
      <c r="A48" s="25"/>
      <c r="B48" s="477" t="s">
        <v>196</v>
      </c>
      <c r="C48" s="478">
        <f>SUM(C49:C50)/10</f>
        <v>0.2</v>
      </c>
      <c r="D48" s="100"/>
      <c r="E48" s="100"/>
      <c r="F48" s="100"/>
      <c r="G48" s="100"/>
      <c r="H48" s="100"/>
      <c r="I48" s="100"/>
      <c r="J48" s="100"/>
      <c r="K48" s="100"/>
      <c r="L48" s="100"/>
      <c r="M48" s="100"/>
      <c r="N48" s="100"/>
      <c r="O48" s="100"/>
      <c r="P48" s="100"/>
      <c r="Q48" s="100"/>
      <c r="R48" s="100"/>
      <c r="S48" s="100"/>
      <c r="T48" s="100"/>
      <c r="U48" s="100"/>
      <c r="V48" s="100"/>
      <c r="W48" s="100"/>
      <c r="X48" s="100"/>
      <c r="Y48" s="100"/>
    </row>
    <row r="49" spans="1:25" ht="57">
      <c r="A49" s="25"/>
      <c r="B49" s="479" t="s">
        <v>197</v>
      </c>
      <c r="C49" s="194">
        <v>1</v>
      </c>
      <c r="D49" s="480"/>
      <c r="E49" s="100"/>
      <c r="F49" s="100"/>
      <c r="G49" s="100"/>
      <c r="H49" s="100"/>
      <c r="I49" s="100"/>
      <c r="J49" s="100"/>
      <c r="K49" s="100"/>
      <c r="L49" s="100"/>
      <c r="M49" s="100"/>
      <c r="N49" s="100"/>
      <c r="O49" s="100"/>
      <c r="P49" s="100"/>
      <c r="Q49" s="100"/>
      <c r="R49" s="100"/>
      <c r="S49" s="100"/>
      <c r="T49" s="100"/>
      <c r="U49" s="100"/>
      <c r="V49" s="100"/>
      <c r="W49" s="100"/>
      <c r="X49" s="100"/>
      <c r="Y49" s="100"/>
    </row>
    <row r="50" spans="1:25" ht="69.95" customHeight="1">
      <c r="A50" s="25"/>
      <c r="B50" s="348" t="s">
        <v>198</v>
      </c>
      <c r="C50" s="202">
        <v>1</v>
      </c>
      <c r="D50" s="100"/>
      <c r="E50" s="100"/>
      <c r="F50" s="100"/>
      <c r="G50" s="100"/>
      <c r="H50" s="100"/>
      <c r="I50" s="100"/>
      <c r="J50" s="100"/>
      <c r="K50" s="100"/>
      <c r="L50" s="100"/>
      <c r="M50" s="100"/>
      <c r="N50" s="100"/>
      <c r="O50" s="100"/>
      <c r="P50" s="100"/>
      <c r="Q50" s="100"/>
      <c r="R50" s="100"/>
      <c r="S50" s="100"/>
      <c r="T50" s="100"/>
      <c r="U50" s="100"/>
      <c r="V50" s="100"/>
      <c r="W50" s="100"/>
      <c r="X50" s="100"/>
      <c r="Y50" s="100"/>
    </row>
    <row r="51" spans="1:25" ht="38.1" customHeight="1">
      <c r="A51" s="154"/>
      <c r="B51" s="481" t="s">
        <v>167</v>
      </c>
      <c r="C51" s="482">
        <f>AVERAGE(C48,C41,C34,C23,C7,C15)</f>
        <v>0.42285714285714288</v>
      </c>
      <c r="D51" s="190">
        <f>1-C51</f>
        <v>0.57714285714285718</v>
      </c>
      <c r="E51" s="191"/>
      <c r="F51" s="100"/>
      <c r="G51" s="100"/>
      <c r="H51" s="100"/>
      <c r="I51" s="100"/>
      <c r="J51" s="100"/>
      <c r="K51" s="100"/>
      <c r="L51" s="100"/>
      <c r="M51" s="100"/>
      <c r="N51" s="187"/>
      <c r="O51" s="187"/>
      <c r="P51" s="187"/>
      <c r="Q51" s="187"/>
      <c r="R51" s="187"/>
      <c r="S51" s="187"/>
      <c r="T51" s="187"/>
      <c r="U51" s="187"/>
      <c r="V51" s="187"/>
      <c r="W51" s="187"/>
      <c r="X51" s="187"/>
      <c r="Y51" s="187"/>
    </row>
    <row r="52" spans="1:25" ht="16.5" customHeight="1">
      <c r="A52" s="25"/>
      <c r="B52" s="205"/>
      <c r="C52" s="205"/>
      <c r="D52" s="100"/>
      <c r="E52" s="100"/>
      <c r="F52" s="100"/>
      <c r="G52" s="100"/>
      <c r="H52" s="483"/>
      <c r="I52" s="100"/>
      <c r="J52" s="100"/>
      <c r="K52" s="100"/>
      <c r="L52" s="100"/>
      <c r="M52" s="100"/>
      <c r="N52" s="100"/>
      <c r="O52" s="100"/>
      <c r="P52" s="100"/>
      <c r="Q52" s="100"/>
      <c r="R52" s="100"/>
      <c r="S52" s="100"/>
      <c r="T52" s="100"/>
      <c r="U52" s="100"/>
      <c r="V52" s="100"/>
      <c r="W52" s="100"/>
      <c r="X52" s="100"/>
      <c r="Y52" s="100"/>
    </row>
    <row r="53" spans="1:25" ht="16.5" customHeight="1">
      <c r="A53" s="25"/>
      <c r="B53" s="205"/>
      <c r="C53" s="205"/>
      <c r="D53" s="100"/>
      <c r="E53" s="100"/>
      <c r="F53" s="100"/>
      <c r="G53" s="100"/>
      <c r="H53" s="100"/>
      <c r="I53" s="100"/>
      <c r="J53" s="100"/>
      <c r="K53" s="100"/>
      <c r="L53" s="100"/>
      <c r="M53" s="100"/>
      <c r="N53" s="100"/>
      <c r="O53" s="100"/>
      <c r="P53" s="100"/>
      <c r="Q53" s="100"/>
      <c r="R53" s="100"/>
      <c r="S53" s="100"/>
      <c r="T53" s="100"/>
      <c r="U53" s="100"/>
      <c r="V53" s="100"/>
      <c r="W53" s="100"/>
      <c r="X53" s="100"/>
      <c r="Y53" s="100"/>
    </row>
    <row r="54" spans="1:25" ht="33.950000000000003" customHeight="1">
      <c r="A54" s="25"/>
      <c r="B54" s="484" t="s">
        <v>168</v>
      </c>
      <c r="C54" s="205"/>
      <c r="D54" s="100"/>
      <c r="E54" s="100"/>
      <c r="F54" s="100"/>
      <c r="G54" s="100"/>
      <c r="H54" s="100"/>
      <c r="I54" s="100"/>
      <c r="J54" s="100"/>
      <c r="K54" s="100"/>
      <c r="L54" s="100"/>
      <c r="M54" s="100"/>
      <c r="N54" s="100"/>
      <c r="O54" s="100"/>
      <c r="P54" s="100"/>
      <c r="Q54" s="100"/>
      <c r="R54" s="100"/>
      <c r="S54" s="100"/>
      <c r="T54" s="100"/>
      <c r="U54" s="100"/>
      <c r="V54" s="100"/>
      <c r="W54" s="100"/>
      <c r="X54" s="100"/>
      <c r="Y54" s="100"/>
    </row>
    <row r="55" spans="1:25" ht="77.099999999999994" customHeight="1">
      <c r="A55" s="25"/>
      <c r="B55" s="349" t="s">
        <v>199</v>
      </c>
      <c r="C55" s="205"/>
      <c r="D55" s="100"/>
      <c r="E55" s="100"/>
      <c r="F55" s="100"/>
      <c r="G55" s="100"/>
      <c r="H55" s="100"/>
      <c r="I55" s="100"/>
      <c r="J55" s="100"/>
      <c r="K55" s="100"/>
      <c r="L55" s="100"/>
      <c r="M55" s="100"/>
      <c r="N55" s="100"/>
      <c r="O55" s="100"/>
      <c r="P55" s="100"/>
      <c r="Q55" s="100"/>
      <c r="R55" s="100"/>
      <c r="S55" s="100"/>
      <c r="T55" s="100"/>
      <c r="U55" s="100"/>
      <c r="V55" s="100"/>
      <c r="W55" s="100"/>
      <c r="X55" s="100"/>
      <c r="Y55" s="100"/>
    </row>
    <row r="56" spans="1:25" ht="16.5" customHeight="1">
      <c r="A56" s="25"/>
      <c r="B56" s="206"/>
      <c r="C56" s="206"/>
      <c r="D56" s="100"/>
      <c r="E56" s="100"/>
      <c r="F56" s="100"/>
      <c r="G56" s="100"/>
      <c r="H56" s="100"/>
      <c r="I56" s="100"/>
      <c r="J56" s="100"/>
      <c r="K56" s="100"/>
      <c r="L56" s="100"/>
      <c r="M56" s="100"/>
      <c r="N56" s="100"/>
      <c r="O56" s="100"/>
      <c r="P56" s="100"/>
      <c r="Q56" s="100"/>
      <c r="R56" s="100"/>
      <c r="S56" s="100"/>
      <c r="T56" s="100"/>
      <c r="U56" s="100"/>
      <c r="V56" s="100"/>
      <c r="W56" s="100"/>
      <c r="X56" s="100"/>
      <c r="Y56" s="100"/>
    </row>
    <row r="57" spans="1:25" ht="16.5" customHeight="1">
      <c r="A57" s="25"/>
      <c r="B57" s="100"/>
      <c r="C57" s="100"/>
      <c r="D57" s="100"/>
      <c r="E57" s="100"/>
      <c r="F57" s="100"/>
      <c r="G57" s="100"/>
      <c r="H57" s="100"/>
      <c r="I57" s="100"/>
      <c r="J57" s="100"/>
      <c r="K57" s="100"/>
      <c r="L57" s="100"/>
      <c r="M57" s="100"/>
      <c r="N57" s="100"/>
      <c r="O57" s="100"/>
      <c r="P57" s="100"/>
      <c r="Q57" s="100"/>
      <c r="R57" s="100"/>
      <c r="S57" s="100"/>
      <c r="T57" s="100"/>
      <c r="U57" s="100"/>
      <c r="V57" s="100"/>
      <c r="W57" s="100"/>
      <c r="X57" s="100"/>
      <c r="Y57" s="100"/>
    </row>
    <row r="58" spans="1:25" ht="16.5" customHeight="1">
      <c r="A58" s="25"/>
      <c r="B58" s="100"/>
      <c r="C58" s="100"/>
      <c r="D58" s="100"/>
      <c r="E58" s="100"/>
      <c r="F58" s="100"/>
      <c r="G58" s="100"/>
      <c r="H58" s="100"/>
      <c r="I58" s="100"/>
      <c r="J58" s="100"/>
      <c r="K58" s="100"/>
      <c r="L58" s="100"/>
      <c r="M58" s="100"/>
      <c r="N58" s="100"/>
      <c r="O58" s="100"/>
      <c r="P58" s="100"/>
      <c r="Q58" s="100"/>
      <c r="R58" s="100"/>
      <c r="S58" s="100"/>
      <c r="T58" s="100"/>
      <c r="U58" s="100"/>
      <c r="V58" s="100"/>
      <c r="W58" s="100"/>
      <c r="X58" s="100"/>
      <c r="Y58" s="100"/>
    </row>
    <row r="59" spans="1:25" ht="16.5" customHeight="1">
      <c r="A59" s="25"/>
      <c r="B59" s="100"/>
      <c r="C59" s="100"/>
      <c r="D59" s="100"/>
      <c r="E59" s="100"/>
      <c r="F59" s="100"/>
      <c r="G59" s="100"/>
      <c r="H59" s="100"/>
      <c r="I59" s="100"/>
      <c r="J59" s="100"/>
      <c r="K59" s="100"/>
      <c r="L59" s="100"/>
      <c r="M59" s="100"/>
      <c r="N59" s="100"/>
      <c r="O59" s="100"/>
      <c r="P59" s="100"/>
      <c r="Q59" s="100"/>
      <c r="R59" s="100"/>
      <c r="S59" s="100"/>
      <c r="T59" s="100"/>
      <c r="U59" s="100"/>
      <c r="V59" s="100"/>
      <c r="W59" s="100"/>
      <c r="X59" s="100"/>
      <c r="Y59" s="100"/>
    </row>
    <row r="60" spans="1:25" ht="16.5" customHeight="1">
      <c r="A60" s="25"/>
      <c r="B60" s="100"/>
      <c r="C60" s="100"/>
      <c r="D60" s="100"/>
      <c r="E60" s="100"/>
      <c r="F60" s="100"/>
      <c r="G60" s="100"/>
      <c r="H60" s="100"/>
      <c r="I60" s="100"/>
      <c r="J60" s="100"/>
      <c r="K60" s="100"/>
      <c r="L60" s="100"/>
      <c r="M60" s="100"/>
      <c r="N60" s="100"/>
      <c r="O60" s="100"/>
      <c r="P60" s="100"/>
      <c r="Q60" s="100"/>
      <c r="R60" s="100"/>
      <c r="S60" s="100"/>
      <c r="T60" s="100"/>
      <c r="U60" s="100"/>
      <c r="V60" s="100"/>
      <c r="W60" s="100"/>
      <c r="X60" s="100"/>
      <c r="Y60" s="100"/>
    </row>
    <row r="61" spans="1:25" ht="16.5" customHeight="1">
      <c r="A61" s="25"/>
      <c r="B61" s="100"/>
      <c r="C61" s="100"/>
      <c r="D61" s="100"/>
      <c r="E61" s="100"/>
      <c r="F61" s="100"/>
      <c r="G61" s="100"/>
      <c r="H61" s="100"/>
      <c r="I61" s="100"/>
      <c r="J61" s="100"/>
      <c r="K61" s="100"/>
      <c r="L61" s="100"/>
      <c r="M61" s="100"/>
      <c r="N61" s="100"/>
      <c r="O61" s="100"/>
      <c r="P61" s="100"/>
      <c r="Q61" s="100"/>
      <c r="R61" s="100"/>
      <c r="S61" s="100"/>
      <c r="T61" s="100"/>
      <c r="U61" s="100"/>
      <c r="V61" s="100"/>
      <c r="W61" s="100"/>
      <c r="X61" s="100"/>
      <c r="Y61" s="100"/>
    </row>
    <row r="62" spans="1:25" ht="16.5" customHeight="1">
      <c r="A62" s="25"/>
      <c r="B62" s="100"/>
      <c r="C62" s="100"/>
      <c r="D62" s="100"/>
      <c r="E62" s="100"/>
      <c r="F62" s="100"/>
      <c r="G62" s="100"/>
      <c r="H62" s="100"/>
      <c r="I62" s="100"/>
      <c r="J62" s="100"/>
      <c r="K62" s="100"/>
      <c r="L62" s="100"/>
      <c r="M62" s="100"/>
      <c r="N62" s="100"/>
      <c r="O62" s="100"/>
      <c r="P62" s="100"/>
      <c r="Q62" s="100"/>
      <c r="R62" s="100"/>
      <c r="S62" s="100"/>
      <c r="T62" s="100"/>
      <c r="U62" s="100"/>
      <c r="V62" s="100"/>
      <c r="W62" s="100"/>
      <c r="X62" s="100"/>
      <c r="Y62" s="100"/>
    </row>
    <row r="63" spans="1:25" ht="16.5" customHeight="1">
      <c r="A63" s="25"/>
      <c r="B63" s="100"/>
      <c r="C63" s="100"/>
      <c r="D63" s="100"/>
      <c r="E63" s="100"/>
      <c r="F63" s="100"/>
      <c r="G63" s="100"/>
      <c r="H63" s="100"/>
      <c r="I63" s="100"/>
      <c r="J63" s="100"/>
      <c r="K63" s="100"/>
      <c r="L63" s="100"/>
      <c r="M63" s="100"/>
      <c r="N63" s="100"/>
      <c r="O63" s="100"/>
      <c r="P63" s="100"/>
      <c r="Q63" s="100"/>
      <c r="R63" s="100"/>
      <c r="S63" s="100"/>
      <c r="T63" s="100"/>
      <c r="U63" s="100"/>
      <c r="V63" s="100"/>
      <c r="W63" s="100"/>
      <c r="X63" s="100"/>
      <c r="Y63" s="100"/>
    </row>
    <row r="64" spans="1:25" ht="16.5" customHeight="1">
      <c r="A64" s="25"/>
      <c r="B64" s="100"/>
      <c r="C64" s="100"/>
      <c r="D64" s="100"/>
      <c r="E64" s="100"/>
      <c r="F64" s="100"/>
      <c r="G64" s="100"/>
      <c r="H64" s="100"/>
      <c r="I64" s="100"/>
      <c r="J64" s="100"/>
      <c r="K64" s="100"/>
      <c r="L64" s="100"/>
      <c r="M64" s="100"/>
      <c r="N64" s="100"/>
      <c r="O64" s="100"/>
      <c r="P64" s="100"/>
      <c r="Q64" s="100"/>
      <c r="R64" s="100"/>
      <c r="S64" s="100"/>
      <c r="T64" s="100"/>
      <c r="U64" s="100"/>
      <c r="V64" s="100"/>
      <c r="W64" s="100"/>
      <c r="X64" s="100"/>
      <c r="Y64" s="100"/>
    </row>
    <row r="65" spans="1:25" ht="16.5" customHeight="1">
      <c r="A65" s="25"/>
      <c r="B65" s="100"/>
      <c r="C65" s="100"/>
      <c r="D65" s="100"/>
      <c r="E65" s="100"/>
      <c r="F65" s="100"/>
      <c r="G65" s="100"/>
      <c r="H65" s="100"/>
      <c r="I65" s="100"/>
      <c r="J65" s="100"/>
      <c r="K65" s="100"/>
      <c r="L65" s="100"/>
      <c r="M65" s="100"/>
      <c r="N65" s="100"/>
      <c r="O65" s="100"/>
      <c r="P65" s="100"/>
      <c r="Q65" s="100"/>
      <c r="R65" s="100"/>
      <c r="S65" s="100"/>
      <c r="T65" s="100"/>
      <c r="U65" s="100"/>
      <c r="V65" s="100"/>
      <c r="W65" s="100"/>
      <c r="X65" s="100"/>
      <c r="Y65" s="100"/>
    </row>
    <row r="66" spans="1:25" ht="16.5" customHeight="1">
      <c r="A66" s="25"/>
      <c r="B66" s="100"/>
      <c r="C66" s="100"/>
      <c r="D66" s="100"/>
      <c r="E66" s="100"/>
      <c r="F66" s="100"/>
      <c r="G66" s="100"/>
      <c r="H66" s="100"/>
      <c r="I66" s="100"/>
      <c r="J66" s="100"/>
      <c r="K66" s="100"/>
      <c r="L66" s="100"/>
      <c r="M66" s="100"/>
      <c r="N66" s="100"/>
      <c r="O66" s="100"/>
      <c r="P66" s="100"/>
      <c r="Q66" s="100"/>
      <c r="R66" s="100"/>
      <c r="S66" s="100"/>
      <c r="T66" s="100"/>
      <c r="U66" s="100"/>
      <c r="V66" s="100"/>
      <c r="W66" s="100"/>
      <c r="X66" s="100"/>
      <c r="Y66" s="100"/>
    </row>
    <row r="67" spans="1:25" ht="16.5" customHeight="1">
      <c r="A67" s="25"/>
      <c r="B67" s="100"/>
      <c r="C67" s="100"/>
      <c r="D67" s="100"/>
      <c r="E67" s="100"/>
      <c r="F67" s="100"/>
      <c r="G67" s="100"/>
      <c r="H67" s="100"/>
      <c r="I67" s="100"/>
      <c r="J67" s="100"/>
      <c r="K67" s="100"/>
      <c r="L67" s="100"/>
      <c r="M67" s="100"/>
      <c r="N67" s="100"/>
      <c r="O67" s="100"/>
      <c r="P67" s="100"/>
      <c r="Q67" s="100"/>
      <c r="R67" s="100"/>
      <c r="S67" s="100"/>
      <c r="T67" s="100"/>
      <c r="U67" s="100"/>
      <c r="V67" s="100"/>
      <c r="W67" s="100"/>
      <c r="X67" s="100"/>
      <c r="Y67" s="100"/>
    </row>
    <row r="68" spans="1:25" ht="16.5" customHeight="1">
      <c r="A68" s="25"/>
      <c r="B68" s="100"/>
      <c r="C68" s="100"/>
      <c r="D68" s="100"/>
      <c r="E68" s="100"/>
      <c r="F68" s="100"/>
      <c r="G68" s="100"/>
      <c r="H68" s="100"/>
      <c r="I68" s="100"/>
      <c r="J68" s="100"/>
      <c r="K68" s="100"/>
      <c r="L68" s="100"/>
      <c r="M68" s="100"/>
      <c r="N68" s="100"/>
      <c r="O68" s="100"/>
      <c r="P68" s="100"/>
      <c r="Q68" s="100"/>
      <c r="R68" s="100"/>
      <c r="S68" s="100"/>
      <c r="T68" s="100"/>
      <c r="U68" s="100"/>
      <c r="V68" s="100"/>
      <c r="W68" s="100"/>
      <c r="X68" s="100"/>
      <c r="Y68" s="100"/>
    </row>
    <row r="69" spans="1:25" ht="16.5" customHeight="1">
      <c r="A69" s="25"/>
      <c r="B69" s="100"/>
      <c r="C69" s="100"/>
      <c r="D69" s="100"/>
      <c r="E69" s="100"/>
      <c r="F69" s="100"/>
      <c r="G69" s="100"/>
      <c r="H69" s="100"/>
      <c r="I69" s="100"/>
      <c r="J69" s="100"/>
      <c r="K69" s="100"/>
      <c r="L69" s="100"/>
      <c r="M69" s="100"/>
      <c r="N69" s="100"/>
      <c r="O69" s="100"/>
      <c r="P69" s="100"/>
      <c r="Q69" s="100"/>
      <c r="R69" s="100"/>
      <c r="S69" s="100"/>
      <c r="T69" s="100"/>
      <c r="U69" s="100"/>
      <c r="V69" s="100"/>
      <c r="W69" s="100"/>
      <c r="X69" s="100"/>
      <c r="Y69" s="100"/>
    </row>
    <row r="70" spans="1:25" ht="16.5" customHeight="1">
      <c r="A70" s="25"/>
      <c r="B70" s="100"/>
      <c r="C70" s="100"/>
      <c r="D70" s="100"/>
      <c r="E70" s="100"/>
      <c r="F70" s="100"/>
      <c r="G70" s="100"/>
      <c r="H70" s="100"/>
      <c r="I70" s="100"/>
      <c r="J70" s="100"/>
      <c r="K70" s="100"/>
      <c r="L70" s="100"/>
      <c r="M70" s="100"/>
      <c r="N70" s="100"/>
      <c r="O70" s="100"/>
      <c r="P70" s="100"/>
      <c r="Q70" s="100"/>
      <c r="R70" s="100"/>
      <c r="S70" s="100"/>
      <c r="T70" s="100"/>
      <c r="U70" s="100"/>
      <c r="V70" s="100"/>
      <c r="W70" s="100"/>
      <c r="X70" s="100"/>
      <c r="Y70" s="100"/>
    </row>
    <row r="71" spans="1:25" ht="16.5" customHeight="1">
      <c r="A71" s="25"/>
      <c r="B71" s="100"/>
      <c r="C71" s="100"/>
      <c r="D71" s="100"/>
      <c r="E71" s="100"/>
      <c r="F71" s="100"/>
      <c r="G71" s="100"/>
      <c r="H71" s="100"/>
      <c r="I71" s="100"/>
      <c r="J71" s="100"/>
      <c r="K71" s="100"/>
      <c r="L71" s="100"/>
      <c r="M71" s="100"/>
      <c r="N71" s="100"/>
      <c r="O71" s="100"/>
      <c r="P71" s="100"/>
      <c r="Q71" s="100"/>
      <c r="R71" s="100"/>
      <c r="S71" s="100"/>
      <c r="T71" s="100"/>
      <c r="U71" s="100"/>
      <c r="V71" s="100"/>
      <c r="W71" s="100"/>
      <c r="X71" s="100"/>
      <c r="Y71" s="100"/>
    </row>
    <row r="72" spans="1:25" ht="16.5" customHeight="1">
      <c r="A72" s="25"/>
      <c r="B72" s="100"/>
      <c r="C72" s="100"/>
      <c r="D72" s="100"/>
      <c r="E72" s="100"/>
      <c r="F72" s="100"/>
      <c r="G72" s="100"/>
      <c r="H72" s="100"/>
      <c r="I72" s="100"/>
      <c r="J72" s="100"/>
      <c r="K72" s="100"/>
      <c r="L72" s="100"/>
      <c r="M72" s="100"/>
      <c r="N72" s="100"/>
      <c r="O72" s="100"/>
      <c r="P72" s="100"/>
      <c r="Q72" s="100"/>
      <c r="R72" s="100"/>
      <c r="S72" s="100"/>
      <c r="T72" s="100"/>
      <c r="U72" s="100"/>
      <c r="V72" s="100"/>
      <c r="W72" s="100"/>
      <c r="X72" s="100"/>
      <c r="Y72" s="100"/>
    </row>
    <row r="73" spans="1:25" ht="16.5" customHeight="1">
      <c r="A73" s="25"/>
      <c r="B73" s="100"/>
      <c r="C73" s="100"/>
      <c r="D73" s="100"/>
      <c r="E73" s="100"/>
      <c r="F73" s="100"/>
      <c r="G73" s="100"/>
      <c r="H73" s="100"/>
      <c r="I73" s="100"/>
      <c r="J73" s="100"/>
      <c r="K73" s="100"/>
      <c r="L73" s="100"/>
      <c r="M73" s="100"/>
      <c r="N73" s="100"/>
      <c r="O73" s="100"/>
      <c r="P73" s="100"/>
      <c r="Q73" s="100"/>
      <c r="R73" s="100"/>
      <c r="S73" s="100"/>
      <c r="T73" s="100"/>
      <c r="U73" s="100"/>
      <c r="V73" s="100"/>
      <c r="W73" s="100"/>
      <c r="X73" s="100"/>
      <c r="Y73" s="100"/>
    </row>
    <row r="74" spans="1:25" ht="16.5" customHeight="1">
      <c r="A74" s="25"/>
      <c r="B74" s="100"/>
      <c r="C74" s="100"/>
      <c r="D74" s="100"/>
      <c r="E74" s="100"/>
      <c r="F74" s="100"/>
      <c r="G74" s="100"/>
      <c r="H74" s="100"/>
      <c r="I74" s="100"/>
      <c r="J74" s="100"/>
      <c r="K74" s="100"/>
      <c r="L74" s="100"/>
      <c r="M74" s="100"/>
      <c r="N74" s="100"/>
      <c r="O74" s="100"/>
      <c r="P74" s="100"/>
      <c r="Q74" s="100"/>
      <c r="R74" s="100"/>
      <c r="S74" s="100"/>
      <c r="T74" s="100"/>
      <c r="U74" s="100"/>
      <c r="V74" s="100"/>
      <c r="W74" s="100"/>
      <c r="X74" s="100"/>
      <c r="Y74" s="100"/>
    </row>
    <row r="75" spans="1:25" ht="16.5" customHeight="1">
      <c r="A75" s="25"/>
      <c r="B75" s="100"/>
      <c r="C75" s="100"/>
      <c r="D75" s="100"/>
      <c r="E75" s="100"/>
      <c r="F75" s="100"/>
      <c r="G75" s="100"/>
      <c r="H75" s="100"/>
      <c r="I75" s="100"/>
      <c r="J75" s="100"/>
      <c r="K75" s="100"/>
      <c r="L75" s="100"/>
      <c r="M75" s="100"/>
      <c r="N75" s="100"/>
      <c r="O75" s="100"/>
      <c r="P75" s="100"/>
      <c r="Q75" s="100"/>
      <c r="R75" s="100"/>
      <c r="S75" s="100"/>
      <c r="T75" s="100"/>
      <c r="U75" s="100"/>
      <c r="V75" s="100"/>
      <c r="W75" s="100"/>
      <c r="X75" s="100"/>
      <c r="Y75" s="100"/>
    </row>
    <row r="76" spans="1:25" ht="16.5" customHeight="1">
      <c r="A76" s="25"/>
      <c r="B76" s="100"/>
      <c r="C76" s="100"/>
      <c r="D76" s="100"/>
      <c r="E76" s="100"/>
      <c r="F76" s="100"/>
      <c r="G76" s="100"/>
      <c r="H76" s="100"/>
      <c r="I76" s="100"/>
      <c r="J76" s="100"/>
      <c r="K76" s="100"/>
      <c r="L76" s="100"/>
      <c r="M76" s="100"/>
      <c r="N76" s="100"/>
      <c r="O76" s="100"/>
      <c r="P76" s="100"/>
      <c r="Q76" s="100"/>
      <c r="R76" s="100"/>
      <c r="S76" s="100"/>
      <c r="T76" s="100"/>
      <c r="U76" s="100"/>
      <c r="V76" s="100"/>
      <c r="W76" s="100"/>
      <c r="X76" s="100"/>
      <c r="Y76" s="100"/>
    </row>
    <row r="77" spans="1:25" ht="16.5" customHeight="1">
      <c r="A77" s="25"/>
      <c r="B77" s="100"/>
      <c r="C77" s="100"/>
      <c r="D77" s="100"/>
      <c r="E77" s="100"/>
      <c r="F77" s="100"/>
      <c r="G77" s="100"/>
      <c r="H77" s="100"/>
      <c r="I77" s="100"/>
      <c r="J77" s="100"/>
      <c r="K77" s="100"/>
      <c r="L77" s="100"/>
      <c r="M77" s="100"/>
      <c r="N77" s="100"/>
      <c r="O77" s="100"/>
      <c r="P77" s="100"/>
      <c r="Q77" s="100"/>
      <c r="R77" s="100"/>
      <c r="S77" s="100"/>
      <c r="T77" s="100"/>
      <c r="U77" s="100"/>
      <c r="V77" s="100"/>
      <c r="W77" s="100"/>
      <c r="X77" s="100"/>
      <c r="Y77" s="100"/>
    </row>
    <row r="78" spans="1:25" ht="16.5" customHeight="1">
      <c r="A78" s="25"/>
      <c r="B78" s="100"/>
      <c r="C78" s="100"/>
      <c r="D78" s="100"/>
      <c r="E78" s="100"/>
      <c r="F78" s="100"/>
      <c r="G78" s="100"/>
      <c r="H78" s="100"/>
      <c r="I78" s="100"/>
      <c r="J78" s="100"/>
      <c r="K78" s="100"/>
      <c r="L78" s="100"/>
      <c r="M78" s="100"/>
      <c r="N78" s="100"/>
      <c r="O78" s="100"/>
      <c r="P78" s="100"/>
      <c r="Q78" s="100"/>
      <c r="R78" s="100"/>
      <c r="S78" s="100"/>
      <c r="T78" s="100"/>
      <c r="U78" s="100"/>
      <c r="V78" s="100"/>
      <c r="W78" s="100"/>
      <c r="X78" s="100"/>
      <c r="Y78" s="100"/>
    </row>
    <row r="79" spans="1:25" ht="16.5" customHeight="1">
      <c r="A79" s="25"/>
      <c r="B79" s="100"/>
      <c r="C79" s="100"/>
      <c r="D79" s="100"/>
      <c r="E79" s="100"/>
      <c r="F79" s="100"/>
      <c r="G79" s="100"/>
      <c r="H79" s="100"/>
      <c r="I79" s="100"/>
      <c r="J79" s="100"/>
      <c r="K79" s="100"/>
      <c r="L79" s="100"/>
      <c r="M79" s="100"/>
      <c r="N79" s="100"/>
      <c r="O79" s="100"/>
      <c r="P79" s="100"/>
      <c r="Q79" s="100"/>
      <c r="R79" s="100"/>
      <c r="S79" s="100"/>
      <c r="T79" s="100"/>
      <c r="U79" s="100"/>
      <c r="V79" s="100"/>
      <c r="W79" s="100"/>
      <c r="X79" s="100"/>
      <c r="Y79" s="100"/>
    </row>
    <row r="80" spans="1:25" ht="16.5" customHeight="1">
      <c r="A80" s="25"/>
      <c r="B80" s="100"/>
      <c r="C80" s="100"/>
      <c r="D80" s="100"/>
      <c r="E80" s="100"/>
      <c r="F80" s="100"/>
      <c r="G80" s="100"/>
      <c r="H80" s="100"/>
      <c r="I80" s="100"/>
      <c r="J80" s="100"/>
      <c r="K80" s="100"/>
      <c r="L80" s="100"/>
      <c r="M80" s="100"/>
      <c r="N80" s="100"/>
      <c r="O80" s="100"/>
      <c r="P80" s="100"/>
      <c r="Q80" s="100"/>
      <c r="R80" s="100"/>
      <c r="S80" s="100"/>
      <c r="T80" s="100"/>
      <c r="U80" s="100"/>
      <c r="V80" s="100"/>
      <c r="W80" s="100"/>
      <c r="X80" s="100"/>
      <c r="Y80" s="100"/>
    </row>
    <row r="81" spans="1:25" ht="16.5" customHeight="1">
      <c r="A81" s="25"/>
      <c r="B81" s="100"/>
      <c r="C81" s="100"/>
      <c r="D81" s="100"/>
      <c r="E81" s="100"/>
      <c r="F81" s="100"/>
      <c r="G81" s="100"/>
      <c r="H81" s="100"/>
      <c r="I81" s="100"/>
      <c r="J81" s="100"/>
      <c r="K81" s="100"/>
      <c r="L81" s="100"/>
      <c r="M81" s="100"/>
      <c r="N81" s="100"/>
      <c r="O81" s="100"/>
      <c r="P81" s="100"/>
      <c r="Q81" s="100"/>
      <c r="R81" s="100"/>
      <c r="S81" s="100"/>
      <c r="T81" s="100"/>
      <c r="U81" s="100"/>
      <c r="V81" s="100"/>
      <c r="W81" s="100"/>
      <c r="X81" s="100"/>
      <c r="Y81" s="100"/>
    </row>
    <row r="82" spans="1:25" ht="16.5" customHeight="1">
      <c r="A82" s="25"/>
      <c r="B82" s="100"/>
      <c r="C82" s="100"/>
      <c r="D82" s="100"/>
      <c r="E82" s="100"/>
      <c r="F82" s="100"/>
      <c r="G82" s="100"/>
      <c r="H82" s="100"/>
      <c r="I82" s="100"/>
      <c r="J82" s="100"/>
      <c r="K82" s="100"/>
      <c r="L82" s="100"/>
      <c r="M82" s="100"/>
      <c r="N82" s="100"/>
      <c r="O82" s="100"/>
      <c r="P82" s="100"/>
      <c r="Q82" s="100"/>
      <c r="R82" s="100"/>
      <c r="S82" s="100"/>
      <c r="T82" s="100"/>
      <c r="U82" s="100"/>
      <c r="V82" s="100"/>
      <c r="W82" s="100"/>
      <c r="X82" s="100"/>
      <c r="Y82" s="100"/>
    </row>
    <row r="83" spans="1:25" ht="16.5" customHeight="1">
      <c r="A83" s="25"/>
      <c r="B83" s="100"/>
      <c r="C83" s="100"/>
      <c r="D83" s="100"/>
      <c r="E83" s="100"/>
      <c r="F83" s="100"/>
      <c r="G83" s="100"/>
      <c r="H83" s="100"/>
      <c r="I83" s="100"/>
      <c r="J83" s="100"/>
      <c r="K83" s="100"/>
      <c r="L83" s="100"/>
      <c r="M83" s="100"/>
      <c r="N83" s="100"/>
      <c r="O83" s="100"/>
      <c r="P83" s="100"/>
      <c r="Q83" s="100"/>
      <c r="R83" s="100"/>
      <c r="S83" s="100"/>
      <c r="T83" s="100"/>
      <c r="U83" s="100"/>
      <c r="V83" s="100"/>
      <c r="W83" s="100"/>
      <c r="X83" s="100"/>
      <c r="Y83" s="100"/>
    </row>
    <row r="84" spans="1:25" ht="16.5" customHeight="1">
      <c r="A84" s="25"/>
      <c r="B84" s="100"/>
      <c r="C84" s="100"/>
      <c r="D84" s="100"/>
      <c r="E84" s="100"/>
      <c r="F84" s="100"/>
      <c r="G84" s="100"/>
      <c r="H84" s="100"/>
      <c r="I84" s="100"/>
      <c r="J84" s="100"/>
      <c r="K84" s="100"/>
      <c r="L84" s="100"/>
      <c r="M84" s="100"/>
      <c r="N84" s="100"/>
      <c r="O84" s="100"/>
      <c r="P84" s="100"/>
      <c r="Q84" s="100"/>
      <c r="R84" s="100"/>
      <c r="S84" s="100"/>
      <c r="T84" s="100"/>
      <c r="U84" s="100"/>
      <c r="V84" s="100"/>
      <c r="W84" s="100"/>
      <c r="X84" s="100"/>
      <c r="Y84" s="100"/>
    </row>
    <row r="85" spans="1:25" ht="16.5" customHeight="1">
      <c r="A85" s="25"/>
      <c r="B85" s="100"/>
      <c r="C85" s="100"/>
      <c r="D85" s="100"/>
      <c r="E85" s="100"/>
      <c r="F85" s="100"/>
      <c r="G85" s="100"/>
      <c r="H85" s="100"/>
      <c r="I85" s="100"/>
      <c r="J85" s="100"/>
      <c r="K85" s="100"/>
      <c r="L85" s="100"/>
      <c r="M85" s="100"/>
      <c r="N85" s="100"/>
      <c r="O85" s="100"/>
      <c r="P85" s="100"/>
      <c r="Q85" s="100"/>
      <c r="R85" s="100"/>
      <c r="S85" s="100"/>
      <c r="T85" s="100"/>
      <c r="U85" s="100"/>
      <c r="V85" s="100"/>
      <c r="W85" s="100"/>
      <c r="X85" s="100"/>
      <c r="Y85" s="100"/>
    </row>
    <row r="86" spans="1:25" ht="16.5" customHeight="1">
      <c r="A86" s="25"/>
      <c r="B86" s="100"/>
      <c r="C86" s="100"/>
      <c r="D86" s="100"/>
      <c r="E86" s="100"/>
      <c r="F86" s="100"/>
      <c r="G86" s="100"/>
      <c r="H86" s="100"/>
      <c r="I86" s="100"/>
      <c r="J86" s="100"/>
      <c r="K86" s="100"/>
      <c r="L86" s="100"/>
      <c r="M86" s="100"/>
      <c r="N86" s="100"/>
      <c r="O86" s="100"/>
      <c r="P86" s="100"/>
      <c r="Q86" s="100"/>
      <c r="R86" s="100"/>
      <c r="S86" s="100"/>
      <c r="T86" s="100"/>
      <c r="U86" s="100"/>
      <c r="V86" s="100"/>
      <c r="W86" s="100"/>
      <c r="X86" s="100"/>
      <c r="Y86" s="100"/>
    </row>
    <row r="87" spans="1:25" ht="16.5" customHeight="1">
      <c r="A87" s="25"/>
      <c r="B87" s="100"/>
      <c r="C87" s="100"/>
      <c r="D87" s="100"/>
      <c r="E87" s="100"/>
      <c r="F87" s="100"/>
      <c r="G87" s="100"/>
      <c r="H87" s="100"/>
      <c r="I87" s="100"/>
      <c r="J87" s="100"/>
      <c r="K87" s="100"/>
      <c r="L87" s="100"/>
      <c r="M87" s="100"/>
      <c r="N87" s="100"/>
      <c r="O87" s="100"/>
      <c r="P87" s="100"/>
      <c r="Q87" s="100"/>
      <c r="R87" s="100"/>
      <c r="S87" s="100"/>
      <c r="T87" s="100"/>
      <c r="U87" s="100"/>
      <c r="V87" s="100"/>
      <c r="W87" s="100"/>
      <c r="X87" s="100"/>
      <c r="Y87" s="100"/>
    </row>
    <row r="88" spans="1:25" ht="16.5" customHeight="1">
      <c r="A88" s="25"/>
      <c r="B88" s="100"/>
      <c r="C88" s="100"/>
      <c r="D88" s="100"/>
      <c r="E88" s="100"/>
      <c r="F88" s="100"/>
      <c r="G88" s="100"/>
      <c r="H88" s="100"/>
      <c r="I88" s="100"/>
      <c r="J88" s="100"/>
      <c r="K88" s="100"/>
      <c r="L88" s="100"/>
      <c r="M88" s="100"/>
      <c r="N88" s="100"/>
      <c r="O88" s="100"/>
      <c r="P88" s="100"/>
      <c r="Q88" s="100"/>
      <c r="R88" s="100"/>
      <c r="S88" s="100"/>
      <c r="T88" s="100"/>
      <c r="U88" s="100"/>
      <c r="V88" s="100"/>
      <c r="W88" s="100"/>
      <c r="X88" s="100"/>
      <c r="Y88" s="100"/>
    </row>
    <row r="89" spans="1:25" ht="16.5" customHeight="1">
      <c r="A89" s="25"/>
      <c r="B89" s="100"/>
      <c r="C89" s="100"/>
      <c r="D89" s="100"/>
      <c r="E89" s="100"/>
      <c r="F89" s="100"/>
      <c r="G89" s="100"/>
      <c r="H89" s="100"/>
      <c r="I89" s="100"/>
      <c r="J89" s="100"/>
      <c r="K89" s="100"/>
      <c r="L89" s="100"/>
      <c r="M89" s="100"/>
      <c r="N89" s="100"/>
      <c r="O89" s="100"/>
      <c r="P89" s="100"/>
      <c r="Q89" s="100"/>
      <c r="R89" s="100"/>
      <c r="S89" s="100"/>
      <c r="T89" s="100"/>
      <c r="U89" s="100"/>
      <c r="V89" s="100"/>
      <c r="W89" s="100"/>
      <c r="X89" s="100"/>
      <c r="Y89" s="100"/>
    </row>
    <row r="90" spans="1:25" ht="16.5" customHeight="1">
      <c r="A90" s="25"/>
      <c r="B90" s="100"/>
      <c r="C90" s="100"/>
      <c r="D90" s="100"/>
      <c r="E90" s="100"/>
      <c r="F90" s="100"/>
      <c r="G90" s="100"/>
      <c r="H90" s="100"/>
      <c r="I90" s="100"/>
      <c r="J90" s="100"/>
      <c r="K90" s="100"/>
      <c r="L90" s="100"/>
      <c r="M90" s="100"/>
      <c r="N90" s="100"/>
      <c r="O90" s="100"/>
      <c r="P90" s="100"/>
      <c r="Q90" s="100"/>
      <c r="R90" s="100"/>
      <c r="S90" s="100"/>
      <c r="T90" s="100"/>
      <c r="U90" s="100"/>
      <c r="V90" s="100"/>
      <c r="W90" s="100"/>
      <c r="X90" s="100"/>
      <c r="Y90" s="100"/>
    </row>
    <row r="91" spans="1:25" ht="16.5" customHeight="1">
      <c r="A91" s="25"/>
      <c r="B91" s="100"/>
      <c r="C91" s="100"/>
      <c r="D91" s="100"/>
      <c r="E91" s="100"/>
      <c r="F91" s="100"/>
      <c r="G91" s="100"/>
      <c r="H91" s="100"/>
      <c r="I91" s="100"/>
      <c r="J91" s="100"/>
      <c r="K91" s="100"/>
      <c r="L91" s="100"/>
      <c r="M91" s="100"/>
      <c r="N91" s="100"/>
      <c r="O91" s="100"/>
      <c r="P91" s="100"/>
      <c r="Q91" s="100"/>
      <c r="R91" s="100"/>
      <c r="S91" s="100"/>
      <c r="T91" s="100"/>
      <c r="U91" s="100"/>
      <c r="V91" s="100"/>
      <c r="W91" s="100"/>
      <c r="X91" s="100"/>
      <c r="Y91" s="100"/>
    </row>
    <row r="92" spans="1:25" ht="16.5" customHeight="1">
      <c r="A92" s="25"/>
      <c r="B92" s="100"/>
      <c r="C92" s="100"/>
      <c r="D92" s="100"/>
      <c r="E92" s="100"/>
      <c r="F92" s="100"/>
      <c r="G92" s="100"/>
      <c r="H92" s="100"/>
      <c r="I92" s="100"/>
      <c r="J92" s="100"/>
      <c r="K92" s="100"/>
      <c r="L92" s="100"/>
      <c r="M92" s="100"/>
      <c r="N92" s="100"/>
      <c r="O92" s="100"/>
      <c r="P92" s="100"/>
      <c r="Q92" s="100"/>
      <c r="R92" s="100"/>
      <c r="S92" s="100"/>
      <c r="T92" s="100"/>
      <c r="U92" s="100"/>
      <c r="V92" s="100"/>
      <c r="W92" s="100"/>
      <c r="X92" s="100"/>
      <c r="Y92" s="100"/>
    </row>
    <row r="93" spans="1:25" ht="16.5" customHeight="1">
      <c r="A93" s="25"/>
      <c r="B93" s="100"/>
      <c r="C93" s="100"/>
      <c r="D93" s="100"/>
      <c r="E93" s="100"/>
      <c r="F93" s="100"/>
      <c r="G93" s="100"/>
      <c r="H93" s="100"/>
      <c r="I93" s="100"/>
      <c r="J93" s="100"/>
      <c r="K93" s="100"/>
      <c r="L93" s="100"/>
      <c r="M93" s="100"/>
      <c r="N93" s="100"/>
      <c r="O93" s="100"/>
      <c r="P93" s="100"/>
      <c r="Q93" s="100"/>
      <c r="R93" s="100"/>
      <c r="S93" s="100"/>
      <c r="T93" s="100"/>
      <c r="U93" s="100"/>
      <c r="V93" s="100"/>
      <c r="W93" s="100"/>
      <c r="X93" s="100"/>
      <c r="Y93" s="100"/>
    </row>
    <row r="94" spans="1:25" ht="16.5" customHeight="1">
      <c r="A94" s="25"/>
      <c r="B94" s="100"/>
      <c r="C94" s="100"/>
      <c r="D94" s="100"/>
      <c r="E94" s="100"/>
      <c r="F94" s="100"/>
      <c r="G94" s="100"/>
      <c r="H94" s="100"/>
      <c r="I94" s="100"/>
      <c r="J94" s="100"/>
      <c r="K94" s="100"/>
      <c r="L94" s="100"/>
      <c r="M94" s="100"/>
      <c r="N94" s="100"/>
      <c r="O94" s="100"/>
      <c r="P94" s="100"/>
      <c r="Q94" s="100"/>
      <c r="R94" s="100"/>
      <c r="S94" s="100"/>
      <c r="T94" s="100"/>
      <c r="U94" s="100"/>
      <c r="V94" s="100"/>
      <c r="W94" s="100"/>
      <c r="X94" s="100"/>
      <c r="Y94" s="100"/>
    </row>
    <row r="95" spans="1:25" ht="16.5" customHeight="1">
      <c r="A95" s="25"/>
      <c r="B95" s="100"/>
      <c r="C95" s="100"/>
      <c r="D95" s="100"/>
      <c r="E95" s="100"/>
      <c r="F95" s="100"/>
      <c r="G95" s="100"/>
      <c r="H95" s="100"/>
      <c r="I95" s="100"/>
      <c r="J95" s="100"/>
      <c r="K95" s="100"/>
      <c r="L95" s="100"/>
      <c r="M95" s="100"/>
      <c r="N95" s="100"/>
      <c r="O95" s="100"/>
      <c r="P95" s="100"/>
      <c r="Q95" s="100"/>
      <c r="R95" s="100"/>
      <c r="S95" s="100"/>
      <c r="T95" s="100"/>
      <c r="U95" s="100"/>
      <c r="V95" s="100"/>
      <c r="W95" s="100"/>
      <c r="X95" s="100"/>
      <c r="Y95" s="100"/>
    </row>
    <row r="96" spans="1:25" ht="16.5" customHeight="1">
      <c r="A96" s="25"/>
      <c r="B96" s="100"/>
      <c r="C96" s="100"/>
      <c r="D96" s="100"/>
      <c r="E96" s="100"/>
      <c r="F96" s="100"/>
      <c r="G96" s="100"/>
      <c r="H96" s="100"/>
      <c r="I96" s="100"/>
      <c r="J96" s="100"/>
      <c r="K96" s="100"/>
      <c r="L96" s="100"/>
      <c r="M96" s="100"/>
      <c r="N96" s="100"/>
      <c r="O96" s="100"/>
      <c r="P96" s="100"/>
      <c r="Q96" s="100"/>
      <c r="R96" s="100"/>
      <c r="S96" s="100"/>
      <c r="T96" s="100"/>
      <c r="U96" s="100"/>
      <c r="V96" s="100"/>
      <c r="W96" s="100"/>
      <c r="X96" s="100"/>
      <c r="Y96" s="100"/>
    </row>
    <row r="97" spans="1:25" ht="16.5" customHeight="1">
      <c r="A97" s="25"/>
      <c r="B97" s="100"/>
      <c r="C97" s="100"/>
      <c r="D97" s="100"/>
      <c r="E97" s="100"/>
      <c r="F97" s="100"/>
      <c r="G97" s="100"/>
      <c r="H97" s="100"/>
      <c r="I97" s="100"/>
      <c r="J97" s="100"/>
      <c r="K97" s="100"/>
      <c r="L97" s="100"/>
      <c r="M97" s="100"/>
      <c r="N97" s="100"/>
      <c r="O97" s="100"/>
      <c r="P97" s="100"/>
      <c r="Q97" s="100"/>
      <c r="R97" s="100"/>
      <c r="S97" s="100"/>
      <c r="T97" s="100"/>
      <c r="U97" s="100"/>
      <c r="V97" s="100"/>
      <c r="W97" s="100"/>
      <c r="X97" s="100"/>
      <c r="Y97" s="100"/>
    </row>
    <row r="98" spans="1:25" ht="16.5" customHeight="1">
      <c r="A98" s="25"/>
      <c r="B98" s="100"/>
      <c r="C98" s="100"/>
      <c r="D98" s="100"/>
      <c r="E98" s="100"/>
      <c r="F98" s="100"/>
      <c r="G98" s="100"/>
      <c r="H98" s="100"/>
      <c r="I98" s="100"/>
      <c r="J98" s="100"/>
      <c r="K98" s="100"/>
      <c r="L98" s="100"/>
      <c r="M98" s="100"/>
      <c r="N98" s="100"/>
      <c r="O98" s="100"/>
      <c r="P98" s="100"/>
      <c r="Q98" s="100"/>
      <c r="R98" s="100"/>
      <c r="S98" s="100"/>
      <c r="T98" s="100"/>
      <c r="U98" s="100"/>
      <c r="V98" s="100"/>
      <c r="W98" s="100"/>
      <c r="X98" s="100"/>
      <c r="Y98" s="100"/>
    </row>
    <row r="99" spans="1:25" ht="16.5" customHeight="1">
      <c r="A99" s="25"/>
      <c r="B99" s="100"/>
      <c r="C99" s="100"/>
      <c r="D99" s="100"/>
      <c r="E99" s="100"/>
      <c r="F99" s="100"/>
      <c r="G99" s="100"/>
      <c r="H99" s="100"/>
      <c r="I99" s="100"/>
      <c r="J99" s="100"/>
      <c r="K99" s="100"/>
      <c r="L99" s="100"/>
      <c r="M99" s="100"/>
      <c r="N99" s="100"/>
      <c r="O99" s="100"/>
      <c r="P99" s="100"/>
      <c r="Q99" s="100"/>
      <c r="R99" s="100"/>
      <c r="S99" s="100"/>
      <c r="T99" s="100"/>
      <c r="U99" s="100"/>
      <c r="V99" s="100"/>
      <c r="W99" s="100"/>
      <c r="X99" s="100"/>
      <c r="Y99" s="100"/>
    </row>
    <row r="100" spans="1:25" ht="16.5" customHeight="1">
      <c r="A100" s="25"/>
      <c r="B100" s="100"/>
      <c r="C100" s="100"/>
      <c r="D100" s="100"/>
      <c r="E100" s="100"/>
      <c r="F100" s="100"/>
      <c r="G100" s="100"/>
      <c r="H100" s="100"/>
      <c r="I100" s="100"/>
      <c r="J100" s="100"/>
      <c r="K100" s="100"/>
      <c r="L100" s="100"/>
      <c r="M100" s="100"/>
      <c r="N100" s="100"/>
      <c r="O100" s="100"/>
      <c r="P100" s="100"/>
      <c r="Q100" s="100"/>
      <c r="R100" s="100"/>
      <c r="S100" s="100"/>
      <c r="T100" s="100"/>
      <c r="U100" s="100"/>
      <c r="V100" s="100"/>
      <c r="W100" s="100"/>
      <c r="X100" s="100"/>
      <c r="Y100" s="100"/>
    </row>
    <row r="101" spans="1:25" ht="16.5" customHeight="1">
      <c r="A101" s="25"/>
      <c r="B101" s="100"/>
      <c r="C101" s="100"/>
      <c r="D101" s="100"/>
      <c r="E101" s="100"/>
      <c r="F101" s="100"/>
      <c r="G101" s="100"/>
      <c r="H101" s="100"/>
      <c r="I101" s="100"/>
      <c r="J101" s="100"/>
      <c r="K101" s="100"/>
      <c r="L101" s="100"/>
      <c r="M101" s="100"/>
      <c r="N101" s="100"/>
      <c r="O101" s="100"/>
      <c r="P101" s="100"/>
      <c r="Q101" s="100"/>
      <c r="R101" s="100"/>
      <c r="S101" s="100"/>
      <c r="T101" s="100"/>
      <c r="U101" s="100"/>
      <c r="V101" s="100"/>
      <c r="W101" s="100"/>
      <c r="X101" s="100"/>
      <c r="Y101" s="100"/>
    </row>
    <row r="102" spans="1:25" ht="16.5" customHeight="1">
      <c r="A102" s="25"/>
      <c r="B102" s="100"/>
      <c r="C102" s="100"/>
      <c r="D102" s="100"/>
      <c r="E102" s="100"/>
      <c r="F102" s="100"/>
      <c r="G102" s="100"/>
      <c r="H102" s="100"/>
      <c r="I102" s="100"/>
      <c r="J102" s="100"/>
      <c r="K102" s="100"/>
      <c r="L102" s="100"/>
      <c r="M102" s="100"/>
      <c r="N102" s="100"/>
      <c r="O102" s="100"/>
      <c r="P102" s="100"/>
      <c r="Q102" s="100"/>
      <c r="R102" s="100"/>
      <c r="S102" s="100"/>
      <c r="T102" s="100"/>
      <c r="U102" s="100"/>
      <c r="V102" s="100"/>
      <c r="W102" s="100"/>
      <c r="X102" s="100"/>
      <c r="Y102" s="100"/>
    </row>
    <row r="103" spans="1:25" ht="16.5" customHeight="1">
      <c r="A103" s="25"/>
      <c r="B103" s="100"/>
      <c r="C103" s="100"/>
      <c r="D103" s="100"/>
      <c r="E103" s="100"/>
      <c r="F103" s="100"/>
      <c r="G103" s="100"/>
      <c r="H103" s="100"/>
      <c r="I103" s="100"/>
      <c r="J103" s="100"/>
      <c r="K103" s="100"/>
      <c r="L103" s="100"/>
      <c r="M103" s="100"/>
      <c r="N103" s="100"/>
      <c r="O103" s="100"/>
      <c r="P103" s="100"/>
      <c r="Q103" s="100"/>
      <c r="R103" s="100"/>
      <c r="S103" s="100"/>
      <c r="T103" s="100"/>
      <c r="U103" s="100"/>
      <c r="V103" s="100"/>
      <c r="W103" s="100"/>
      <c r="X103" s="100"/>
      <c r="Y103" s="100"/>
    </row>
    <row r="104" spans="1:25" ht="16.5" customHeight="1">
      <c r="A104" s="25"/>
      <c r="B104" s="100"/>
      <c r="C104" s="100"/>
      <c r="D104" s="100"/>
      <c r="E104" s="100"/>
      <c r="F104" s="100"/>
      <c r="G104" s="100"/>
      <c r="H104" s="100"/>
      <c r="I104" s="100"/>
      <c r="J104" s="100"/>
      <c r="K104" s="100"/>
      <c r="L104" s="100"/>
      <c r="M104" s="100"/>
      <c r="N104" s="100"/>
      <c r="O104" s="100"/>
      <c r="P104" s="100"/>
      <c r="Q104" s="100"/>
      <c r="R104" s="100"/>
      <c r="S104" s="100"/>
      <c r="T104" s="100"/>
      <c r="U104" s="100"/>
      <c r="V104" s="100"/>
      <c r="W104" s="100"/>
      <c r="X104" s="100"/>
      <c r="Y104" s="100"/>
    </row>
    <row r="105" spans="1:25" ht="16.5" customHeight="1">
      <c r="A105" s="25"/>
      <c r="B105" s="100"/>
      <c r="C105" s="100"/>
      <c r="D105" s="100"/>
      <c r="E105" s="100"/>
      <c r="F105" s="100"/>
      <c r="G105" s="100"/>
      <c r="H105" s="100"/>
      <c r="I105" s="100"/>
      <c r="J105" s="100"/>
      <c r="K105" s="100"/>
      <c r="L105" s="100"/>
      <c r="M105" s="100"/>
      <c r="N105" s="100"/>
      <c r="O105" s="100"/>
      <c r="P105" s="100"/>
      <c r="Q105" s="100"/>
      <c r="R105" s="100"/>
      <c r="S105" s="100"/>
      <c r="T105" s="100"/>
      <c r="U105" s="100"/>
      <c r="V105" s="100"/>
      <c r="W105" s="100"/>
      <c r="X105" s="100"/>
      <c r="Y105" s="100"/>
    </row>
    <row r="106" spans="1:25" ht="16.5" customHeight="1">
      <c r="A106" s="25"/>
      <c r="B106" s="100"/>
      <c r="C106" s="100"/>
      <c r="D106" s="100"/>
      <c r="E106" s="100"/>
      <c r="F106" s="100"/>
      <c r="G106" s="100"/>
      <c r="H106" s="100"/>
      <c r="I106" s="100"/>
      <c r="J106" s="100"/>
      <c r="K106" s="100"/>
      <c r="L106" s="100"/>
      <c r="M106" s="100"/>
      <c r="N106" s="100"/>
      <c r="O106" s="100"/>
      <c r="P106" s="100"/>
      <c r="Q106" s="100"/>
      <c r="R106" s="100"/>
      <c r="S106" s="100"/>
      <c r="T106" s="100"/>
      <c r="U106" s="100"/>
      <c r="V106" s="100"/>
      <c r="W106" s="100"/>
      <c r="X106" s="100"/>
      <c r="Y106" s="100"/>
    </row>
    <row r="107" spans="1:25" ht="16.5" customHeight="1">
      <c r="A107" s="25"/>
      <c r="B107" s="100"/>
      <c r="C107" s="100"/>
      <c r="D107" s="100"/>
      <c r="E107" s="100"/>
      <c r="F107" s="100"/>
      <c r="G107" s="100"/>
      <c r="H107" s="100"/>
      <c r="I107" s="100"/>
      <c r="J107" s="100"/>
      <c r="K107" s="100"/>
      <c r="L107" s="100"/>
      <c r="M107" s="100"/>
      <c r="N107" s="100"/>
      <c r="O107" s="100"/>
      <c r="P107" s="100"/>
      <c r="Q107" s="100"/>
      <c r="R107" s="100"/>
      <c r="S107" s="100"/>
      <c r="T107" s="100"/>
      <c r="U107" s="100"/>
      <c r="V107" s="100"/>
      <c r="W107" s="100"/>
      <c r="X107" s="100"/>
      <c r="Y107" s="100"/>
    </row>
    <row r="108" spans="1:25" ht="16.5" customHeight="1">
      <c r="A108" s="25"/>
      <c r="B108" s="100"/>
      <c r="C108" s="100"/>
      <c r="D108" s="100"/>
      <c r="E108" s="100"/>
      <c r="F108" s="100"/>
      <c r="G108" s="100"/>
      <c r="H108" s="100"/>
      <c r="I108" s="100"/>
      <c r="J108" s="100"/>
      <c r="K108" s="100"/>
      <c r="L108" s="100"/>
      <c r="M108" s="100"/>
      <c r="N108" s="100"/>
      <c r="O108" s="100"/>
      <c r="P108" s="100"/>
      <c r="Q108" s="100"/>
      <c r="R108" s="100"/>
      <c r="S108" s="100"/>
      <c r="T108" s="100"/>
      <c r="U108" s="100"/>
      <c r="V108" s="100"/>
      <c r="W108" s="100"/>
      <c r="X108" s="100"/>
      <c r="Y108" s="100"/>
    </row>
    <row r="109" spans="1:25" ht="16.5" customHeight="1">
      <c r="A109" s="25"/>
      <c r="B109" s="100"/>
      <c r="C109" s="100"/>
      <c r="D109" s="100"/>
      <c r="E109" s="100"/>
      <c r="F109" s="100"/>
      <c r="G109" s="100"/>
      <c r="H109" s="100"/>
      <c r="I109" s="100"/>
      <c r="J109" s="100"/>
      <c r="K109" s="100"/>
      <c r="L109" s="100"/>
      <c r="M109" s="100"/>
      <c r="N109" s="100"/>
      <c r="O109" s="100"/>
      <c r="P109" s="100"/>
      <c r="Q109" s="100"/>
      <c r="R109" s="100"/>
      <c r="S109" s="100"/>
      <c r="T109" s="100"/>
      <c r="U109" s="100"/>
      <c r="V109" s="100"/>
      <c r="W109" s="100"/>
      <c r="X109" s="100"/>
      <c r="Y109" s="100"/>
    </row>
    <row r="110" spans="1:25" ht="16.5" customHeight="1">
      <c r="A110" s="25"/>
      <c r="B110" s="100"/>
      <c r="C110" s="100"/>
      <c r="D110" s="100"/>
      <c r="E110" s="100"/>
      <c r="F110" s="100"/>
      <c r="G110" s="100"/>
      <c r="H110" s="100"/>
      <c r="I110" s="100"/>
      <c r="J110" s="100"/>
      <c r="K110" s="100"/>
      <c r="L110" s="100"/>
      <c r="M110" s="100"/>
      <c r="N110" s="100"/>
      <c r="O110" s="100"/>
      <c r="P110" s="100"/>
      <c r="Q110" s="100"/>
      <c r="R110" s="100"/>
      <c r="S110" s="100"/>
      <c r="T110" s="100"/>
      <c r="U110" s="100"/>
      <c r="V110" s="100"/>
      <c r="W110" s="100"/>
      <c r="X110" s="100"/>
      <c r="Y110" s="100"/>
    </row>
    <row r="111" spans="1:25" ht="16.5" customHeight="1">
      <c r="A111" s="25"/>
      <c r="B111" s="100"/>
      <c r="C111" s="100"/>
      <c r="D111" s="100"/>
      <c r="E111" s="100"/>
      <c r="F111" s="100"/>
      <c r="G111" s="100"/>
      <c r="H111" s="100"/>
      <c r="I111" s="100"/>
      <c r="J111" s="100"/>
      <c r="K111" s="100"/>
      <c r="L111" s="100"/>
      <c r="M111" s="100"/>
      <c r="N111" s="100"/>
      <c r="O111" s="100"/>
      <c r="P111" s="100"/>
      <c r="Q111" s="100"/>
      <c r="R111" s="100"/>
      <c r="S111" s="100"/>
      <c r="T111" s="100"/>
      <c r="U111" s="100"/>
      <c r="V111" s="100"/>
      <c r="W111" s="100"/>
      <c r="X111" s="100"/>
      <c r="Y111" s="100"/>
    </row>
    <row r="112" spans="1:25" ht="16.5" customHeight="1">
      <c r="A112" s="25"/>
      <c r="B112" s="100"/>
      <c r="C112" s="100"/>
      <c r="D112" s="100"/>
      <c r="E112" s="100"/>
      <c r="F112" s="100"/>
      <c r="G112" s="100"/>
      <c r="H112" s="100"/>
      <c r="I112" s="100"/>
      <c r="J112" s="100"/>
      <c r="K112" s="100"/>
      <c r="L112" s="100"/>
      <c r="M112" s="100"/>
      <c r="N112" s="100"/>
      <c r="O112" s="100"/>
      <c r="P112" s="100"/>
      <c r="Q112" s="100"/>
      <c r="R112" s="100"/>
      <c r="S112" s="100"/>
      <c r="T112" s="100"/>
      <c r="U112" s="100"/>
      <c r="V112" s="100"/>
      <c r="W112" s="100"/>
      <c r="X112" s="100"/>
      <c r="Y112" s="100"/>
    </row>
    <row r="113" spans="1:25" ht="16.5" customHeight="1">
      <c r="A113" s="25"/>
      <c r="B113" s="100"/>
      <c r="C113" s="100"/>
      <c r="D113" s="100"/>
      <c r="E113" s="100"/>
      <c r="F113" s="100"/>
      <c r="G113" s="100"/>
      <c r="H113" s="100"/>
      <c r="I113" s="100"/>
      <c r="J113" s="100"/>
      <c r="K113" s="100"/>
      <c r="L113" s="100"/>
      <c r="M113" s="100"/>
      <c r="N113" s="100"/>
      <c r="O113" s="100"/>
      <c r="P113" s="100"/>
      <c r="Q113" s="100"/>
      <c r="R113" s="100"/>
      <c r="S113" s="100"/>
      <c r="T113" s="100"/>
      <c r="U113" s="100"/>
      <c r="V113" s="100"/>
      <c r="W113" s="100"/>
      <c r="X113" s="100"/>
      <c r="Y113" s="100"/>
    </row>
    <row r="114" spans="1:25" ht="16.5" customHeight="1">
      <c r="A114" s="25"/>
      <c r="B114" s="100"/>
      <c r="C114" s="100"/>
      <c r="D114" s="100"/>
      <c r="E114" s="100"/>
      <c r="F114" s="100"/>
      <c r="G114" s="100"/>
      <c r="H114" s="100"/>
      <c r="I114" s="100"/>
      <c r="J114" s="100"/>
      <c r="K114" s="100"/>
      <c r="L114" s="100"/>
      <c r="M114" s="100"/>
      <c r="N114" s="100"/>
      <c r="O114" s="100"/>
      <c r="P114" s="100"/>
      <c r="Q114" s="100"/>
      <c r="R114" s="100"/>
      <c r="S114" s="100"/>
      <c r="T114" s="100"/>
      <c r="U114" s="100"/>
      <c r="V114" s="100"/>
      <c r="W114" s="100"/>
      <c r="X114" s="100"/>
      <c r="Y114" s="100"/>
    </row>
    <row r="115" spans="1:25" ht="16.5" customHeight="1">
      <c r="A115" s="25"/>
      <c r="B115" s="100"/>
      <c r="C115" s="100"/>
      <c r="D115" s="100"/>
      <c r="E115" s="100"/>
      <c r="F115" s="100"/>
      <c r="G115" s="100"/>
      <c r="H115" s="100"/>
      <c r="I115" s="100"/>
      <c r="J115" s="100"/>
      <c r="K115" s="100"/>
      <c r="L115" s="100"/>
      <c r="M115" s="100"/>
      <c r="N115" s="100"/>
      <c r="O115" s="100"/>
      <c r="P115" s="100"/>
      <c r="Q115" s="100"/>
      <c r="R115" s="100"/>
      <c r="S115" s="100"/>
      <c r="T115" s="100"/>
      <c r="U115" s="100"/>
      <c r="V115" s="100"/>
      <c r="W115" s="100"/>
      <c r="X115" s="100"/>
      <c r="Y115" s="100"/>
    </row>
    <row r="116" spans="1:25" ht="16.5" customHeight="1">
      <c r="A116" s="25"/>
      <c r="B116" s="100"/>
      <c r="C116" s="100"/>
      <c r="D116" s="100"/>
      <c r="E116" s="100"/>
      <c r="F116" s="100"/>
      <c r="G116" s="100"/>
      <c r="H116" s="100"/>
      <c r="I116" s="100"/>
      <c r="J116" s="100"/>
      <c r="K116" s="100"/>
      <c r="L116" s="100"/>
      <c r="M116" s="100"/>
      <c r="N116" s="100"/>
      <c r="O116" s="100"/>
      <c r="P116" s="100"/>
      <c r="Q116" s="100"/>
      <c r="R116" s="100"/>
      <c r="S116" s="100"/>
      <c r="T116" s="100"/>
      <c r="U116" s="100"/>
      <c r="V116" s="100"/>
      <c r="W116" s="100"/>
      <c r="X116" s="100"/>
      <c r="Y116" s="100"/>
    </row>
    <row r="117" spans="1:25" ht="16.5" customHeight="1">
      <c r="A117" s="25"/>
      <c r="B117" s="100"/>
      <c r="C117" s="100"/>
      <c r="D117" s="100"/>
      <c r="E117" s="100"/>
      <c r="F117" s="100"/>
      <c r="G117" s="100"/>
      <c r="H117" s="100"/>
      <c r="I117" s="100"/>
      <c r="J117" s="100"/>
      <c r="K117" s="100"/>
      <c r="L117" s="100"/>
      <c r="M117" s="100"/>
      <c r="N117" s="100"/>
      <c r="O117" s="100"/>
      <c r="P117" s="100"/>
      <c r="Q117" s="100"/>
      <c r="R117" s="100"/>
      <c r="S117" s="100"/>
      <c r="T117" s="100"/>
      <c r="U117" s="100"/>
      <c r="V117" s="100"/>
      <c r="W117" s="100"/>
      <c r="X117" s="100"/>
      <c r="Y117" s="100"/>
    </row>
    <row r="118" spans="1:25" ht="16.5" customHeight="1">
      <c r="A118" s="25"/>
      <c r="B118" s="100"/>
      <c r="C118" s="100"/>
      <c r="D118" s="100"/>
      <c r="E118" s="100"/>
      <c r="F118" s="100"/>
      <c r="G118" s="100"/>
      <c r="H118" s="100"/>
      <c r="I118" s="100"/>
      <c r="J118" s="100"/>
      <c r="K118" s="100"/>
      <c r="L118" s="100"/>
      <c r="M118" s="100"/>
      <c r="N118" s="100"/>
      <c r="O118" s="100"/>
      <c r="P118" s="100"/>
      <c r="Q118" s="100"/>
      <c r="R118" s="100"/>
      <c r="S118" s="100"/>
      <c r="T118" s="100"/>
      <c r="U118" s="100"/>
      <c r="V118" s="100"/>
      <c r="W118" s="100"/>
      <c r="X118" s="100"/>
      <c r="Y118" s="100"/>
    </row>
    <row r="119" spans="1:25" ht="16.5" customHeight="1">
      <c r="A119" s="25"/>
      <c r="B119" s="100"/>
      <c r="C119" s="100"/>
      <c r="D119" s="100"/>
      <c r="E119" s="100"/>
      <c r="F119" s="100"/>
      <c r="G119" s="100"/>
      <c r="H119" s="100"/>
      <c r="I119" s="100"/>
      <c r="J119" s="100"/>
      <c r="K119" s="100"/>
      <c r="L119" s="100"/>
      <c r="M119" s="100"/>
      <c r="N119" s="100"/>
      <c r="O119" s="100"/>
      <c r="P119" s="100"/>
      <c r="Q119" s="100"/>
      <c r="R119" s="100"/>
      <c r="S119" s="100"/>
      <c r="T119" s="100"/>
      <c r="U119" s="100"/>
      <c r="V119" s="100"/>
      <c r="W119" s="100"/>
      <c r="X119" s="100"/>
      <c r="Y119" s="100"/>
    </row>
    <row r="120" spans="1:25" ht="16.5" customHeight="1">
      <c r="A120" s="25"/>
      <c r="B120" s="100"/>
      <c r="C120" s="100"/>
      <c r="D120" s="100"/>
      <c r="E120" s="100"/>
      <c r="F120" s="100"/>
      <c r="G120" s="100"/>
      <c r="H120" s="100"/>
      <c r="I120" s="100"/>
      <c r="J120" s="100"/>
      <c r="K120" s="100"/>
      <c r="L120" s="100"/>
      <c r="M120" s="100"/>
      <c r="N120" s="100"/>
      <c r="O120" s="100"/>
      <c r="P120" s="100"/>
      <c r="Q120" s="100"/>
      <c r="R120" s="100"/>
      <c r="S120" s="100"/>
      <c r="T120" s="100"/>
      <c r="U120" s="100"/>
      <c r="V120" s="100"/>
      <c r="W120" s="100"/>
      <c r="X120" s="100"/>
      <c r="Y120" s="100"/>
    </row>
    <row r="121" spans="1:25" ht="16.5" customHeight="1">
      <c r="A121" s="25"/>
      <c r="B121" s="100"/>
      <c r="C121" s="100"/>
      <c r="D121" s="100"/>
      <c r="E121" s="100"/>
      <c r="F121" s="100"/>
      <c r="G121" s="100"/>
      <c r="H121" s="100"/>
      <c r="I121" s="100"/>
      <c r="J121" s="100"/>
      <c r="K121" s="100"/>
      <c r="L121" s="100"/>
      <c r="M121" s="100"/>
      <c r="N121" s="100"/>
      <c r="O121" s="100"/>
      <c r="P121" s="100"/>
      <c r="Q121" s="100"/>
      <c r="R121" s="100"/>
      <c r="S121" s="100"/>
      <c r="T121" s="100"/>
      <c r="U121" s="100"/>
      <c r="V121" s="100"/>
      <c r="W121" s="100"/>
      <c r="X121" s="100"/>
      <c r="Y121" s="100"/>
    </row>
    <row r="122" spans="1:25" ht="16.5" customHeight="1">
      <c r="A122" s="25"/>
      <c r="B122" s="100"/>
      <c r="C122" s="100"/>
      <c r="D122" s="100"/>
      <c r="E122" s="100"/>
      <c r="F122" s="100"/>
      <c r="G122" s="100"/>
      <c r="H122" s="100"/>
      <c r="I122" s="100"/>
      <c r="J122" s="100"/>
      <c r="K122" s="100"/>
      <c r="L122" s="100"/>
      <c r="M122" s="100"/>
      <c r="N122" s="100"/>
      <c r="O122" s="100"/>
      <c r="P122" s="100"/>
      <c r="Q122" s="100"/>
      <c r="R122" s="100"/>
      <c r="S122" s="100"/>
      <c r="T122" s="100"/>
      <c r="U122" s="100"/>
      <c r="V122" s="100"/>
      <c r="W122" s="100"/>
      <c r="X122" s="100"/>
      <c r="Y122" s="100"/>
    </row>
    <row r="123" spans="1:25" ht="16.5" customHeight="1">
      <c r="A123" s="25"/>
      <c r="B123" s="100"/>
      <c r="C123" s="100"/>
      <c r="D123" s="100"/>
      <c r="E123" s="100"/>
      <c r="F123" s="100"/>
      <c r="G123" s="100"/>
      <c r="H123" s="100"/>
      <c r="I123" s="100"/>
      <c r="J123" s="100"/>
      <c r="K123" s="100"/>
      <c r="L123" s="100"/>
      <c r="M123" s="100"/>
      <c r="N123" s="100"/>
      <c r="O123" s="100"/>
      <c r="P123" s="100"/>
      <c r="Q123" s="100"/>
      <c r="R123" s="100"/>
      <c r="S123" s="100"/>
      <c r="T123" s="100"/>
      <c r="U123" s="100"/>
      <c r="V123" s="100"/>
      <c r="W123" s="100"/>
      <c r="X123" s="100"/>
      <c r="Y123" s="100"/>
    </row>
    <row r="124" spans="1:25" ht="16.5" customHeight="1">
      <c r="A124" s="25"/>
      <c r="B124" s="100"/>
      <c r="C124" s="100"/>
      <c r="D124" s="100"/>
      <c r="E124" s="100"/>
      <c r="F124" s="100"/>
      <c r="G124" s="100"/>
      <c r="H124" s="100"/>
      <c r="I124" s="100"/>
      <c r="J124" s="100"/>
      <c r="K124" s="100"/>
      <c r="L124" s="100"/>
      <c r="M124" s="100"/>
      <c r="N124" s="100"/>
      <c r="O124" s="100"/>
      <c r="P124" s="100"/>
      <c r="Q124" s="100"/>
      <c r="R124" s="100"/>
      <c r="S124" s="100"/>
      <c r="T124" s="100"/>
      <c r="U124" s="100"/>
      <c r="V124" s="100"/>
      <c r="W124" s="100"/>
      <c r="X124" s="100"/>
      <c r="Y124" s="100"/>
    </row>
    <row r="125" spans="1:25" ht="16.5" customHeight="1">
      <c r="A125" s="25"/>
      <c r="B125" s="100"/>
      <c r="C125" s="100"/>
      <c r="D125" s="100"/>
      <c r="E125" s="100"/>
      <c r="F125" s="100"/>
      <c r="G125" s="100"/>
      <c r="H125" s="100"/>
      <c r="I125" s="100"/>
      <c r="J125" s="100"/>
      <c r="K125" s="100"/>
      <c r="L125" s="100"/>
      <c r="M125" s="100"/>
      <c r="N125" s="100"/>
      <c r="O125" s="100"/>
      <c r="P125" s="100"/>
      <c r="Q125" s="100"/>
      <c r="R125" s="100"/>
      <c r="S125" s="100"/>
      <c r="T125" s="100"/>
      <c r="U125" s="100"/>
      <c r="V125" s="100"/>
      <c r="W125" s="100"/>
      <c r="X125" s="100"/>
      <c r="Y125" s="100"/>
    </row>
    <row r="126" spans="1:25" ht="16.5" customHeight="1">
      <c r="A126" s="25"/>
      <c r="B126" s="100"/>
      <c r="C126" s="100"/>
      <c r="D126" s="100"/>
      <c r="E126" s="100"/>
      <c r="F126" s="100"/>
      <c r="G126" s="100"/>
      <c r="H126" s="100"/>
      <c r="I126" s="100"/>
      <c r="J126" s="100"/>
      <c r="K126" s="100"/>
      <c r="L126" s="100"/>
      <c r="M126" s="100"/>
      <c r="N126" s="100"/>
      <c r="O126" s="100"/>
      <c r="P126" s="100"/>
      <c r="Q126" s="100"/>
      <c r="R126" s="100"/>
      <c r="S126" s="100"/>
      <c r="T126" s="100"/>
      <c r="U126" s="100"/>
      <c r="V126" s="100"/>
      <c r="W126" s="100"/>
      <c r="X126" s="100"/>
      <c r="Y126" s="100"/>
    </row>
    <row r="127" spans="1:25" ht="16.5" customHeight="1">
      <c r="A127" s="25"/>
      <c r="B127" s="23"/>
      <c r="C127" s="23"/>
      <c r="D127" s="100"/>
      <c r="E127" s="100"/>
      <c r="F127" s="100"/>
      <c r="G127" s="100"/>
      <c r="H127" s="100"/>
      <c r="I127" s="100"/>
      <c r="J127" s="100"/>
      <c r="K127" s="100"/>
      <c r="L127" s="100"/>
      <c r="M127" s="100"/>
      <c r="N127" s="100"/>
      <c r="O127" s="100"/>
      <c r="P127" s="100"/>
      <c r="Q127" s="100"/>
      <c r="R127" s="100"/>
      <c r="S127" s="100"/>
      <c r="T127" s="100"/>
      <c r="U127" s="100"/>
      <c r="V127" s="100"/>
      <c r="W127" s="100"/>
      <c r="X127" s="100"/>
      <c r="Y127" s="100"/>
    </row>
    <row r="128" spans="1:25" ht="16.5" customHeight="1">
      <c r="A128" s="25"/>
      <c r="B128" s="23"/>
      <c r="C128" s="23"/>
      <c r="D128" s="100"/>
      <c r="E128" s="100"/>
      <c r="F128" s="100"/>
      <c r="G128" s="100"/>
      <c r="H128" s="100"/>
      <c r="I128" s="100"/>
      <c r="J128" s="100"/>
      <c r="K128" s="100"/>
      <c r="L128" s="100"/>
      <c r="M128" s="100"/>
      <c r="N128" s="100"/>
      <c r="O128" s="100"/>
      <c r="P128" s="100"/>
      <c r="Q128" s="100"/>
      <c r="R128" s="100"/>
      <c r="S128" s="100"/>
      <c r="T128" s="100"/>
      <c r="U128" s="100"/>
      <c r="V128" s="100"/>
      <c r="W128" s="100"/>
      <c r="X128" s="100"/>
      <c r="Y128" s="100"/>
    </row>
    <row r="129" spans="1:25" ht="16.5" customHeight="1">
      <c r="A129" s="25"/>
      <c r="B129" s="23"/>
      <c r="C129" s="23"/>
      <c r="D129" s="100"/>
      <c r="E129" s="100"/>
      <c r="F129" s="100"/>
      <c r="G129" s="100"/>
      <c r="H129" s="100"/>
      <c r="I129" s="100"/>
      <c r="J129" s="100"/>
      <c r="K129" s="100"/>
      <c r="L129" s="100"/>
      <c r="M129" s="100"/>
      <c r="N129" s="100"/>
      <c r="O129" s="100"/>
      <c r="P129" s="100"/>
      <c r="Q129" s="100"/>
      <c r="R129" s="100"/>
      <c r="S129" s="100"/>
      <c r="T129" s="100"/>
      <c r="U129" s="100"/>
      <c r="V129" s="100"/>
      <c r="W129" s="100"/>
      <c r="X129" s="100"/>
      <c r="Y129" s="100"/>
    </row>
    <row r="130" spans="1:25" ht="16.5" customHeight="1">
      <c r="A130" s="25"/>
      <c r="B130" s="23"/>
      <c r="C130" s="23"/>
      <c r="D130" s="100"/>
      <c r="E130" s="100"/>
      <c r="F130" s="100"/>
      <c r="G130" s="100"/>
      <c r="H130" s="100"/>
      <c r="I130" s="100"/>
      <c r="J130" s="100"/>
      <c r="K130" s="100"/>
      <c r="L130" s="100"/>
      <c r="M130" s="100"/>
      <c r="N130" s="100"/>
      <c r="O130" s="100"/>
      <c r="P130" s="100"/>
      <c r="Q130" s="100"/>
      <c r="R130" s="100"/>
      <c r="S130" s="100"/>
      <c r="T130" s="100"/>
      <c r="U130" s="100"/>
      <c r="V130" s="100"/>
      <c r="W130" s="100"/>
      <c r="X130" s="100"/>
      <c r="Y130" s="100"/>
    </row>
    <row r="131" spans="1:25" ht="16.5" customHeight="1">
      <c r="A131" s="25"/>
      <c r="B131" s="23"/>
      <c r="C131" s="23"/>
      <c r="D131" s="100"/>
      <c r="E131" s="100"/>
      <c r="F131" s="100"/>
      <c r="G131" s="100"/>
      <c r="H131" s="100"/>
      <c r="I131" s="100"/>
      <c r="J131" s="100"/>
      <c r="K131" s="100"/>
      <c r="L131" s="100"/>
      <c r="M131" s="100"/>
      <c r="N131" s="100"/>
      <c r="O131" s="100"/>
      <c r="P131" s="100"/>
      <c r="Q131" s="100"/>
      <c r="R131" s="100"/>
      <c r="S131" s="100"/>
      <c r="T131" s="100"/>
      <c r="U131" s="100"/>
      <c r="V131" s="100"/>
      <c r="W131" s="100"/>
      <c r="X131" s="100"/>
      <c r="Y131" s="100"/>
    </row>
    <row r="132" spans="1:25" ht="16.5" customHeight="1">
      <c r="A132" s="25"/>
      <c r="B132" s="23"/>
      <c r="C132" s="23"/>
      <c r="D132" s="100"/>
      <c r="E132" s="100"/>
      <c r="F132" s="100"/>
      <c r="G132" s="100"/>
      <c r="H132" s="100"/>
      <c r="I132" s="100"/>
      <c r="J132" s="100"/>
      <c r="K132" s="100"/>
      <c r="L132" s="100"/>
      <c r="M132" s="100"/>
      <c r="N132" s="100"/>
      <c r="O132" s="100"/>
      <c r="P132" s="100"/>
      <c r="Q132" s="100"/>
      <c r="R132" s="100"/>
      <c r="S132" s="100"/>
      <c r="T132" s="100"/>
      <c r="U132" s="100"/>
      <c r="V132" s="100"/>
      <c r="W132" s="100"/>
      <c r="X132" s="100"/>
      <c r="Y132" s="100"/>
    </row>
    <row r="133" spans="1:25" ht="16.5" customHeight="1">
      <c r="A133" s="25"/>
      <c r="B133" s="23"/>
      <c r="C133" s="23"/>
      <c r="D133" s="100"/>
      <c r="E133" s="100"/>
      <c r="F133" s="100"/>
      <c r="G133" s="100"/>
      <c r="H133" s="100"/>
      <c r="I133" s="100"/>
      <c r="J133" s="100"/>
      <c r="K133" s="100"/>
      <c r="L133" s="100"/>
      <c r="M133" s="100"/>
      <c r="N133" s="100"/>
      <c r="O133" s="100"/>
      <c r="P133" s="100"/>
      <c r="Q133" s="100"/>
      <c r="R133" s="100"/>
      <c r="S133" s="100"/>
      <c r="T133" s="100"/>
      <c r="U133" s="100"/>
      <c r="V133" s="100"/>
      <c r="W133" s="100"/>
      <c r="X133" s="100"/>
      <c r="Y133" s="100"/>
    </row>
    <row r="134" spans="1:25" ht="16.5" customHeight="1">
      <c r="A134" s="25"/>
      <c r="B134" s="23"/>
      <c r="C134" s="23"/>
      <c r="D134" s="100"/>
      <c r="E134" s="100"/>
      <c r="F134" s="100"/>
      <c r="G134" s="100"/>
      <c r="H134" s="100"/>
      <c r="I134" s="100"/>
      <c r="J134" s="100"/>
      <c r="K134" s="100"/>
      <c r="L134" s="100"/>
      <c r="M134" s="100"/>
      <c r="N134" s="100"/>
      <c r="O134" s="100"/>
      <c r="P134" s="100"/>
      <c r="Q134" s="100"/>
      <c r="R134" s="100"/>
      <c r="S134" s="100"/>
      <c r="T134" s="100"/>
      <c r="U134" s="100"/>
      <c r="V134" s="100"/>
      <c r="W134" s="100"/>
      <c r="X134" s="100"/>
      <c r="Y134" s="100"/>
    </row>
    <row r="135" spans="1:25" ht="16.5" customHeight="1">
      <c r="A135" s="25"/>
      <c r="B135" s="23"/>
      <c r="C135" s="23"/>
      <c r="D135" s="100"/>
      <c r="E135" s="100"/>
      <c r="F135" s="100"/>
      <c r="G135" s="100"/>
      <c r="H135" s="100"/>
      <c r="I135" s="100"/>
      <c r="J135" s="100"/>
      <c r="K135" s="100"/>
      <c r="L135" s="100"/>
      <c r="M135" s="100"/>
      <c r="N135" s="100"/>
      <c r="O135" s="100"/>
      <c r="P135" s="100"/>
      <c r="Q135" s="100"/>
      <c r="R135" s="100"/>
      <c r="S135" s="100"/>
      <c r="T135" s="100"/>
      <c r="U135" s="100"/>
      <c r="V135" s="100"/>
      <c r="W135" s="100"/>
      <c r="X135" s="100"/>
      <c r="Y135" s="100"/>
    </row>
    <row r="136" spans="1:25" ht="16.5" customHeight="1">
      <c r="A136" s="25"/>
      <c r="B136" s="23"/>
      <c r="C136" s="23"/>
      <c r="D136" s="100"/>
      <c r="E136" s="100"/>
      <c r="F136" s="100"/>
      <c r="G136" s="100"/>
      <c r="H136" s="100"/>
      <c r="I136" s="100"/>
      <c r="J136" s="100"/>
      <c r="K136" s="100"/>
      <c r="L136" s="100"/>
      <c r="M136" s="100"/>
      <c r="N136" s="100"/>
      <c r="O136" s="100"/>
      <c r="P136" s="100"/>
      <c r="Q136" s="100"/>
      <c r="R136" s="100"/>
      <c r="S136" s="100"/>
      <c r="T136" s="100"/>
      <c r="U136" s="100"/>
      <c r="V136" s="100"/>
      <c r="W136" s="100"/>
      <c r="X136" s="100"/>
      <c r="Y136" s="100"/>
    </row>
    <row r="137" spans="1:25" ht="16.5" customHeight="1">
      <c r="A137" s="25"/>
      <c r="B137" s="23"/>
      <c r="C137" s="23"/>
      <c r="D137" s="100"/>
      <c r="E137" s="100"/>
      <c r="F137" s="100"/>
      <c r="G137" s="100"/>
      <c r="H137" s="100"/>
      <c r="I137" s="100"/>
      <c r="J137" s="100"/>
      <c r="K137" s="100"/>
      <c r="L137" s="100"/>
      <c r="M137" s="100"/>
      <c r="N137" s="100"/>
      <c r="O137" s="100"/>
      <c r="P137" s="100"/>
      <c r="Q137" s="100"/>
      <c r="R137" s="100"/>
      <c r="S137" s="100"/>
      <c r="T137" s="100"/>
      <c r="U137" s="100"/>
      <c r="V137" s="100"/>
      <c r="W137" s="100"/>
      <c r="X137" s="100"/>
      <c r="Y137" s="100"/>
    </row>
    <row r="138" spans="1:25" ht="16.5" customHeight="1">
      <c r="A138" s="25"/>
      <c r="B138" s="23"/>
      <c r="C138" s="23"/>
      <c r="D138" s="100"/>
      <c r="E138" s="100"/>
      <c r="F138" s="100"/>
      <c r="G138" s="100"/>
      <c r="H138" s="100"/>
      <c r="I138" s="100"/>
      <c r="J138" s="100"/>
      <c r="K138" s="100"/>
      <c r="L138" s="100"/>
      <c r="M138" s="100"/>
      <c r="N138" s="100"/>
      <c r="O138" s="100"/>
      <c r="P138" s="100"/>
      <c r="Q138" s="100"/>
      <c r="R138" s="100"/>
      <c r="S138" s="100"/>
      <c r="T138" s="100"/>
      <c r="U138" s="100"/>
      <c r="V138" s="100"/>
      <c r="W138" s="100"/>
      <c r="X138" s="100"/>
      <c r="Y138" s="100"/>
    </row>
    <row r="139" spans="1:25" ht="16.5" customHeight="1">
      <c r="A139" s="25"/>
      <c r="B139" s="23"/>
      <c r="C139" s="23"/>
      <c r="D139" s="100"/>
      <c r="E139" s="100"/>
      <c r="F139" s="100"/>
      <c r="G139" s="100"/>
      <c r="H139" s="100"/>
      <c r="I139" s="100"/>
      <c r="J139" s="100"/>
      <c r="K139" s="100"/>
      <c r="L139" s="100"/>
      <c r="M139" s="100"/>
      <c r="N139" s="100"/>
      <c r="O139" s="100"/>
      <c r="P139" s="100"/>
      <c r="Q139" s="100"/>
      <c r="R139" s="100"/>
      <c r="S139" s="100"/>
      <c r="T139" s="100"/>
      <c r="U139" s="100"/>
      <c r="V139" s="100"/>
      <c r="W139" s="100"/>
      <c r="X139" s="100"/>
      <c r="Y139" s="100"/>
    </row>
    <row r="140" spans="1:25" ht="16.5" customHeight="1">
      <c r="A140" s="25"/>
      <c r="B140" s="23"/>
      <c r="C140" s="23"/>
      <c r="D140" s="100"/>
      <c r="E140" s="100"/>
      <c r="F140" s="100"/>
      <c r="G140" s="100"/>
      <c r="H140" s="100"/>
      <c r="I140" s="100"/>
      <c r="J140" s="100"/>
      <c r="K140" s="100"/>
      <c r="L140" s="100"/>
      <c r="M140" s="100"/>
      <c r="N140" s="100"/>
      <c r="O140" s="100"/>
      <c r="P140" s="100"/>
      <c r="Q140" s="100"/>
      <c r="R140" s="100"/>
      <c r="S140" s="100"/>
      <c r="T140" s="100"/>
      <c r="U140" s="100"/>
      <c r="V140" s="100"/>
      <c r="W140" s="100"/>
      <c r="X140" s="100"/>
      <c r="Y140" s="100"/>
    </row>
    <row r="141" spans="1:25" ht="16.5" customHeight="1">
      <c r="A141" s="25"/>
      <c r="B141" s="23"/>
      <c r="C141" s="23"/>
      <c r="D141" s="100"/>
      <c r="E141" s="100"/>
      <c r="F141" s="100"/>
      <c r="G141" s="100"/>
      <c r="H141" s="100"/>
      <c r="I141" s="100"/>
      <c r="J141" s="100"/>
      <c r="K141" s="100"/>
      <c r="L141" s="100"/>
      <c r="M141" s="100"/>
      <c r="N141" s="100"/>
      <c r="O141" s="100"/>
      <c r="P141" s="100"/>
      <c r="Q141" s="100"/>
      <c r="R141" s="100"/>
      <c r="S141" s="100"/>
      <c r="T141" s="100"/>
      <c r="U141" s="100"/>
      <c r="V141" s="100"/>
      <c r="W141" s="100"/>
      <c r="X141" s="100"/>
      <c r="Y141" s="100"/>
    </row>
    <row r="142" spans="1:25" ht="16.5" customHeight="1">
      <c r="A142" s="25"/>
      <c r="B142" s="23"/>
      <c r="C142" s="23"/>
      <c r="D142" s="100"/>
      <c r="E142" s="100"/>
      <c r="F142" s="100"/>
      <c r="G142" s="100"/>
      <c r="H142" s="100"/>
      <c r="I142" s="100"/>
      <c r="J142" s="100"/>
      <c r="K142" s="100"/>
      <c r="L142" s="100"/>
      <c r="M142" s="100"/>
      <c r="N142" s="100"/>
      <c r="O142" s="100"/>
      <c r="P142" s="100"/>
      <c r="Q142" s="100"/>
      <c r="R142" s="100"/>
      <c r="S142" s="100"/>
      <c r="T142" s="100"/>
      <c r="U142" s="100"/>
      <c r="V142" s="100"/>
      <c r="W142" s="100"/>
      <c r="X142" s="100"/>
      <c r="Y142" s="100"/>
    </row>
    <row r="143" spans="1:25" ht="16.5" customHeight="1">
      <c r="A143" s="25"/>
      <c r="B143" s="23"/>
      <c r="C143" s="23"/>
      <c r="D143" s="100"/>
      <c r="E143" s="100"/>
      <c r="F143" s="100"/>
      <c r="G143" s="100"/>
      <c r="H143" s="100"/>
      <c r="I143" s="100"/>
      <c r="J143" s="100"/>
      <c r="K143" s="100"/>
      <c r="L143" s="100"/>
      <c r="M143" s="100"/>
      <c r="N143" s="100"/>
      <c r="O143" s="100"/>
      <c r="P143" s="100"/>
      <c r="Q143" s="100"/>
      <c r="R143" s="100"/>
      <c r="S143" s="100"/>
      <c r="T143" s="100"/>
      <c r="U143" s="100"/>
      <c r="V143" s="100"/>
      <c r="W143" s="100"/>
      <c r="X143" s="100"/>
      <c r="Y143" s="100"/>
    </row>
    <row r="144" spans="1:25" ht="16.5" customHeight="1">
      <c r="A144" s="25"/>
      <c r="B144" s="23"/>
      <c r="C144" s="23"/>
      <c r="D144" s="100"/>
      <c r="E144" s="100"/>
      <c r="F144" s="100"/>
      <c r="G144" s="100"/>
      <c r="H144" s="100"/>
      <c r="I144" s="100"/>
      <c r="J144" s="100"/>
      <c r="K144" s="100"/>
      <c r="L144" s="100"/>
      <c r="M144" s="100"/>
      <c r="N144" s="100"/>
      <c r="O144" s="100"/>
      <c r="P144" s="100"/>
      <c r="Q144" s="100"/>
      <c r="R144" s="100"/>
      <c r="S144" s="100"/>
      <c r="T144" s="100"/>
      <c r="U144" s="100"/>
      <c r="V144" s="100"/>
      <c r="W144" s="100"/>
      <c r="X144" s="100"/>
      <c r="Y144" s="100"/>
    </row>
    <row r="145" spans="1:25" ht="16.5" customHeight="1">
      <c r="A145" s="25"/>
      <c r="B145" s="23"/>
      <c r="C145" s="23"/>
      <c r="D145" s="100"/>
      <c r="E145" s="100"/>
      <c r="F145" s="100"/>
      <c r="G145" s="100"/>
      <c r="H145" s="100"/>
      <c r="I145" s="100"/>
      <c r="J145" s="100"/>
      <c r="K145" s="100"/>
      <c r="L145" s="100"/>
      <c r="M145" s="100"/>
      <c r="N145" s="100"/>
      <c r="O145" s="100"/>
      <c r="P145" s="100"/>
      <c r="Q145" s="100"/>
      <c r="R145" s="100"/>
      <c r="S145" s="100"/>
      <c r="T145" s="100"/>
      <c r="U145" s="100"/>
      <c r="V145" s="100"/>
      <c r="W145" s="100"/>
      <c r="X145" s="100"/>
      <c r="Y145" s="100"/>
    </row>
    <row r="146" spans="1:25" ht="16.5" customHeight="1">
      <c r="A146" s="25"/>
      <c r="B146" s="23"/>
      <c r="C146" s="23"/>
      <c r="D146" s="100"/>
      <c r="E146" s="100"/>
      <c r="F146" s="100"/>
      <c r="G146" s="100"/>
      <c r="H146" s="100"/>
      <c r="I146" s="100"/>
      <c r="J146" s="100"/>
      <c r="K146" s="100"/>
      <c r="L146" s="100"/>
      <c r="M146" s="100"/>
      <c r="N146" s="100"/>
      <c r="O146" s="100"/>
      <c r="P146" s="100"/>
      <c r="Q146" s="100"/>
      <c r="R146" s="100"/>
      <c r="S146" s="100"/>
      <c r="T146" s="100"/>
      <c r="U146" s="100"/>
      <c r="V146" s="100"/>
      <c r="W146" s="100"/>
      <c r="X146" s="100"/>
      <c r="Y146" s="100"/>
    </row>
    <row r="147" spans="1:25" ht="16.5" customHeight="1">
      <c r="A147" s="25"/>
      <c r="B147" s="23"/>
      <c r="C147" s="23"/>
      <c r="D147" s="100"/>
      <c r="E147" s="100"/>
      <c r="F147" s="100"/>
      <c r="G147" s="100"/>
      <c r="H147" s="100"/>
      <c r="I147" s="100"/>
      <c r="J147" s="100"/>
      <c r="K147" s="100"/>
      <c r="L147" s="100"/>
      <c r="M147" s="100"/>
      <c r="N147" s="100"/>
      <c r="O147" s="100"/>
      <c r="P147" s="100"/>
      <c r="Q147" s="100"/>
      <c r="R147" s="100"/>
      <c r="S147" s="100"/>
      <c r="T147" s="100"/>
      <c r="U147" s="100"/>
      <c r="V147" s="100"/>
      <c r="W147" s="100"/>
      <c r="X147" s="100"/>
      <c r="Y147" s="100"/>
    </row>
    <row r="148" spans="1:25" ht="16.5" customHeight="1">
      <c r="A148" s="25"/>
      <c r="B148" s="23"/>
      <c r="C148" s="23"/>
      <c r="D148" s="100"/>
      <c r="E148" s="100"/>
      <c r="F148" s="100"/>
      <c r="G148" s="100"/>
      <c r="H148" s="100"/>
      <c r="I148" s="100"/>
      <c r="J148" s="100"/>
      <c r="K148" s="100"/>
      <c r="L148" s="100"/>
      <c r="M148" s="100"/>
      <c r="N148" s="100"/>
      <c r="O148" s="100"/>
      <c r="P148" s="100"/>
      <c r="Q148" s="100"/>
      <c r="R148" s="100"/>
      <c r="S148" s="100"/>
      <c r="T148" s="100"/>
      <c r="U148" s="100"/>
      <c r="V148" s="100"/>
      <c r="W148" s="100"/>
      <c r="X148" s="100"/>
      <c r="Y148" s="100"/>
    </row>
    <row r="149" spans="1:25" ht="16.5" customHeight="1">
      <c r="A149" s="25"/>
      <c r="B149" s="23"/>
      <c r="C149" s="23"/>
      <c r="D149" s="100"/>
      <c r="E149" s="100"/>
      <c r="F149" s="100"/>
      <c r="G149" s="100"/>
      <c r="H149" s="100"/>
      <c r="I149" s="100"/>
      <c r="J149" s="100"/>
      <c r="K149" s="100"/>
      <c r="L149" s="100"/>
      <c r="M149" s="100"/>
      <c r="N149" s="100"/>
      <c r="O149" s="100"/>
      <c r="P149" s="100"/>
      <c r="Q149" s="100"/>
      <c r="R149" s="100"/>
      <c r="S149" s="100"/>
      <c r="T149" s="100"/>
      <c r="U149" s="100"/>
      <c r="V149" s="100"/>
      <c r="W149" s="100"/>
      <c r="X149" s="100"/>
      <c r="Y149" s="100"/>
    </row>
    <row r="150" spans="1:25" ht="16.5" customHeight="1">
      <c r="A150" s="25"/>
      <c r="B150" s="23"/>
      <c r="C150" s="23"/>
      <c r="D150" s="100"/>
      <c r="E150" s="100"/>
      <c r="F150" s="100"/>
      <c r="G150" s="100"/>
      <c r="H150" s="100"/>
      <c r="I150" s="100"/>
      <c r="J150" s="100"/>
      <c r="K150" s="100"/>
      <c r="L150" s="100"/>
      <c r="M150" s="100"/>
      <c r="N150" s="100"/>
      <c r="O150" s="100"/>
      <c r="P150" s="100"/>
      <c r="Q150" s="100"/>
      <c r="R150" s="100"/>
      <c r="S150" s="100"/>
      <c r="T150" s="100"/>
      <c r="U150" s="100"/>
      <c r="V150" s="100"/>
      <c r="W150" s="100"/>
      <c r="X150" s="100"/>
      <c r="Y150" s="100"/>
    </row>
    <row r="151" spans="1:25" ht="16.5" customHeight="1">
      <c r="A151" s="25"/>
      <c r="B151" s="23"/>
      <c r="C151" s="23"/>
      <c r="D151" s="100"/>
      <c r="E151" s="100"/>
      <c r="F151" s="100"/>
      <c r="G151" s="100"/>
      <c r="H151" s="100"/>
      <c r="I151" s="100"/>
      <c r="J151" s="100"/>
      <c r="K151" s="100"/>
      <c r="L151" s="100"/>
      <c r="M151" s="100"/>
      <c r="N151" s="100"/>
      <c r="O151" s="100"/>
      <c r="P151" s="100"/>
      <c r="Q151" s="100"/>
      <c r="R151" s="100"/>
      <c r="S151" s="100"/>
      <c r="T151" s="100"/>
      <c r="U151" s="100"/>
      <c r="V151" s="100"/>
      <c r="W151" s="100"/>
      <c r="X151" s="100"/>
      <c r="Y151" s="100"/>
    </row>
    <row r="152" spans="1:25" ht="16.5" customHeight="1">
      <c r="A152" s="25"/>
      <c r="B152" s="23"/>
      <c r="C152" s="23"/>
      <c r="D152" s="100"/>
      <c r="E152" s="100"/>
      <c r="F152" s="100"/>
      <c r="G152" s="100"/>
      <c r="H152" s="100"/>
      <c r="I152" s="100"/>
      <c r="J152" s="100"/>
      <c r="K152" s="100"/>
      <c r="L152" s="100"/>
      <c r="M152" s="100"/>
      <c r="N152" s="100"/>
      <c r="O152" s="100"/>
      <c r="P152" s="100"/>
      <c r="Q152" s="100"/>
      <c r="R152" s="100"/>
      <c r="S152" s="100"/>
      <c r="T152" s="100"/>
      <c r="U152" s="100"/>
      <c r="V152" s="100"/>
      <c r="W152" s="100"/>
      <c r="X152" s="100"/>
      <c r="Y152" s="100"/>
    </row>
    <row r="153" spans="1:25" ht="16.5" customHeight="1">
      <c r="A153" s="25"/>
      <c r="B153" s="23"/>
      <c r="C153" s="23"/>
      <c r="D153" s="100"/>
      <c r="E153" s="100"/>
      <c r="F153" s="100"/>
      <c r="G153" s="100"/>
      <c r="H153" s="100"/>
      <c r="I153" s="100"/>
      <c r="J153" s="100"/>
      <c r="K153" s="100"/>
      <c r="L153" s="100"/>
      <c r="M153" s="100"/>
      <c r="N153" s="100"/>
      <c r="O153" s="100"/>
      <c r="P153" s="100"/>
      <c r="Q153" s="100"/>
      <c r="R153" s="100"/>
      <c r="S153" s="100"/>
      <c r="T153" s="100"/>
      <c r="U153" s="100"/>
      <c r="V153" s="100"/>
      <c r="W153" s="100"/>
      <c r="X153" s="100"/>
      <c r="Y153" s="100"/>
    </row>
    <row r="154" spans="1:25" ht="16.5" customHeight="1">
      <c r="A154" s="25"/>
      <c r="B154" s="23"/>
      <c r="C154" s="23"/>
      <c r="D154" s="100"/>
      <c r="E154" s="100"/>
      <c r="F154" s="100"/>
      <c r="G154" s="100"/>
      <c r="H154" s="100"/>
      <c r="I154" s="100"/>
      <c r="J154" s="100"/>
      <c r="K154" s="100"/>
      <c r="L154" s="100"/>
      <c r="M154" s="100"/>
      <c r="N154" s="100"/>
      <c r="O154" s="100"/>
      <c r="P154" s="100"/>
      <c r="Q154" s="100"/>
      <c r="R154" s="100"/>
      <c r="S154" s="100"/>
      <c r="T154" s="100"/>
      <c r="U154" s="100"/>
      <c r="V154" s="100"/>
      <c r="W154" s="100"/>
      <c r="X154" s="100"/>
      <c r="Y154" s="100"/>
    </row>
    <row r="155" spans="1:25" ht="16.5" customHeight="1">
      <c r="A155" s="25"/>
      <c r="B155" s="23"/>
      <c r="C155" s="23"/>
      <c r="D155" s="100"/>
      <c r="E155" s="100"/>
      <c r="F155" s="100"/>
      <c r="G155" s="100"/>
      <c r="H155" s="100"/>
      <c r="I155" s="100"/>
      <c r="J155" s="100"/>
      <c r="K155" s="100"/>
      <c r="L155" s="100"/>
      <c r="M155" s="100"/>
      <c r="N155" s="100"/>
      <c r="O155" s="100"/>
      <c r="P155" s="100"/>
      <c r="Q155" s="100"/>
      <c r="R155" s="100"/>
      <c r="S155" s="100"/>
      <c r="T155" s="100"/>
      <c r="U155" s="100"/>
      <c r="V155" s="100"/>
      <c r="W155" s="100"/>
      <c r="X155" s="100"/>
      <c r="Y155" s="100"/>
    </row>
    <row r="156" spans="1:25" ht="16.5" customHeight="1">
      <c r="A156" s="25"/>
      <c r="B156" s="23"/>
      <c r="C156" s="23"/>
      <c r="D156" s="100"/>
      <c r="E156" s="100"/>
      <c r="F156" s="100"/>
      <c r="G156" s="100"/>
      <c r="H156" s="100"/>
      <c r="I156" s="100"/>
      <c r="J156" s="100"/>
      <c r="K156" s="100"/>
      <c r="L156" s="100"/>
      <c r="M156" s="100"/>
      <c r="N156" s="100"/>
      <c r="O156" s="100"/>
      <c r="P156" s="100"/>
      <c r="Q156" s="100"/>
      <c r="R156" s="100"/>
      <c r="S156" s="100"/>
      <c r="T156" s="100"/>
      <c r="U156" s="100"/>
      <c r="V156" s="100"/>
      <c r="W156" s="100"/>
      <c r="X156" s="100"/>
      <c r="Y156" s="100"/>
    </row>
    <row r="157" spans="1:25" ht="16.5" customHeight="1">
      <c r="A157" s="25"/>
      <c r="B157" s="23"/>
      <c r="C157" s="23"/>
      <c r="D157" s="100"/>
      <c r="E157" s="100"/>
      <c r="F157" s="100"/>
      <c r="G157" s="100"/>
      <c r="H157" s="100"/>
      <c r="I157" s="100"/>
      <c r="J157" s="100"/>
      <c r="K157" s="100"/>
      <c r="L157" s="100"/>
      <c r="M157" s="100"/>
      <c r="N157" s="100"/>
      <c r="O157" s="100"/>
      <c r="P157" s="100"/>
      <c r="Q157" s="100"/>
      <c r="R157" s="100"/>
      <c r="S157" s="100"/>
      <c r="T157" s="100"/>
      <c r="U157" s="100"/>
      <c r="V157" s="100"/>
      <c r="W157" s="100"/>
      <c r="X157" s="100"/>
      <c r="Y157" s="100"/>
    </row>
    <row r="158" spans="1:25" ht="16.5" customHeight="1">
      <c r="A158" s="25"/>
      <c r="B158" s="23"/>
      <c r="C158" s="23"/>
      <c r="D158" s="100"/>
      <c r="E158" s="100"/>
      <c r="F158" s="100"/>
      <c r="G158" s="100"/>
      <c r="H158" s="100"/>
      <c r="I158" s="100"/>
      <c r="J158" s="100"/>
      <c r="K158" s="100"/>
      <c r="L158" s="100"/>
      <c r="M158" s="100"/>
      <c r="N158" s="100"/>
      <c r="O158" s="100"/>
      <c r="P158" s="100"/>
      <c r="Q158" s="100"/>
      <c r="R158" s="100"/>
      <c r="S158" s="100"/>
      <c r="T158" s="100"/>
      <c r="U158" s="100"/>
      <c r="V158" s="100"/>
      <c r="W158" s="100"/>
      <c r="X158" s="100"/>
      <c r="Y158" s="100"/>
    </row>
    <row r="159" spans="1:25" ht="16.5" customHeight="1">
      <c r="A159" s="25"/>
      <c r="B159" s="23"/>
      <c r="C159" s="23"/>
      <c r="D159" s="100"/>
      <c r="E159" s="100"/>
      <c r="F159" s="100"/>
      <c r="G159" s="100"/>
      <c r="H159" s="100"/>
      <c r="I159" s="100"/>
      <c r="J159" s="100"/>
      <c r="K159" s="100"/>
      <c r="L159" s="100"/>
      <c r="M159" s="100"/>
      <c r="N159" s="100"/>
      <c r="O159" s="100"/>
      <c r="P159" s="100"/>
      <c r="Q159" s="100"/>
      <c r="R159" s="100"/>
      <c r="S159" s="100"/>
      <c r="T159" s="100"/>
      <c r="U159" s="100"/>
      <c r="V159" s="100"/>
      <c r="W159" s="100"/>
      <c r="X159" s="100"/>
      <c r="Y159" s="100"/>
    </row>
    <row r="160" spans="1:25" ht="16.5" customHeight="1">
      <c r="A160" s="25"/>
      <c r="B160" s="23"/>
      <c r="C160" s="23"/>
      <c r="D160" s="100"/>
      <c r="E160" s="100"/>
      <c r="F160" s="100"/>
      <c r="G160" s="100"/>
      <c r="H160" s="100"/>
      <c r="I160" s="100"/>
      <c r="J160" s="100"/>
      <c r="K160" s="100"/>
      <c r="L160" s="100"/>
      <c r="M160" s="100"/>
      <c r="N160" s="100"/>
      <c r="O160" s="100"/>
      <c r="P160" s="100"/>
      <c r="Q160" s="100"/>
      <c r="R160" s="100"/>
      <c r="S160" s="100"/>
      <c r="T160" s="100"/>
      <c r="U160" s="100"/>
      <c r="V160" s="100"/>
      <c r="W160" s="100"/>
      <c r="X160" s="100"/>
      <c r="Y160" s="100"/>
    </row>
    <row r="161" spans="1:25" ht="16.5" customHeight="1">
      <c r="A161" s="25"/>
      <c r="B161" s="23"/>
      <c r="C161" s="23"/>
      <c r="D161" s="100"/>
      <c r="E161" s="100"/>
      <c r="F161" s="100"/>
      <c r="G161" s="100"/>
      <c r="H161" s="100"/>
      <c r="I161" s="100"/>
      <c r="J161" s="100"/>
      <c r="K161" s="100"/>
      <c r="L161" s="100"/>
      <c r="M161" s="100"/>
      <c r="N161" s="100"/>
      <c r="O161" s="100"/>
      <c r="P161" s="100"/>
      <c r="Q161" s="100"/>
      <c r="R161" s="100"/>
      <c r="S161" s="100"/>
      <c r="T161" s="100"/>
      <c r="U161" s="100"/>
      <c r="V161" s="100"/>
      <c r="W161" s="100"/>
      <c r="X161" s="100"/>
      <c r="Y161" s="100"/>
    </row>
    <row r="162" spans="1:25" ht="16.5" customHeight="1">
      <c r="A162" s="25"/>
      <c r="B162" s="23"/>
      <c r="C162" s="23"/>
      <c r="D162" s="100"/>
      <c r="E162" s="100"/>
      <c r="F162" s="100"/>
      <c r="G162" s="100"/>
      <c r="H162" s="100"/>
      <c r="I162" s="100"/>
      <c r="J162" s="100"/>
      <c r="K162" s="100"/>
      <c r="L162" s="100"/>
      <c r="M162" s="100"/>
      <c r="N162" s="100"/>
      <c r="O162" s="100"/>
      <c r="P162" s="100"/>
      <c r="Q162" s="100"/>
      <c r="R162" s="100"/>
      <c r="S162" s="100"/>
      <c r="T162" s="100"/>
      <c r="U162" s="100"/>
      <c r="V162" s="100"/>
      <c r="W162" s="100"/>
      <c r="X162" s="100"/>
      <c r="Y162" s="100"/>
    </row>
    <row r="163" spans="1:25" ht="16.5" customHeight="1">
      <c r="A163" s="25"/>
      <c r="B163" s="23"/>
      <c r="C163" s="23"/>
      <c r="D163" s="100"/>
      <c r="E163" s="100"/>
      <c r="F163" s="100"/>
      <c r="G163" s="100"/>
      <c r="H163" s="100"/>
      <c r="I163" s="100"/>
      <c r="J163" s="100"/>
      <c r="K163" s="100"/>
      <c r="L163" s="100"/>
      <c r="M163" s="100"/>
      <c r="N163" s="100"/>
      <c r="O163" s="100"/>
      <c r="P163" s="100"/>
      <c r="Q163" s="100"/>
      <c r="R163" s="100"/>
      <c r="S163" s="100"/>
      <c r="T163" s="100"/>
      <c r="U163" s="100"/>
      <c r="V163" s="100"/>
      <c r="W163" s="100"/>
      <c r="X163" s="100"/>
      <c r="Y163" s="100"/>
    </row>
    <row r="164" spans="1:25" ht="16.5" customHeight="1">
      <c r="A164" s="25"/>
      <c r="B164" s="23"/>
      <c r="C164" s="23"/>
      <c r="D164" s="100"/>
      <c r="E164" s="100"/>
      <c r="F164" s="100"/>
      <c r="G164" s="100"/>
      <c r="H164" s="100"/>
      <c r="I164" s="100"/>
      <c r="J164" s="100"/>
      <c r="K164" s="100"/>
      <c r="L164" s="100"/>
      <c r="M164" s="100"/>
      <c r="N164" s="100"/>
      <c r="O164" s="100"/>
      <c r="P164" s="100"/>
      <c r="Q164" s="100"/>
      <c r="R164" s="100"/>
      <c r="S164" s="100"/>
      <c r="T164" s="100"/>
      <c r="U164" s="100"/>
      <c r="V164" s="100"/>
      <c r="W164" s="100"/>
      <c r="X164" s="100"/>
      <c r="Y164" s="100"/>
    </row>
    <row r="165" spans="1:25" ht="16.5" customHeight="1">
      <c r="A165" s="25"/>
      <c r="B165" s="23"/>
      <c r="C165" s="23"/>
      <c r="D165" s="100"/>
      <c r="E165" s="100"/>
      <c r="F165" s="100"/>
      <c r="G165" s="100"/>
      <c r="H165" s="100"/>
      <c r="I165" s="100"/>
      <c r="J165" s="100"/>
      <c r="K165" s="100"/>
      <c r="L165" s="100"/>
      <c r="M165" s="100"/>
      <c r="N165" s="100"/>
      <c r="O165" s="100"/>
      <c r="P165" s="100"/>
      <c r="Q165" s="100"/>
      <c r="R165" s="100"/>
      <c r="S165" s="100"/>
      <c r="T165" s="100"/>
      <c r="U165" s="100"/>
      <c r="V165" s="100"/>
      <c r="W165" s="100"/>
      <c r="X165" s="100"/>
      <c r="Y165" s="100"/>
    </row>
    <row r="166" spans="1:25" ht="16.5" customHeight="1">
      <c r="A166" s="25"/>
      <c r="B166" s="23"/>
      <c r="C166" s="23"/>
      <c r="D166" s="100"/>
      <c r="E166" s="100"/>
      <c r="F166" s="100"/>
      <c r="G166" s="100"/>
      <c r="H166" s="100"/>
      <c r="I166" s="100"/>
      <c r="J166" s="100"/>
      <c r="K166" s="100"/>
      <c r="L166" s="100"/>
      <c r="M166" s="100"/>
      <c r="N166" s="100"/>
      <c r="O166" s="100"/>
      <c r="P166" s="100"/>
      <c r="Q166" s="100"/>
      <c r="R166" s="100"/>
      <c r="S166" s="100"/>
      <c r="T166" s="100"/>
      <c r="U166" s="100"/>
      <c r="V166" s="100"/>
      <c r="W166" s="100"/>
      <c r="X166" s="100"/>
      <c r="Y166" s="100"/>
    </row>
    <row r="167" spans="1:25" ht="16.5" customHeight="1">
      <c r="A167" s="25"/>
      <c r="B167" s="23"/>
      <c r="C167" s="23"/>
      <c r="D167" s="100"/>
      <c r="E167" s="100"/>
      <c r="F167" s="100"/>
      <c r="G167" s="100"/>
      <c r="H167" s="100"/>
      <c r="I167" s="100"/>
      <c r="J167" s="100"/>
      <c r="K167" s="100"/>
      <c r="L167" s="100"/>
      <c r="M167" s="100"/>
      <c r="N167" s="100"/>
      <c r="O167" s="100"/>
      <c r="P167" s="100"/>
      <c r="Q167" s="100"/>
      <c r="R167" s="100"/>
      <c r="S167" s="100"/>
      <c r="T167" s="100"/>
      <c r="U167" s="100"/>
      <c r="V167" s="100"/>
      <c r="W167" s="100"/>
      <c r="X167" s="100"/>
      <c r="Y167" s="100"/>
    </row>
    <row r="168" spans="1:25" ht="16.5" customHeight="1">
      <c r="A168" s="25"/>
      <c r="B168" s="23"/>
      <c r="C168" s="23"/>
      <c r="D168" s="100"/>
      <c r="E168" s="100"/>
      <c r="F168" s="100"/>
      <c r="G168" s="100"/>
      <c r="H168" s="100"/>
      <c r="I168" s="100"/>
      <c r="J168" s="100"/>
      <c r="K168" s="100"/>
      <c r="L168" s="100"/>
      <c r="M168" s="100"/>
      <c r="N168" s="100"/>
      <c r="O168" s="100"/>
      <c r="P168" s="100"/>
      <c r="Q168" s="100"/>
      <c r="R168" s="100"/>
      <c r="S168" s="100"/>
      <c r="T168" s="100"/>
      <c r="U168" s="100"/>
      <c r="V168" s="100"/>
      <c r="W168" s="100"/>
      <c r="X168" s="100"/>
      <c r="Y168" s="100"/>
    </row>
    <row r="169" spans="1:25" ht="16.5" customHeight="1">
      <c r="A169" s="25"/>
      <c r="B169" s="23"/>
      <c r="C169" s="23"/>
      <c r="D169" s="100"/>
      <c r="E169" s="100"/>
      <c r="F169" s="100"/>
      <c r="G169" s="100"/>
      <c r="H169" s="100"/>
      <c r="I169" s="100"/>
      <c r="J169" s="100"/>
      <c r="K169" s="100"/>
      <c r="L169" s="100"/>
      <c r="M169" s="100"/>
      <c r="N169" s="100"/>
      <c r="O169" s="100"/>
      <c r="P169" s="100"/>
      <c r="Q169" s="100"/>
      <c r="R169" s="100"/>
      <c r="S169" s="100"/>
      <c r="T169" s="100"/>
      <c r="U169" s="100"/>
      <c r="V169" s="100"/>
      <c r="W169" s="100"/>
      <c r="X169" s="100"/>
      <c r="Y169" s="100"/>
    </row>
    <row r="170" spans="1:25" ht="16.5" customHeight="1">
      <c r="A170" s="25"/>
      <c r="B170" s="23"/>
      <c r="C170" s="23"/>
      <c r="D170" s="100"/>
      <c r="E170" s="100"/>
      <c r="F170" s="100"/>
      <c r="G170" s="100"/>
      <c r="H170" s="100"/>
      <c r="I170" s="100"/>
      <c r="J170" s="100"/>
      <c r="K170" s="100"/>
      <c r="L170" s="100"/>
      <c r="M170" s="100"/>
      <c r="N170" s="100"/>
      <c r="O170" s="100"/>
      <c r="P170" s="100"/>
      <c r="Q170" s="100"/>
      <c r="R170" s="100"/>
      <c r="S170" s="100"/>
      <c r="T170" s="100"/>
      <c r="U170" s="100"/>
      <c r="V170" s="100"/>
      <c r="W170" s="100"/>
      <c r="X170" s="100"/>
      <c r="Y170" s="100"/>
    </row>
    <row r="171" spans="1:25" ht="16.5" customHeight="1">
      <c r="A171" s="25"/>
      <c r="B171" s="23"/>
      <c r="C171" s="23"/>
      <c r="D171" s="100"/>
      <c r="E171" s="100"/>
      <c r="F171" s="100"/>
      <c r="G171" s="100"/>
      <c r="H171" s="100"/>
      <c r="I171" s="100"/>
      <c r="J171" s="100"/>
      <c r="K171" s="100"/>
      <c r="L171" s="100"/>
      <c r="M171" s="100"/>
      <c r="N171" s="100"/>
      <c r="O171" s="100"/>
      <c r="P171" s="100"/>
      <c r="Q171" s="100"/>
      <c r="R171" s="100"/>
      <c r="S171" s="100"/>
      <c r="T171" s="100"/>
      <c r="U171" s="100"/>
      <c r="V171" s="100"/>
      <c r="W171" s="100"/>
      <c r="X171" s="100"/>
      <c r="Y171" s="100"/>
    </row>
    <row r="172" spans="1:25" ht="16.5" customHeight="1">
      <c r="A172" s="25"/>
      <c r="B172" s="23"/>
      <c r="C172" s="23"/>
      <c r="D172" s="100"/>
      <c r="E172" s="100"/>
      <c r="F172" s="100"/>
      <c r="G172" s="100"/>
      <c r="H172" s="100"/>
      <c r="I172" s="100"/>
      <c r="J172" s="100"/>
      <c r="K172" s="100"/>
      <c r="L172" s="100"/>
      <c r="M172" s="100"/>
      <c r="N172" s="100"/>
      <c r="O172" s="100"/>
      <c r="P172" s="100"/>
      <c r="Q172" s="100"/>
      <c r="R172" s="100"/>
      <c r="S172" s="100"/>
      <c r="T172" s="100"/>
      <c r="U172" s="100"/>
      <c r="V172" s="100"/>
      <c r="W172" s="100"/>
      <c r="X172" s="100"/>
      <c r="Y172" s="100"/>
    </row>
    <row r="173" spans="1:25" ht="16.5" customHeight="1">
      <c r="A173" s="25"/>
      <c r="B173" s="23"/>
      <c r="C173" s="23"/>
      <c r="D173" s="100"/>
      <c r="E173" s="100"/>
      <c r="F173" s="100"/>
      <c r="G173" s="100"/>
      <c r="H173" s="100"/>
      <c r="I173" s="100"/>
      <c r="J173" s="100"/>
      <c r="K173" s="100"/>
      <c r="L173" s="100"/>
      <c r="M173" s="100"/>
      <c r="N173" s="100"/>
      <c r="O173" s="100"/>
      <c r="P173" s="100"/>
      <c r="Q173" s="100"/>
      <c r="R173" s="100"/>
      <c r="S173" s="100"/>
      <c r="T173" s="100"/>
      <c r="U173" s="100"/>
      <c r="V173" s="100"/>
      <c r="W173" s="100"/>
      <c r="X173" s="100"/>
      <c r="Y173" s="100"/>
    </row>
    <row r="174" spans="1:25" ht="16.5" customHeight="1">
      <c r="A174" s="25"/>
      <c r="B174" s="23"/>
      <c r="C174" s="23"/>
      <c r="D174" s="100"/>
      <c r="E174" s="100"/>
      <c r="F174" s="100"/>
      <c r="G174" s="100"/>
      <c r="H174" s="100"/>
      <c r="I174" s="100"/>
      <c r="J174" s="100"/>
      <c r="K174" s="100"/>
      <c r="L174" s="100"/>
      <c r="M174" s="100"/>
      <c r="N174" s="100"/>
      <c r="O174" s="100"/>
      <c r="P174" s="100"/>
      <c r="Q174" s="100"/>
      <c r="R174" s="100"/>
      <c r="S174" s="100"/>
      <c r="T174" s="100"/>
      <c r="U174" s="100"/>
      <c r="V174" s="100"/>
      <c r="W174" s="100"/>
      <c r="X174" s="100"/>
      <c r="Y174" s="100"/>
    </row>
    <row r="175" spans="1:25" ht="16.5" customHeight="1">
      <c r="A175" s="25"/>
      <c r="B175" s="23"/>
      <c r="C175" s="23"/>
      <c r="D175" s="100"/>
      <c r="E175" s="100"/>
      <c r="F175" s="100"/>
      <c r="G175" s="100"/>
      <c r="H175" s="100"/>
      <c r="I175" s="100"/>
      <c r="J175" s="100"/>
      <c r="K175" s="100"/>
      <c r="L175" s="100"/>
      <c r="M175" s="100"/>
      <c r="N175" s="100"/>
      <c r="O175" s="100"/>
      <c r="P175" s="100"/>
      <c r="Q175" s="100"/>
      <c r="R175" s="100"/>
      <c r="S175" s="100"/>
      <c r="T175" s="100"/>
      <c r="U175" s="100"/>
      <c r="V175" s="100"/>
      <c r="W175" s="100"/>
      <c r="X175" s="100"/>
      <c r="Y175" s="100"/>
    </row>
    <row r="176" spans="1:25" ht="16.5" customHeight="1">
      <c r="A176" s="25"/>
      <c r="B176" s="23"/>
      <c r="C176" s="23"/>
      <c r="D176" s="100"/>
      <c r="E176" s="100"/>
      <c r="F176" s="100"/>
      <c r="G176" s="100"/>
      <c r="H176" s="100"/>
      <c r="I176" s="100"/>
      <c r="J176" s="100"/>
      <c r="K176" s="100"/>
      <c r="L176" s="100"/>
      <c r="M176" s="100"/>
      <c r="N176" s="100"/>
      <c r="O176" s="100"/>
      <c r="P176" s="100"/>
      <c r="Q176" s="100"/>
      <c r="R176" s="100"/>
      <c r="S176" s="100"/>
      <c r="T176" s="100"/>
      <c r="U176" s="100"/>
      <c r="V176" s="100"/>
      <c r="W176" s="100"/>
      <c r="X176" s="100"/>
      <c r="Y176" s="100"/>
    </row>
    <row r="177" spans="1:25" ht="16.5" customHeight="1">
      <c r="A177" s="25"/>
      <c r="B177" s="23"/>
      <c r="C177" s="23"/>
      <c r="D177" s="100"/>
      <c r="E177" s="100"/>
      <c r="F177" s="100"/>
      <c r="G177" s="100"/>
      <c r="H177" s="100"/>
      <c r="I177" s="100"/>
      <c r="J177" s="100"/>
      <c r="K177" s="100"/>
      <c r="L177" s="100"/>
      <c r="M177" s="100"/>
      <c r="N177" s="100"/>
      <c r="O177" s="100"/>
      <c r="P177" s="100"/>
      <c r="Q177" s="100"/>
      <c r="R177" s="100"/>
      <c r="S177" s="100"/>
      <c r="T177" s="100"/>
      <c r="U177" s="100"/>
      <c r="V177" s="100"/>
      <c r="W177" s="100"/>
      <c r="X177" s="100"/>
      <c r="Y177" s="100"/>
    </row>
    <row r="178" spans="1:25" ht="16.5" customHeight="1">
      <c r="A178" s="25"/>
      <c r="B178" s="23"/>
      <c r="C178" s="23"/>
      <c r="D178" s="100"/>
      <c r="E178" s="100"/>
      <c r="F178" s="100"/>
      <c r="G178" s="100"/>
      <c r="H178" s="100"/>
      <c r="I178" s="100"/>
      <c r="J178" s="100"/>
      <c r="K178" s="100"/>
      <c r="L178" s="100"/>
      <c r="M178" s="100"/>
      <c r="N178" s="100"/>
      <c r="O178" s="100"/>
      <c r="P178" s="100"/>
      <c r="Q178" s="100"/>
      <c r="R178" s="100"/>
      <c r="S178" s="100"/>
      <c r="T178" s="100"/>
      <c r="U178" s="100"/>
      <c r="V178" s="100"/>
      <c r="W178" s="100"/>
      <c r="X178" s="100"/>
      <c r="Y178" s="100"/>
    </row>
    <row r="179" spans="1:25" ht="16.5" customHeight="1">
      <c r="A179" s="25"/>
      <c r="B179" s="23"/>
      <c r="C179" s="23"/>
      <c r="D179" s="100"/>
      <c r="E179" s="100"/>
      <c r="F179" s="100"/>
      <c r="G179" s="100"/>
      <c r="H179" s="100"/>
      <c r="I179" s="100"/>
      <c r="J179" s="100"/>
      <c r="K179" s="100"/>
      <c r="L179" s="100"/>
      <c r="M179" s="100"/>
      <c r="N179" s="100"/>
      <c r="O179" s="100"/>
      <c r="P179" s="100"/>
      <c r="Q179" s="100"/>
      <c r="R179" s="100"/>
      <c r="S179" s="100"/>
      <c r="T179" s="100"/>
      <c r="U179" s="100"/>
      <c r="V179" s="100"/>
      <c r="W179" s="100"/>
      <c r="X179" s="100"/>
      <c r="Y179" s="100"/>
    </row>
    <row r="180" spans="1:25" ht="16.5" customHeight="1">
      <c r="A180" s="25"/>
      <c r="B180" s="23"/>
      <c r="C180" s="23"/>
      <c r="D180" s="100"/>
      <c r="E180" s="100"/>
      <c r="F180" s="100"/>
      <c r="G180" s="100"/>
      <c r="H180" s="100"/>
      <c r="I180" s="100"/>
      <c r="J180" s="100"/>
      <c r="K180" s="100"/>
      <c r="L180" s="100"/>
      <c r="M180" s="100"/>
      <c r="N180" s="100"/>
      <c r="O180" s="100"/>
      <c r="P180" s="100"/>
      <c r="Q180" s="100"/>
      <c r="R180" s="100"/>
      <c r="S180" s="100"/>
      <c r="T180" s="100"/>
      <c r="U180" s="100"/>
      <c r="V180" s="100"/>
      <c r="W180" s="100"/>
      <c r="X180" s="100"/>
      <c r="Y180" s="100"/>
    </row>
    <row r="181" spans="1:25" ht="16.5" customHeight="1">
      <c r="A181" s="25"/>
      <c r="B181" s="23"/>
      <c r="C181" s="23"/>
      <c r="D181" s="100"/>
      <c r="E181" s="100"/>
      <c r="F181" s="100"/>
      <c r="G181" s="100"/>
      <c r="H181" s="100"/>
      <c r="I181" s="100"/>
      <c r="J181" s="100"/>
      <c r="K181" s="100"/>
      <c r="L181" s="100"/>
      <c r="M181" s="100"/>
      <c r="N181" s="100"/>
      <c r="O181" s="100"/>
      <c r="P181" s="100"/>
      <c r="Q181" s="100"/>
      <c r="R181" s="100"/>
      <c r="S181" s="100"/>
      <c r="T181" s="100"/>
      <c r="U181" s="100"/>
      <c r="V181" s="100"/>
      <c r="W181" s="100"/>
      <c r="X181" s="100"/>
      <c r="Y181" s="100"/>
    </row>
    <row r="182" spans="1:25" ht="16.5" customHeight="1">
      <c r="A182" s="25"/>
      <c r="B182" s="23"/>
      <c r="C182" s="23"/>
      <c r="D182" s="100"/>
      <c r="E182" s="100"/>
      <c r="F182" s="100"/>
      <c r="G182" s="100"/>
      <c r="H182" s="100"/>
      <c r="I182" s="100"/>
      <c r="J182" s="100"/>
      <c r="K182" s="100"/>
      <c r="L182" s="100"/>
      <c r="M182" s="100"/>
      <c r="N182" s="100"/>
      <c r="O182" s="100"/>
      <c r="P182" s="100"/>
      <c r="Q182" s="100"/>
      <c r="R182" s="100"/>
      <c r="S182" s="100"/>
      <c r="T182" s="100"/>
      <c r="U182" s="100"/>
      <c r="V182" s="100"/>
      <c r="W182" s="100"/>
      <c r="X182" s="100"/>
      <c r="Y182" s="100"/>
    </row>
    <row r="183" spans="1:25" ht="16.5" customHeight="1">
      <c r="A183" s="25"/>
      <c r="B183" s="23"/>
      <c r="C183" s="23"/>
      <c r="D183" s="100"/>
      <c r="E183" s="100"/>
      <c r="F183" s="100"/>
      <c r="G183" s="100"/>
      <c r="H183" s="100"/>
      <c r="I183" s="100"/>
      <c r="J183" s="100"/>
      <c r="K183" s="100"/>
      <c r="L183" s="100"/>
      <c r="M183" s="100"/>
      <c r="N183" s="100"/>
      <c r="O183" s="100"/>
      <c r="P183" s="100"/>
      <c r="Q183" s="100"/>
      <c r="R183" s="100"/>
      <c r="S183" s="100"/>
      <c r="T183" s="100"/>
      <c r="U183" s="100"/>
      <c r="V183" s="100"/>
      <c r="W183" s="100"/>
      <c r="X183" s="100"/>
      <c r="Y183" s="100"/>
    </row>
    <row r="184" spans="1:25" ht="16.5" customHeight="1">
      <c r="A184" s="25"/>
      <c r="B184" s="23"/>
      <c r="C184" s="23"/>
      <c r="D184" s="100"/>
      <c r="E184" s="100"/>
      <c r="F184" s="100"/>
      <c r="G184" s="100"/>
      <c r="H184" s="100"/>
      <c r="I184" s="100"/>
      <c r="J184" s="100"/>
      <c r="K184" s="100"/>
      <c r="L184" s="100"/>
      <c r="M184" s="100"/>
      <c r="N184" s="100"/>
      <c r="O184" s="100"/>
      <c r="P184" s="100"/>
      <c r="Q184" s="100"/>
      <c r="R184" s="100"/>
      <c r="S184" s="100"/>
      <c r="T184" s="100"/>
      <c r="U184" s="100"/>
      <c r="V184" s="100"/>
      <c r="W184" s="100"/>
      <c r="X184" s="100"/>
      <c r="Y184" s="100"/>
    </row>
    <row r="185" spans="1:25" ht="16.5" customHeight="1">
      <c r="A185" s="25"/>
      <c r="B185" s="23"/>
      <c r="C185" s="23"/>
      <c r="D185" s="100"/>
      <c r="E185" s="100"/>
      <c r="F185" s="100"/>
      <c r="G185" s="100"/>
      <c r="H185" s="100"/>
      <c r="I185" s="100"/>
      <c r="J185" s="100"/>
      <c r="K185" s="100"/>
      <c r="L185" s="100"/>
      <c r="M185" s="100"/>
      <c r="N185" s="100"/>
      <c r="O185" s="100"/>
      <c r="P185" s="100"/>
      <c r="Q185" s="100"/>
      <c r="R185" s="100"/>
      <c r="S185" s="100"/>
      <c r="T185" s="100"/>
      <c r="U185" s="100"/>
      <c r="V185" s="100"/>
      <c r="W185" s="100"/>
      <c r="X185" s="100"/>
      <c r="Y185" s="100"/>
    </row>
    <row r="186" spans="1:25" ht="16.5" customHeight="1">
      <c r="A186" s="25"/>
      <c r="B186" s="23"/>
      <c r="C186" s="23"/>
      <c r="D186" s="100"/>
      <c r="E186" s="100"/>
      <c r="F186" s="100"/>
      <c r="G186" s="100"/>
      <c r="H186" s="100"/>
      <c r="I186" s="100"/>
      <c r="J186" s="100"/>
      <c r="K186" s="100"/>
      <c r="L186" s="100"/>
      <c r="M186" s="100"/>
      <c r="N186" s="100"/>
      <c r="O186" s="100"/>
      <c r="P186" s="100"/>
      <c r="Q186" s="100"/>
      <c r="R186" s="100"/>
      <c r="S186" s="100"/>
      <c r="T186" s="100"/>
      <c r="U186" s="100"/>
      <c r="V186" s="100"/>
      <c r="W186" s="100"/>
      <c r="X186" s="100"/>
      <c r="Y186" s="100"/>
    </row>
    <row r="187" spans="1:25" ht="16.5" customHeight="1">
      <c r="A187" s="25"/>
      <c r="B187" s="23"/>
      <c r="C187" s="23"/>
      <c r="D187" s="100"/>
      <c r="E187" s="100"/>
      <c r="F187" s="100"/>
      <c r="G187" s="100"/>
      <c r="H187" s="100"/>
      <c r="I187" s="100"/>
      <c r="J187" s="100"/>
      <c r="K187" s="100"/>
      <c r="L187" s="100"/>
      <c r="M187" s="100"/>
      <c r="N187" s="100"/>
      <c r="O187" s="100"/>
      <c r="P187" s="100"/>
      <c r="Q187" s="100"/>
      <c r="R187" s="100"/>
      <c r="S187" s="100"/>
      <c r="T187" s="100"/>
      <c r="U187" s="100"/>
      <c r="V187" s="100"/>
      <c r="W187" s="100"/>
      <c r="X187" s="100"/>
      <c r="Y187" s="100"/>
    </row>
    <row r="188" spans="1:25" ht="16.5" customHeight="1">
      <c r="A188" s="25"/>
      <c r="B188" s="23"/>
      <c r="C188" s="23"/>
      <c r="D188" s="100"/>
      <c r="E188" s="100"/>
      <c r="F188" s="100"/>
      <c r="G188" s="100"/>
      <c r="H188" s="100"/>
      <c r="I188" s="100"/>
      <c r="J188" s="100"/>
      <c r="K188" s="100"/>
      <c r="L188" s="100"/>
      <c r="M188" s="100"/>
      <c r="N188" s="100"/>
      <c r="O188" s="100"/>
      <c r="P188" s="100"/>
      <c r="Q188" s="100"/>
      <c r="R188" s="100"/>
      <c r="S188" s="100"/>
      <c r="T188" s="100"/>
      <c r="U188" s="100"/>
      <c r="V188" s="100"/>
      <c r="W188" s="100"/>
      <c r="X188" s="100"/>
      <c r="Y188" s="100"/>
    </row>
    <row r="189" spans="1:25" ht="16.5" customHeight="1">
      <c r="A189" s="25"/>
      <c r="B189" s="23"/>
      <c r="C189" s="23"/>
      <c r="D189" s="100"/>
      <c r="E189" s="100"/>
      <c r="F189" s="100"/>
      <c r="G189" s="100"/>
      <c r="H189" s="100"/>
      <c r="I189" s="100"/>
      <c r="J189" s="100"/>
      <c r="K189" s="100"/>
      <c r="L189" s="100"/>
      <c r="M189" s="100"/>
      <c r="N189" s="100"/>
      <c r="O189" s="100"/>
      <c r="P189" s="100"/>
      <c r="Q189" s="100"/>
      <c r="R189" s="100"/>
      <c r="S189" s="100"/>
      <c r="T189" s="100"/>
      <c r="U189" s="100"/>
      <c r="V189" s="100"/>
      <c r="W189" s="100"/>
      <c r="X189" s="100"/>
      <c r="Y189" s="100"/>
    </row>
    <row r="190" spans="1:25" ht="16.5" customHeight="1">
      <c r="A190" s="25"/>
      <c r="B190" s="23"/>
      <c r="C190" s="23"/>
      <c r="D190" s="100"/>
      <c r="E190" s="100"/>
      <c r="F190" s="100"/>
      <c r="G190" s="100"/>
      <c r="H190" s="100"/>
      <c r="I190" s="100"/>
      <c r="J190" s="100"/>
      <c r="K190" s="100"/>
      <c r="L190" s="100"/>
      <c r="M190" s="100"/>
      <c r="N190" s="100"/>
      <c r="O190" s="100"/>
      <c r="P190" s="100"/>
      <c r="Q190" s="100"/>
      <c r="R190" s="100"/>
      <c r="S190" s="100"/>
      <c r="T190" s="100"/>
      <c r="U190" s="100"/>
      <c r="V190" s="100"/>
      <c r="W190" s="100"/>
      <c r="X190" s="100"/>
      <c r="Y190" s="100"/>
    </row>
    <row r="191" spans="1:25" ht="16.5" customHeight="1">
      <c r="A191" s="25"/>
      <c r="B191" s="23"/>
      <c r="C191" s="23"/>
      <c r="D191" s="100"/>
      <c r="E191" s="100"/>
      <c r="F191" s="100"/>
      <c r="G191" s="100"/>
      <c r="H191" s="100"/>
      <c r="I191" s="100"/>
      <c r="J191" s="100"/>
      <c r="K191" s="100"/>
      <c r="L191" s="100"/>
      <c r="M191" s="100"/>
      <c r="N191" s="100"/>
      <c r="O191" s="100"/>
      <c r="P191" s="100"/>
      <c r="Q191" s="100"/>
      <c r="R191" s="100"/>
      <c r="S191" s="100"/>
      <c r="T191" s="100"/>
      <c r="U191" s="100"/>
      <c r="V191" s="100"/>
      <c r="W191" s="100"/>
      <c r="X191" s="100"/>
      <c r="Y191" s="100"/>
    </row>
    <row r="192" spans="1:25" ht="16.5" customHeight="1">
      <c r="A192" s="25"/>
      <c r="B192" s="23"/>
      <c r="C192" s="23"/>
      <c r="D192" s="100"/>
      <c r="E192" s="100"/>
      <c r="F192" s="100"/>
      <c r="G192" s="100"/>
      <c r="H192" s="100"/>
      <c r="I192" s="100"/>
      <c r="J192" s="100"/>
      <c r="K192" s="100"/>
      <c r="L192" s="100"/>
      <c r="M192" s="100"/>
      <c r="N192" s="100"/>
      <c r="O192" s="100"/>
      <c r="P192" s="100"/>
      <c r="Q192" s="100"/>
      <c r="R192" s="100"/>
      <c r="S192" s="100"/>
      <c r="T192" s="100"/>
      <c r="U192" s="100"/>
      <c r="V192" s="100"/>
      <c r="W192" s="100"/>
      <c r="X192" s="100"/>
      <c r="Y192" s="100"/>
    </row>
    <row r="193" spans="1:25" ht="16.5" customHeight="1">
      <c r="A193" s="25"/>
      <c r="B193" s="23"/>
      <c r="C193" s="23"/>
      <c r="D193" s="100"/>
      <c r="E193" s="100"/>
      <c r="F193" s="100"/>
      <c r="G193" s="100"/>
      <c r="H193" s="100"/>
      <c r="I193" s="100"/>
      <c r="J193" s="100"/>
      <c r="K193" s="100"/>
      <c r="L193" s="100"/>
      <c r="M193" s="100"/>
      <c r="N193" s="100"/>
      <c r="O193" s="100"/>
      <c r="P193" s="100"/>
      <c r="Q193" s="100"/>
      <c r="R193" s="100"/>
      <c r="S193" s="100"/>
      <c r="T193" s="100"/>
      <c r="U193" s="100"/>
      <c r="V193" s="100"/>
      <c r="W193" s="100"/>
      <c r="X193" s="100"/>
      <c r="Y193" s="100"/>
    </row>
    <row r="194" spans="1:25" ht="16.5" customHeight="1">
      <c r="A194" s="25"/>
      <c r="B194" s="23"/>
      <c r="C194" s="23"/>
      <c r="D194" s="100"/>
      <c r="E194" s="100"/>
      <c r="F194" s="100"/>
      <c r="G194" s="100"/>
      <c r="H194" s="100"/>
      <c r="I194" s="100"/>
      <c r="J194" s="100"/>
      <c r="K194" s="100"/>
      <c r="L194" s="100"/>
      <c r="M194" s="100"/>
      <c r="N194" s="100"/>
      <c r="O194" s="100"/>
      <c r="P194" s="100"/>
      <c r="Q194" s="100"/>
      <c r="R194" s="100"/>
      <c r="S194" s="100"/>
      <c r="T194" s="100"/>
      <c r="U194" s="100"/>
      <c r="V194" s="100"/>
      <c r="W194" s="100"/>
      <c r="X194" s="100"/>
      <c r="Y194" s="100"/>
    </row>
    <row r="195" spans="1:25" ht="16.5" customHeight="1">
      <c r="A195" s="25"/>
      <c r="B195" s="23"/>
      <c r="C195" s="23"/>
      <c r="D195" s="100"/>
      <c r="E195" s="100"/>
      <c r="F195" s="100"/>
      <c r="G195" s="100"/>
      <c r="H195" s="100"/>
      <c r="I195" s="100"/>
      <c r="J195" s="100"/>
      <c r="K195" s="100"/>
      <c r="L195" s="100"/>
      <c r="M195" s="100"/>
      <c r="N195" s="100"/>
      <c r="O195" s="100"/>
      <c r="P195" s="100"/>
      <c r="Q195" s="100"/>
      <c r="R195" s="100"/>
      <c r="S195" s="100"/>
      <c r="T195" s="100"/>
      <c r="U195" s="100"/>
      <c r="V195" s="100"/>
      <c r="W195" s="100"/>
      <c r="X195" s="100"/>
      <c r="Y195" s="100"/>
    </row>
    <row r="196" spans="1:25" ht="16.5" customHeight="1">
      <c r="A196" s="25"/>
      <c r="B196" s="23"/>
      <c r="C196" s="23"/>
      <c r="D196" s="100"/>
      <c r="E196" s="100"/>
      <c r="F196" s="100"/>
      <c r="G196" s="100"/>
      <c r="H196" s="100"/>
      <c r="I196" s="100"/>
      <c r="J196" s="100"/>
      <c r="K196" s="100"/>
      <c r="L196" s="100"/>
      <c r="M196" s="100"/>
      <c r="N196" s="100"/>
      <c r="O196" s="100"/>
      <c r="P196" s="100"/>
      <c r="Q196" s="100"/>
      <c r="R196" s="100"/>
      <c r="S196" s="100"/>
      <c r="T196" s="100"/>
      <c r="U196" s="100"/>
      <c r="V196" s="100"/>
      <c r="W196" s="100"/>
      <c r="X196" s="100"/>
      <c r="Y196" s="100"/>
    </row>
    <row r="197" spans="1:25" ht="16.5" customHeight="1">
      <c r="A197" s="25"/>
      <c r="B197" s="23"/>
      <c r="C197" s="23"/>
      <c r="D197" s="100"/>
      <c r="E197" s="100"/>
      <c r="F197" s="100"/>
      <c r="G197" s="100"/>
      <c r="H197" s="100"/>
      <c r="I197" s="100"/>
      <c r="J197" s="100"/>
      <c r="K197" s="100"/>
      <c r="L197" s="100"/>
      <c r="M197" s="100"/>
      <c r="N197" s="100"/>
      <c r="O197" s="100"/>
      <c r="P197" s="100"/>
      <c r="Q197" s="100"/>
      <c r="R197" s="100"/>
      <c r="S197" s="100"/>
      <c r="T197" s="100"/>
      <c r="U197" s="100"/>
      <c r="V197" s="100"/>
      <c r="W197" s="100"/>
      <c r="X197" s="100"/>
      <c r="Y197" s="100"/>
    </row>
    <row r="198" spans="1:25" ht="16.5" customHeight="1">
      <c r="A198" s="25"/>
      <c r="B198" s="23"/>
      <c r="C198" s="23"/>
      <c r="D198" s="100"/>
      <c r="E198" s="100"/>
      <c r="F198" s="100"/>
      <c r="G198" s="100"/>
      <c r="H198" s="100"/>
      <c r="I198" s="100"/>
      <c r="J198" s="100"/>
      <c r="K198" s="100"/>
      <c r="L198" s="100"/>
      <c r="M198" s="100"/>
      <c r="N198" s="100"/>
      <c r="O198" s="100"/>
      <c r="P198" s="100"/>
      <c r="Q198" s="100"/>
      <c r="R198" s="100"/>
      <c r="S198" s="100"/>
      <c r="T198" s="100"/>
      <c r="U198" s="100"/>
      <c r="V198" s="100"/>
      <c r="W198" s="100"/>
      <c r="X198" s="100"/>
      <c r="Y198" s="100"/>
    </row>
    <row r="199" spans="1:25" ht="16.5" customHeight="1">
      <c r="A199" s="25"/>
      <c r="B199" s="23"/>
      <c r="C199" s="23"/>
      <c r="D199" s="100"/>
      <c r="E199" s="100"/>
      <c r="F199" s="100"/>
      <c r="G199" s="100"/>
      <c r="H199" s="100"/>
      <c r="I199" s="100"/>
      <c r="J199" s="100"/>
      <c r="K199" s="100"/>
      <c r="L199" s="100"/>
      <c r="M199" s="100"/>
      <c r="N199" s="100"/>
      <c r="O199" s="100"/>
      <c r="P199" s="100"/>
      <c r="Q199" s="100"/>
      <c r="R199" s="100"/>
      <c r="S199" s="100"/>
      <c r="T199" s="100"/>
      <c r="U199" s="100"/>
      <c r="V199" s="100"/>
      <c r="W199" s="100"/>
      <c r="X199" s="100"/>
      <c r="Y199" s="100"/>
    </row>
    <row r="200" spans="1:25" ht="16.5" customHeight="1">
      <c r="A200" s="25"/>
      <c r="B200" s="23"/>
      <c r="C200" s="23"/>
      <c r="D200" s="100"/>
      <c r="E200" s="100"/>
      <c r="F200" s="100"/>
      <c r="G200" s="100"/>
      <c r="H200" s="100"/>
      <c r="I200" s="100"/>
      <c r="J200" s="100"/>
      <c r="K200" s="100"/>
      <c r="L200" s="100"/>
      <c r="M200" s="100"/>
      <c r="N200" s="100"/>
      <c r="O200" s="100"/>
      <c r="P200" s="100"/>
      <c r="Q200" s="100"/>
      <c r="R200" s="100"/>
      <c r="S200" s="100"/>
      <c r="T200" s="100"/>
      <c r="U200" s="100"/>
      <c r="V200" s="100"/>
      <c r="W200" s="100"/>
      <c r="X200" s="100"/>
      <c r="Y200" s="100"/>
    </row>
    <row r="201" spans="1:25" ht="16.5" customHeight="1">
      <c r="A201" s="25"/>
      <c r="B201" s="23"/>
      <c r="C201" s="23"/>
      <c r="D201" s="100"/>
      <c r="E201" s="100"/>
      <c r="F201" s="100"/>
      <c r="G201" s="100"/>
      <c r="H201" s="100"/>
      <c r="I201" s="100"/>
      <c r="J201" s="100"/>
      <c r="K201" s="100"/>
      <c r="L201" s="100"/>
      <c r="M201" s="100"/>
      <c r="N201" s="100"/>
      <c r="O201" s="100"/>
      <c r="P201" s="100"/>
      <c r="Q201" s="100"/>
      <c r="R201" s="100"/>
      <c r="S201" s="100"/>
      <c r="T201" s="100"/>
      <c r="U201" s="100"/>
      <c r="V201" s="100"/>
      <c r="W201" s="100"/>
      <c r="X201" s="100"/>
      <c r="Y201" s="100"/>
    </row>
    <row r="202" spans="1:25" ht="16.5" customHeight="1">
      <c r="A202" s="25"/>
      <c r="B202" s="23"/>
      <c r="C202" s="23"/>
      <c r="D202" s="100"/>
      <c r="E202" s="100"/>
      <c r="F202" s="100"/>
      <c r="G202" s="100"/>
      <c r="H202" s="100"/>
      <c r="I202" s="100"/>
      <c r="J202" s="100"/>
      <c r="K202" s="100"/>
      <c r="L202" s="100"/>
      <c r="M202" s="100"/>
      <c r="N202" s="100"/>
      <c r="O202" s="100"/>
      <c r="P202" s="100"/>
      <c r="Q202" s="100"/>
      <c r="R202" s="100"/>
      <c r="S202" s="100"/>
      <c r="T202" s="100"/>
      <c r="U202" s="100"/>
      <c r="V202" s="100"/>
      <c r="W202" s="100"/>
      <c r="X202" s="100"/>
      <c r="Y202" s="100"/>
    </row>
    <row r="203" spans="1:25" ht="16.5" customHeight="1">
      <c r="A203" s="25"/>
      <c r="B203" s="23"/>
      <c r="C203" s="23"/>
      <c r="D203" s="100"/>
      <c r="E203" s="100"/>
      <c r="F203" s="100"/>
      <c r="G203" s="100"/>
      <c r="H203" s="100"/>
      <c r="I203" s="100"/>
      <c r="J203" s="100"/>
      <c r="K203" s="100"/>
      <c r="L203" s="100"/>
      <c r="M203" s="100"/>
      <c r="N203" s="100"/>
      <c r="O203" s="100"/>
      <c r="P203" s="100"/>
      <c r="Q203" s="100"/>
      <c r="R203" s="100"/>
      <c r="S203" s="100"/>
      <c r="T203" s="100"/>
      <c r="U203" s="100"/>
      <c r="V203" s="100"/>
      <c r="W203" s="100"/>
      <c r="X203" s="100"/>
      <c r="Y203" s="100"/>
    </row>
    <row r="204" spans="1:25" ht="16.5" customHeight="1">
      <c r="A204" s="25"/>
      <c r="B204" s="23"/>
      <c r="C204" s="23"/>
      <c r="D204" s="100"/>
      <c r="E204" s="100"/>
      <c r="F204" s="100"/>
      <c r="G204" s="100"/>
      <c r="H204" s="100"/>
      <c r="I204" s="100"/>
      <c r="J204" s="100"/>
      <c r="K204" s="100"/>
      <c r="L204" s="100"/>
      <c r="M204" s="100"/>
      <c r="N204" s="100"/>
      <c r="O204" s="100"/>
      <c r="P204" s="100"/>
      <c r="Q204" s="100"/>
      <c r="R204" s="100"/>
      <c r="S204" s="100"/>
      <c r="T204" s="100"/>
      <c r="U204" s="100"/>
      <c r="V204" s="100"/>
      <c r="W204" s="100"/>
      <c r="X204" s="100"/>
      <c r="Y204" s="100"/>
    </row>
    <row r="205" spans="1:25" ht="16.5" customHeight="1">
      <c r="A205" s="25"/>
      <c r="B205" s="23"/>
      <c r="C205" s="23"/>
      <c r="D205" s="100"/>
      <c r="E205" s="100"/>
      <c r="F205" s="100"/>
      <c r="G205" s="100"/>
      <c r="H205" s="100"/>
      <c r="I205" s="100"/>
      <c r="J205" s="100"/>
      <c r="K205" s="100"/>
      <c r="L205" s="100"/>
      <c r="M205" s="100"/>
      <c r="N205" s="100"/>
      <c r="O205" s="100"/>
      <c r="P205" s="100"/>
      <c r="Q205" s="100"/>
      <c r="R205" s="100"/>
      <c r="S205" s="100"/>
      <c r="T205" s="100"/>
      <c r="U205" s="100"/>
      <c r="V205" s="100"/>
      <c r="W205" s="100"/>
      <c r="X205" s="100"/>
      <c r="Y205" s="100"/>
    </row>
    <row r="206" spans="1:25" ht="16.5" customHeight="1">
      <c r="A206" s="25"/>
      <c r="B206" s="23"/>
      <c r="C206" s="23"/>
      <c r="D206" s="100"/>
      <c r="E206" s="100"/>
      <c r="F206" s="100"/>
      <c r="G206" s="100"/>
      <c r="H206" s="100"/>
      <c r="I206" s="100"/>
      <c r="J206" s="100"/>
      <c r="K206" s="100"/>
      <c r="L206" s="100"/>
      <c r="M206" s="100"/>
      <c r="N206" s="100"/>
      <c r="O206" s="100"/>
      <c r="P206" s="100"/>
      <c r="Q206" s="100"/>
      <c r="R206" s="100"/>
      <c r="S206" s="100"/>
      <c r="T206" s="100"/>
      <c r="U206" s="100"/>
      <c r="V206" s="100"/>
      <c r="W206" s="100"/>
      <c r="X206" s="100"/>
      <c r="Y206" s="100"/>
    </row>
    <row r="207" spans="1:25" ht="16.5" customHeight="1">
      <c r="A207" s="25"/>
      <c r="B207" s="23"/>
      <c r="C207" s="23"/>
      <c r="D207" s="100"/>
      <c r="E207" s="100"/>
      <c r="F207" s="100"/>
      <c r="G207" s="100"/>
      <c r="H207" s="100"/>
      <c r="I207" s="100"/>
      <c r="J207" s="100"/>
      <c r="K207" s="100"/>
      <c r="L207" s="100"/>
      <c r="M207" s="100"/>
      <c r="N207" s="100"/>
      <c r="O207" s="100"/>
      <c r="P207" s="100"/>
      <c r="Q207" s="100"/>
      <c r="R207" s="100"/>
      <c r="S207" s="100"/>
      <c r="T207" s="100"/>
      <c r="U207" s="100"/>
      <c r="V207" s="100"/>
      <c r="W207" s="100"/>
      <c r="X207" s="100"/>
      <c r="Y207" s="100"/>
    </row>
    <row r="208" spans="1:25" ht="16.5" customHeight="1">
      <c r="A208" s="25"/>
      <c r="B208" s="23"/>
      <c r="C208" s="23"/>
      <c r="D208" s="100"/>
      <c r="E208" s="100"/>
      <c r="F208" s="100"/>
      <c r="G208" s="100"/>
      <c r="H208" s="100"/>
      <c r="I208" s="100"/>
      <c r="J208" s="100"/>
      <c r="K208" s="100"/>
      <c r="L208" s="100"/>
      <c r="M208" s="100"/>
      <c r="N208" s="100"/>
      <c r="O208" s="100"/>
      <c r="P208" s="100"/>
      <c r="Q208" s="100"/>
      <c r="R208" s="100"/>
      <c r="S208" s="100"/>
      <c r="T208" s="100"/>
      <c r="U208" s="100"/>
      <c r="V208" s="100"/>
      <c r="W208" s="100"/>
      <c r="X208" s="100"/>
      <c r="Y208" s="100"/>
    </row>
    <row r="209" spans="1:25" ht="16.5" customHeight="1">
      <c r="A209" s="25"/>
      <c r="B209" s="23"/>
      <c r="C209" s="23"/>
      <c r="D209" s="100"/>
      <c r="E209" s="100"/>
      <c r="F209" s="100"/>
      <c r="G209" s="100"/>
      <c r="H209" s="100"/>
      <c r="I209" s="100"/>
      <c r="J209" s="100"/>
      <c r="K209" s="100"/>
      <c r="L209" s="100"/>
      <c r="M209" s="100"/>
      <c r="N209" s="100"/>
      <c r="O209" s="100"/>
      <c r="P209" s="100"/>
      <c r="Q209" s="100"/>
      <c r="R209" s="100"/>
      <c r="S209" s="100"/>
      <c r="T209" s="100"/>
      <c r="U209" s="100"/>
      <c r="V209" s="100"/>
      <c r="W209" s="100"/>
      <c r="X209" s="100"/>
      <c r="Y209" s="100"/>
    </row>
    <row r="210" spans="1:25" ht="16.5" customHeight="1">
      <c r="A210" s="25"/>
      <c r="B210" s="23"/>
      <c r="C210" s="23"/>
      <c r="D210" s="100"/>
      <c r="E210" s="100"/>
      <c r="F210" s="100"/>
      <c r="G210" s="100"/>
      <c r="H210" s="100"/>
      <c r="I210" s="100"/>
      <c r="J210" s="100"/>
      <c r="K210" s="100"/>
      <c r="L210" s="100"/>
      <c r="M210" s="100"/>
      <c r="N210" s="100"/>
      <c r="O210" s="100"/>
      <c r="P210" s="100"/>
      <c r="Q210" s="100"/>
      <c r="R210" s="100"/>
      <c r="S210" s="100"/>
      <c r="T210" s="100"/>
      <c r="U210" s="100"/>
      <c r="V210" s="100"/>
      <c r="W210" s="100"/>
      <c r="X210" s="100"/>
      <c r="Y210" s="100"/>
    </row>
    <row r="211" spans="1:25" ht="16.5" customHeight="1">
      <c r="A211" s="25"/>
      <c r="B211" s="23"/>
      <c r="C211" s="23"/>
      <c r="D211" s="100"/>
      <c r="E211" s="100"/>
      <c r="F211" s="100"/>
      <c r="G211" s="100"/>
      <c r="H211" s="100"/>
      <c r="I211" s="100"/>
      <c r="J211" s="100"/>
      <c r="K211" s="100"/>
      <c r="L211" s="100"/>
      <c r="M211" s="100"/>
      <c r="N211" s="100"/>
      <c r="O211" s="100"/>
      <c r="P211" s="100"/>
      <c r="Q211" s="100"/>
      <c r="R211" s="100"/>
      <c r="S211" s="100"/>
      <c r="T211" s="100"/>
      <c r="U211" s="100"/>
      <c r="V211" s="100"/>
      <c r="W211" s="100"/>
      <c r="X211" s="100"/>
      <c r="Y211" s="100"/>
    </row>
    <row r="212" spans="1:25" ht="16.5" customHeight="1">
      <c r="A212" s="25"/>
      <c r="B212" s="23"/>
      <c r="C212" s="23"/>
      <c r="D212" s="100"/>
      <c r="E212" s="100"/>
      <c r="F212" s="100"/>
      <c r="G212" s="100"/>
      <c r="H212" s="100"/>
      <c r="I212" s="100"/>
      <c r="J212" s="100"/>
      <c r="K212" s="100"/>
      <c r="L212" s="100"/>
      <c r="M212" s="100"/>
      <c r="N212" s="100"/>
      <c r="O212" s="100"/>
      <c r="P212" s="100"/>
      <c r="Q212" s="100"/>
      <c r="R212" s="100"/>
      <c r="S212" s="100"/>
      <c r="T212" s="100"/>
      <c r="U212" s="100"/>
      <c r="V212" s="100"/>
      <c r="W212" s="100"/>
      <c r="X212" s="100"/>
      <c r="Y212" s="100"/>
    </row>
    <row r="213" spans="1:25" ht="16.5" customHeight="1">
      <c r="A213" s="25"/>
      <c r="B213" s="23"/>
      <c r="C213" s="23"/>
      <c r="D213" s="100"/>
      <c r="E213" s="100"/>
      <c r="F213" s="100"/>
      <c r="G213" s="100"/>
      <c r="H213" s="100"/>
      <c r="I213" s="100"/>
      <c r="J213" s="100"/>
      <c r="K213" s="100"/>
      <c r="L213" s="100"/>
      <c r="M213" s="100"/>
      <c r="N213" s="100"/>
      <c r="O213" s="100"/>
      <c r="P213" s="100"/>
      <c r="Q213" s="100"/>
      <c r="R213" s="100"/>
      <c r="S213" s="100"/>
      <c r="T213" s="100"/>
      <c r="U213" s="100"/>
      <c r="V213" s="100"/>
      <c r="W213" s="100"/>
      <c r="X213" s="100"/>
      <c r="Y213" s="100"/>
    </row>
    <row r="214" spans="1:25" ht="16.5" customHeight="1">
      <c r="A214" s="25"/>
      <c r="B214" s="23"/>
      <c r="C214" s="23"/>
      <c r="D214" s="100"/>
      <c r="E214" s="100"/>
      <c r="F214" s="100"/>
      <c r="G214" s="100"/>
      <c r="H214" s="100"/>
      <c r="I214" s="100"/>
      <c r="J214" s="100"/>
      <c r="K214" s="100"/>
      <c r="L214" s="100"/>
      <c r="M214" s="100"/>
      <c r="N214" s="100"/>
      <c r="O214" s="100"/>
      <c r="P214" s="100"/>
      <c r="Q214" s="100"/>
      <c r="R214" s="100"/>
      <c r="S214" s="100"/>
      <c r="T214" s="100"/>
      <c r="U214" s="100"/>
      <c r="V214" s="100"/>
      <c r="W214" s="100"/>
      <c r="X214" s="100"/>
      <c r="Y214" s="100"/>
    </row>
    <row r="215" spans="1:25" ht="16.5" customHeight="1">
      <c r="A215" s="25"/>
      <c r="B215" s="23"/>
      <c r="C215" s="23"/>
      <c r="D215" s="100"/>
      <c r="E215" s="100"/>
      <c r="F215" s="100"/>
      <c r="G215" s="100"/>
      <c r="H215" s="100"/>
      <c r="I215" s="100"/>
      <c r="J215" s="100"/>
      <c r="K215" s="100"/>
      <c r="L215" s="100"/>
      <c r="M215" s="100"/>
      <c r="N215" s="100"/>
      <c r="O215" s="100"/>
      <c r="P215" s="100"/>
      <c r="Q215" s="100"/>
      <c r="R215" s="100"/>
      <c r="S215" s="100"/>
      <c r="T215" s="100"/>
      <c r="U215" s="100"/>
      <c r="V215" s="100"/>
      <c r="W215" s="100"/>
      <c r="X215" s="100"/>
      <c r="Y215" s="100"/>
    </row>
    <row r="216" spans="1:25" ht="16.5" customHeight="1">
      <c r="A216" s="25"/>
      <c r="B216" s="23"/>
      <c r="C216" s="23"/>
      <c r="D216" s="100"/>
      <c r="E216" s="100"/>
      <c r="F216" s="100"/>
      <c r="G216" s="100"/>
      <c r="H216" s="100"/>
      <c r="I216" s="100"/>
      <c r="J216" s="100"/>
      <c r="K216" s="100"/>
      <c r="L216" s="100"/>
      <c r="M216" s="100"/>
      <c r="N216" s="100"/>
      <c r="O216" s="100"/>
      <c r="P216" s="100"/>
      <c r="Q216" s="100"/>
      <c r="R216" s="100"/>
      <c r="S216" s="100"/>
      <c r="T216" s="100"/>
      <c r="U216" s="100"/>
      <c r="V216" s="100"/>
      <c r="W216" s="100"/>
      <c r="X216" s="100"/>
      <c r="Y216" s="100"/>
    </row>
    <row r="217" spans="1:25" ht="16.5" customHeight="1">
      <c r="A217" s="25"/>
      <c r="B217" s="23"/>
      <c r="C217" s="23"/>
      <c r="D217" s="100"/>
      <c r="E217" s="100"/>
      <c r="F217" s="100"/>
      <c r="G217" s="100"/>
      <c r="H217" s="100"/>
      <c r="I217" s="100"/>
      <c r="J217" s="100"/>
      <c r="K217" s="100"/>
      <c r="L217" s="100"/>
      <c r="M217" s="100"/>
      <c r="N217" s="100"/>
      <c r="O217" s="100"/>
      <c r="P217" s="100"/>
      <c r="Q217" s="100"/>
      <c r="R217" s="100"/>
      <c r="S217" s="100"/>
      <c r="T217" s="100"/>
      <c r="U217" s="100"/>
      <c r="V217" s="100"/>
      <c r="W217" s="100"/>
      <c r="X217" s="100"/>
      <c r="Y217" s="100"/>
    </row>
    <row r="218" spans="1:25" ht="16.5" customHeight="1">
      <c r="A218" s="25"/>
      <c r="B218" s="23"/>
      <c r="C218" s="23"/>
      <c r="D218" s="100"/>
      <c r="E218" s="100"/>
      <c r="F218" s="100"/>
      <c r="G218" s="100"/>
      <c r="H218" s="100"/>
      <c r="I218" s="100"/>
      <c r="J218" s="100"/>
      <c r="K218" s="100"/>
      <c r="L218" s="100"/>
      <c r="M218" s="100"/>
      <c r="N218" s="100"/>
      <c r="O218" s="100"/>
      <c r="P218" s="100"/>
      <c r="Q218" s="100"/>
      <c r="R218" s="100"/>
      <c r="S218" s="100"/>
      <c r="T218" s="100"/>
      <c r="U218" s="100"/>
      <c r="V218" s="100"/>
      <c r="W218" s="100"/>
      <c r="X218" s="100"/>
      <c r="Y218" s="100"/>
    </row>
    <row r="219" spans="1:25" ht="16.5" customHeight="1">
      <c r="A219" s="25"/>
      <c r="B219" s="23"/>
      <c r="C219" s="23"/>
      <c r="D219" s="100"/>
      <c r="E219" s="100"/>
      <c r="F219" s="100"/>
      <c r="G219" s="100"/>
      <c r="H219" s="100"/>
      <c r="I219" s="100"/>
      <c r="J219" s="100"/>
      <c r="K219" s="100"/>
      <c r="L219" s="100"/>
      <c r="M219" s="100"/>
      <c r="N219" s="100"/>
      <c r="O219" s="100"/>
      <c r="P219" s="100"/>
      <c r="Q219" s="100"/>
      <c r="R219" s="100"/>
      <c r="S219" s="100"/>
      <c r="T219" s="100"/>
      <c r="U219" s="100"/>
      <c r="V219" s="100"/>
      <c r="W219" s="100"/>
      <c r="X219" s="100"/>
      <c r="Y219" s="100"/>
    </row>
    <row r="220" spans="1:25" ht="16.5" customHeight="1">
      <c r="A220" s="25"/>
      <c r="B220" s="23"/>
      <c r="C220" s="23"/>
      <c r="D220" s="100"/>
      <c r="E220" s="100"/>
      <c r="F220" s="100"/>
      <c r="G220" s="100"/>
      <c r="H220" s="100"/>
      <c r="I220" s="100"/>
      <c r="J220" s="100"/>
      <c r="K220" s="100"/>
      <c r="L220" s="100"/>
      <c r="M220" s="100"/>
      <c r="N220" s="100"/>
      <c r="O220" s="100"/>
      <c r="P220" s="100"/>
      <c r="Q220" s="100"/>
      <c r="R220" s="100"/>
      <c r="S220" s="100"/>
      <c r="T220" s="100"/>
      <c r="U220" s="100"/>
      <c r="V220" s="100"/>
      <c r="W220" s="100"/>
      <c r="X220" s="100"/>
      <c r="Y220" s="100"/>
    </row>
    <row r="221" spans="1:25" ht="16.5" customHeight="1">
      <c r="A221" s="25"/>
      <c r="B221" s="23"/>
      <c r="C221" s="23"/>
      <c r="D221" s="100"/>
      <c r="E221" s="100"/>
      <c r="F221" s="100"/>
      <c r="G221" s="100"/>
      <c r="H221" s="100"/>
      <c r="I221" s="100"/>
      <c r="J221" s="100"/>
      <c r="K221" s="100"/>
      <c r="L221" s="100"/>
      <c r="M221" s="100"/>
      <c r="N221" s="100"/>
      <c r="O221" s="100"/>
      <c r="P221" s="100"/>
      <c r="Q221" s="100"/>
      <c r="R221" s="100"/>
      <c r="S221" s="100"/>
      <c r="T221" s="100"/>
      <c r="U221" s="100"/>
      <c r="V221" s="100"/>
      <c r="W221" s="100"/>
      <c r="X221" s="100"/>
      <c r="Y221" s="100"/>
    </row>
    <row r="222" spans="1:25" ht="16.5" customHeight="1">
      <c r="A222" s="25"/>
      <c r="B222" s="23"/>
      <c r="C222" s="23"/>
      <c r="D222" s="100"/>
      <c r="E222" s="100"/>
      <c r="F222" s="100"/>
      <c r="G222" s="100"/>
      <c r="H222" s="100"/>
      <c r="I222" s="100"/>
      <c r="J222" s="100"/>
      <c r="K222" s="100"/>
      <c r="L222" s="100"/>
      <c r="M222" s="100"/>
      <c r="N222" s="100"/>
      <c r="O222" s="100"/>
      <c r="P222" s="100"/>
      <c r="Q222" s="100"/>
      <c r="R222" s="100"/>
      <c r="S222" s="100"/>
      <c r="T222" s="100"/>
      <c r="U222" s="100"/>
      <c r="V222" s="100"/>
      <c r="W222" s="100"/>
      <c r="X222" s="100"/>
      <c r="Y222" s="100"/>
    </row>
    <row r="223" spans="1:25" ht="16.5" customHeight="1">
      <c r="A223" s="25"/>
      <c r="B223" s="23"/>
      <c r="C223" s="23"/>
      <c r="D223" s="100"/>
      <c r="E223" s="100"/>
      <c r="F223" s="100"/>
      <c r="G223" s="100"/>
      <c r="H223" s="100"/>
      <c r="I223" s="100"/>
      <c r="J223" s="100"/>
      <c r="K223" s="100"/>
      <c r="L223" s="100"/>
      <c r="M223" s="100"/>
      <c r="N223" s="100"/>
      <c r="O223" s="100"/>
      <c r="P223" s="100"/>
      <c r="Q223" s="100"/>
      <c r="R223" s="100"/>
      <c r="S223" s="100"/>
      <c r="T223" s="100"/>
      <c r="U223" s="100"/>
      <c r="V223" s="100"/>
      <c r="W223" s="100"/>
      <c r="X223" s="100"/>
      <c r="Y223" s="100"/>
    </row>
    <row r="224" spans="1:25" ht="16.5" customHeight="1">
      <c r="A224" s="25"/>
      <c r="B224" s="23"/>
      <c r="C224" s="23"/>
      <c r="D224" s="100"/>
      <c r="E224" s="100"/>
      <c r="F224" s="100"/>
      <c r="G224" s="100"/>
      <c r="H224" s="100"/>
      <c r="I224" s="100"/>
      <c r="J224" s="100"/>
      <c r="K224" s="100"/>
      <c r="L224" s="100"/>
      <c r="M224" s="100"/>
      <c r="N224" s="100"/>
      <c r="O224" s="100"/>
      <c r="P224" s="100"/>
      <c r="Q224" s="100"/>
      <c r="R224" s="100"/>
      <c r="S224" s="100"/>
      <c r="T224" s="100"/>
      <c r="U224" s="100"/>
      <c r="V224" s="100"/>
      <c r="W224" s="100"/>
      <c r="X224" s="100"/>
      <c r="Y224" s="100"/>
    </row>
    <row r="225" spans="1:25" ht="16.5" customHeight="1">
      <c r="A225" s="25"/>
      <c r="B225" s="23"/>
      <c r="C225" s="23"/>
      <c r="D225" s="100"/>
      <c r="E225" s="100"/>
      <c r="F225" s="100"/>
      <c r="G225" s="100"/>
      <c r="H225" s="100"/>
      <c r="I225" s="100"/>
      <c r="J225" s="100"/>
      <c r="K225" s="100"/>
      <c r="L225" s="100"/>
      <c r="M225" s="100"/>
      <c r="N225" s="100"/>
      <c r="O225" s="100"/>
      <c r="P225" s="100"/>
      <c r="Q225" s="100"/>
      <c r="R225" s="100"/>
      <c r="S225" s="100"/>
      <c r="T225" s="100"/>
      <c r="U225" s="100"/>
      <c r="V225" s="100"/>
      <c r="W225" s="100"/>
      <c r="X225" s="100"/>
      <c r="Y225" s="100"/>
    </row>
    <row r="226" spans="1:25" ht="16.5" customHeight="1">
      <c r="A226" s="25"/>
      <c r="B226" s="23"/>
      <c r="C226" s="23"/>
      <c r="D226" s="100"/>
      <c r="E226" s="100"/>
      <c r="F226" s="100"/>
      <c r="G226" s="100"/>
      <c r="H226" s="100"/>
      <c r="I226" s="100"/>
      <c r="J226" s="100"/>
      <c r="K226" s="100"/>
      <c r="L226" s="100"/>
      <c r="M226" s="100"/>
      <c r="N226" s="100"/>
      <c r="O226" s="100"/>
      <c r="P226" s="100"/>
      <c r="Q226" s="100"/>
      <c r="R226" s="100"/>
      <c r="S226" s="100"/>
      <c r="T226" s="100"/>
      <c r="U226" s="100"/>
      <c r="V226" s="100"/>
      <c r="W226" s="100"/>
      <c r="X226" s="100"/>
      <c r="Y226" s="100"/>
    </row>
    <row r="227" spans="1:25" ht="16.5" customHeight="1">
      <c r="A227" s="25"/>
      <c r="B227" s="23"/>
      <c r="C227" s="23"/>
      <c r="D227" s="100"/>
      <c r="E227" s="100"/>
      <c r="F227" s="100"/>
      <c r="G227" s="100"/>
      <c r="H227" s="100"/>
      <c r="I227" s="100"/>
      <c r="J227" s="100"/>
      <c r="K227" s="100"/>
      <c r="L227" s="100"/>
      <c r="M227" s="100"/>
      <c r="N227" s="100"/>
      <c r="O227" s="100"/>
      <c r="P227" s="100"/>
      <c r="Q227" s="100"/>
      <c r="R227" s="100"/>
      <c r="S227" s="100"/>
      <c r="T227" s="100"/>
      <c r="U227" s="100"/>
      <c r="V227" s="100"/>
      <c r="W227" s="100"/>
      <c r="X227" s="100"/>
      <c r="Y227" s="100"/>
    </row>
    <row r="228" spans="1:25" ht="16.5" customHeight="1">
      <c r="A228" s="25"/>
      <c r="B228" s="23"/>
      <c r="C228" s="23"/>
      <c r="D228" s="100"/>
      <c r="E228" s="100"/>
      <c r="F228" s="100"/>
      <c r="G228" s="100"/>
      <c r="H228" s="100"/>
      <c r="I228" s="100"/>
      <c r="J228" s="100"/>
      <c r="K228" s="100"/>
      <c r="L228" s="100"/>
      <c r="M228" s="100"/>
      <c r="N228" s="100"/>
      <c r="O228" s="100"/>
      <c r="P228" s="100"/>
      <c r="Q228" s="100"/>
      <c r="R228" s="100"/>
      <c r="S228" s="100"/>
      <c r="T228" s="100"/>
      <c r="U228" s="100"/>
      <c r="V228" s="100"/>
      <c r="W228" s="100"/>
      <c r="X228" s="100"/>
      <c r="Y228" s="100"/>
    </row>
    <row r="229" spans="1:25" ht="16.5" customHeight="1">
      <c r="A229" s="25"/>
      <c r="B229" s="23"/>
      <c r="C229" s="23"/>
      <c r="D229" s="100"/>
      <c r="E229" s="100"/>
      <c r="F229" s="100"/>
      <c r="G229" s="100"/>
      <c r="H229" s="100"/>
      <c r="I229" s="100"/>
      <c r="J229" s="100"/>
      <c r="K229" s="100"/>
      <c r="L229" s="100"/>
      <c r="M229" s="100"/>
      <c r="N229" s="100"/>
      <c r="O229" s="100"/>
      <c r="P229" s="100"/>
      <c r="Q229" s="100"/>
      <c r="R229" s="100"/>
      <c r="S229" s="100"/>
      <c r="T229" s="100"/>
      <c r="U229" s="100"/>
      <c r="V229" s="100"/>
      <c r="W229" s="100"/>
      <c r="X229" s="100"/>
      <c r="Y229" s="100"/>
    </row>
    <row r="230" spans="1:25" ht="16.5" customHeight="1">
      <c r="A230" s="25"/>
      <c r="B230" s="23"/>
      <c r="C230" s="23"/>
      <c r="D230" s="100"/>
      <c r="E230" s="100"/>
      <c r="F230" s="100"/>
      <c r="G230" s="100"/>
      <c r="H230" s="100"/>
      <c r="I230" s="100"/>
      <c r="J230" s="100"/>
      <c r="K230" s="100"/>
      <c r="L230" s="100"/>
      <c r="M230" s="100"/>
      <c r="N230" s="100"/>
      <c r="O230" s="100"/>
      <c r="P230" s="100"/>
      <c r="Q230" s="100"/>
      <c r="R230" s="100"/>
      <c r="S230" s="100"/>
      <c r="T230" s="100"/>
      <c r="U230" s="100"/>
      <c r="V230" s="100"/>
      <c r="W230" s="100"/>
      <c r="X230" s="100"/>
      <c r="Y230" s="100"/>
    </row>
    <row r="231" spans="1:25" ht="16.5" customHeight="1">
      <c r="A231" s="25"/>
      <c r="B231" s="23"/>
      <c r="C231" s="23"/>
      <c r="D231" s="100"/>
      <c r="E231" s="100"/>
      <c r="F231" s="100"/>
      <c r="G231" s="100"/>
      <c r="H231" s="100"/>
      <c r="I231" s="100"/>
      <c r="J231" s="100"/>
      <c r="K231" s="100"/>
      <c r="L231" s="100"/>
      <c r="M231" s="100"/>
      <c r="N231" s="100"/>
      <c r="O231" s="100"/>
      <c r="P231" s="100"/>
      <c r="Q231" s="100"/>
      <c r="R231" s="100"/>
      <c r="S231" s="100"/>
      <c r="T231" s="100"/>
      <c r="U231" s="100"/>
      <c r="V231" s="100"/>
      <c r="W231" s="100"/>
      <c r="X231" s="100"/>
      <c r="Y231" s="100"/>
    </row>
    <row r="232" spans="1:25" ht="16.5" customHeight="1">
      <c r="A232" s="25"/>
      <c r="B232" s="23"/>
      <c r="C232" s="23"/>
      <c r="D232" s="100"/>
      <c r="E232" s="100"/>
      <c r="F232" s="100"/>
      <c r="G232" s="100"/>
      <c r="H232" s="100"/>
      <c r="I232" s="100"/>
      <c r="J232" s="100"/>
      <c r="K232" s="100"/>
      <c r="L232" s="100"/>
      <c r="M232" s="100"/>
      <c r="N232" s="100"/>
      <c r="O232" s="100"/>
      <c r="P232" s="100"/>
      <c r="Q232" s="100"/>
      <c r="R232" s="100"/>
      <c r="S232" s="100"/>
      <c r="T232" s="100"/>
      <c r="U232" s="100"/>
      <c r="V232" s="100"/>
      <c r="W232" s="100"/>
      <c r="X232" s="100"/>
      <c r="Y232" s="100"/>
    </row>
    <row r="233" spans="1:25" ht="16.5" customHeight="1">
      <c r="A233" s="25"/>
      <c r="B233" s="23"/>
      <c r="C233" s="23"/>
      <c r="D233" s="100"/>
      <c r="E233" s="100"/>
      <c r="F233" s="100"/>
      <c r="G233" s="100"/>
      <c r="H233" s="100"/>
      <c r="I233" s="100"/>
      <c r="J233" s="100"/>
      <c r="K233" s="100"/>
      <c r="L233" s="100"/>
      <c r="M233" s="100"/>
      <c r="N233" s="100"/>
      <c r="O233" s="100"/>
      <c r="P233" s="100"/>
      <c r="Q233" s="100"/>
      <c r="R233" s="100"/>
      <c r="S233" s="100"/>
      <c r="T233" s="100"/>
      <c r="U233" s="100"/>
      <c r="V233" s="100"/>
      <c r="W233" s="100"/>
      <c r="X233" s="100"/>
      <c r="Y233" s="100"/>
    </row>
    <row r="234" spans="1:25" ht="16.5" customHeight="1">
      <c r="A234" s="25"/>
      <c r="B234" s="23"/>
      <c r="C234" s="23"/>
      <c r="D234" s="100"/>
      <c r="E234" s="100"/>
      <c r="F234" s="100"/>
      <c r="G234" s="100"/>
      <c r="H234" s="100"/>
      <c r="I234" s="100"/>
      <c r="J234" s="100"/>
      <c r="K234" s="100"/>
      <c r="L234" s="100"/>
      <c r="M234" s="100"/>
      <c r="N234" s="100"/>
      <c r="O234" s="100"/>
      <c r="P234" s="100"/>
      <c r="Q234" s="100"/>
      <c r="R234" s="100"/>
      <c r="S234" s="100"/>
      <c r="T234" s="100"/>
      <c r="U234" s="100"/>
      <c r="V234" s="100"/>
      <c r="W234" s="100"/>
      <c r="X234" s="100"/>
      <c r="Y234" s="100"/>
    </row>
    <row r="235" spans="1:25" ht="16.5" customHeight="1">
      <c r="A235" s="25"/>
      <c r="B235" s="23"/>
      <c r="C235" s="23"/>
      <c r="D235" s="100"/>
      <c r="E235" s="100"/>
      <c r="F235" s="100"/>
      <c r="G235" s="100"/>
      <c r="H235" s="100"/>
      <c r="I235" s="100"/>
      <c r="J235" s="100"/>
      <c r="K235" s="100"/>
      <c r="L235" s="100"/>
      <c r="M235" s="100"/>
      <c r="N235" s="100"/>
      <c r="O235" s="100"/>
      <c r="P235" s="100"/>
      <c r="Q235" s="100"/>
      <c r="R235" s="100"/>
      <c r="S235" s="100"/>
      <c r="T235" s="100"/>
      <c r="U235" s="100"/>
      <c r="V235" s="100"/>
      <c r="W235" s="100"/>
      <c r="X235" s="100"/>
      <c r="Y235" s="100"/>
    </row>
    <row r="236" spans="1:25" ht="16.5" customHeight="1">
      <c r="A236" s="25"/>
      <c r="B236" s="23"/>
      <c r="C236" s="23"/>
      <c r="D236" s="100"/>
      <c r="E236" s="100"/>
      <c r="F236" s="100"/>
      <c r="G236" s="100"/>
      <c r="H236" s="100"/>
      <c r="I236" s="100"/>
      <c r="J236" s="100"/>
      <c r="K236" s="100"/>
      <c r="L236" s="100"/>
      <c r="M236" s="100"/>
      <c r="N236" s="100"/>
      <c r="O236" s="100"/>
      <c r="P236" s="100"/>
      <c r="Q236" s="100"/>
      <c r="R236" s="100"/>
      <c r="S236" s="100"/>
      <c r="T236" s="100"/>
      <c r="U236" s="100"/>
      <c r="V236" s="100"/>
      <c r="W236" s="100"/>
      <c r="X236" s="100"/>
      <c r="Y236" s="100"/>
    </row>
    <row r="237" spans="1:25" ht="16.5" customHeight="1">
      <c r="A237" s="25"/>
      <c r="B237" s="23"/>
      <c r="C237" s="23"/>
      <c r="D237" s="100"/>
      <c r="E237" s="100"/>
      <c r="F237" s="100"/>
      <c r="G237" s="100"/>
      <c r="H237" s="100"/>
      <c r="I237" s="100"/>
      <c r="J237" s="100"/>
      <c r="K237" s="100"/>
      <c r="L237" s="100"/>
      <c r="M237" s="100"/>
      <c r="N237" s="100"/>
      <c r="O237" s="100"/>
      <c r="P237" s="100"/>
      <c r="Q237" s="100"/>
      <c r="R237" s="100"/>
      <c r="S237" s="100"/>
      <c r="T237" s="100"/>
      <c r="U237" s="100"/>
      <c r="V237" s="100"/>
      <c r="W237" s="100"/>
      <c r="X237" s="100"/>
      <c r="Y237" s="100"/>
    </row>
    <row r="238" spans="1:25" ht="16.5" customHeight="1">
      <c r="A238" s="25"/>
      <c r="B238" s="23"/>
      <c r="C238" s="23"/>
      <c r="D238" s="100"/>
      <c r="E238" s="100"/>
      <c r="F238" s="100"/>
      <c r="G238" s="100"/>
      <c r="H238" s="100"/>
      <c r="I238" s="100"/>
      <c r="J238" s="100"/>
      <c r="K238" s="100"/>
      <c r="L238" s="100"/>
      <c r="M238" s="100"/>
      <c r="N238" s="100"/>
      <c r="O238" s="100"/>
      <c r="P238" s="100"/>
      <c r="Q238" s="100"/>
      <c r="R238" s="100"/>
      <c r="S238" s="100"/>
      <c r="T238" s="100"/>
      <c r="U238" s="100"/>
      <c r="V238" s="100"/>
      <c r="W238" s="100"/>
      <c r="X238" s="100"/>
      <c r="Y238" s="100"/>
    </row>
    <row r="239" spans="1:25" ht="16.5" customHeight="1">
      <c r="A239" s="25"/>
      <c r="B239" s="23"/>
      <c r="C239" s="23"/>
      <c r="D239" s="100"/>
      <c r="E239" s="100"/>
      <c r="F239" s="100"/>
      <c r="G239" s="100"/>
      <c r="H239" s="100"/>
      <c r="I239" s="100"/>
      <c r="J239" s="100"/>
      <c r="K239" s="100"/>
      <c r="L239" s="100"/>
      <c r="M239" s="100"/>
      <c r="N239" s="100"/>
      <c r="O239" s="100"/>
      <c r="P239" s="100"/>
      <c r="Q239" s="100"/>
      <c r="R239" s="100"/>
      <c r="S239" s="100"/>
      <c r="T239" s="100"/>
      <c r="U239" s="100"/>
      <c r="V239" s="100"/>
      <c r="W239" s="100"/>
      <c r="X239" s="100"/>
      <c r="Y239" s="100"/>
    </row>
    <row r="240" spans="1:25" ht="16.5" customHeight="1">
      <c r="A240" s="25"/>
      <c r="B240" s="23"/>
      <c r="C240" s="23"/>
      <c r="D240" s="100"/>
      <c r="E240" s="100"/>
      <c r="F240" s="100"/>
      <c r="G240" s="100"/>
      <c r="H240" s="100"/>
      <c r="I240" s="100"/>
      <c r="J240" s="100"/>
      <c r="K240" s="100"/>
      <c r="L240" s="100"/>
      <c r="M240" s="100"/>
      <c r="N240" s="100"/>
      <c r="O240" s="100"/>
      <c r="P240" s="100"/>
      <c r="Q240" s="100"/>
      <c r="R240" s="100"/>
      <c r="S240" s="100"/>
      <c r="T240" s="100"/>
      <c r="U240" s="100"/>
      <c r="V240" s="100"/>
      <c r="W240" s="100"/>
      <c r="X240" s="100"/>
      <c r="Y240" s="100"/>
    </row>
    <row r="241" spans="1:25" ht="16.5" customHeight="1">
      <c r="A241" s="25"/>
      <c r="B241" s="23"/>
      <c r="C241" s="23"/>
      <c r="D241" s="100"/>
      <c r="E241" s="100"/>
      <c r="F241" s="100"/>
      <c r="G241" s="100"/>
      <c r="H241" s="100"/>
      <c r="I241" s="100"/>
      <c r="J241" s="100"/>
      <c r="K241" s="100"/>
      <c r="L241" s="100"/>
      <c r="M241" s="100"/>
      <c r="N241" s="100"/>
      <c r="O241" s="100"/>
      <c r="P241" s="100"/>
      <c r="Q241" s="100"/>
      <c r="R241" s="100"/>
      <c r="S241" s="100"/>
      <c r="T241" s="100"/>
      <c r="U241" s="100"/>
      <c r="V241" s="100"/>
      <c r="W241" s="100"/>
      <c r="X241" s="100"/>
      <c r="Y241" s="100"/>
    </row>
    <row r="242" spans="1:25" ht="16.5" customHeight="1">
      <c r="A242" s="25"/>
      <c r="B242" s="23"/>
      <c r="C242" s="23"/>
      <c r="D242" s="100"/>
      <c r="E242" s="100"/>
      <c r="F242" s="100"/>
      <c r="G242" s="100"/>
      <c r="H242" s="100"/>
      <c r="I242" s="100"/>
      <c r="J242" s="100"/>
      <c r="K242" s="100"/>
      <c r="L242" s="100"/>
      <c r="M242" s="100"/>
      <c r="N242" s="100"/>
      <c r="O242" s="100"/>
      <c r="P242" s="100"/>
      <c r="Q242" s="100"/>
      <c r="R242" s="100"/>
      <c r="S242" s="100"/>
      <c r="T242" s="100"/>
      <c r="U242" s="100"/>
      <c r="V242" s="100"/>
      <c r="W242" s="100"/>
      <c r="X242" s="100"/>
      <c r="Y242" s="100"/>
    </row>
    <row r="243" spans="1:25" ht="16.5" customHeight="1">
      <c r="A243" s="25"/>
      <c r="B243" s="23"/>
      <c r="C243" s="23"/>
      <c r="D243" s="100"/>
      <c r="E243" s="100"/>
      <c r="F243" s="100"/>
      <c r="G243" s="100"/>
      <c r="H243" s="100"/>
      <c r="I243" s="100"/>
      <c r="J243" s="100"/>
      <c r="K243" s="100"/>
      <c r="L243" s="100"/>
      <c r="M243" s="100"/>
      <c r="N243" s="100"/>
      <c r="O243" s="100"/>
      <c r="P243" s="100"/>
      <c r="Q243" s="100"/>
      <c r="R243" s="100"/>
      <c r="S243" s="100"/>
      <c r="T243" s="100"/>
      <c r="U243" s="100"/>
      <c r="V243" s="100"/>
      <c r="W243" s="100"/>
      <c r="X243" s="100"/>
      <c r="Y243" s="100"/>
    </row>
    <row r="244" spans="1:25" ht="16.5" customHeight="1">
      <c r="A244" s="25"/>
      <c r="B244" s="23"/>
      <c r="C244" s="23"/>
      <c r="D244" s="100"/>
      <c r="E244" s="100"/>
      <c r="F244" s="100"/>
      <c r="G244" s="100"/>
      <c r="H244" s="100"/>
      <c r="I244" s="100"/>
      <c r="J244" s="100"/>
      <c r="K244" s="100"/>
      <c r="L244" s="100"/>
      <c r="M244" s="100"/>
      <c r="N244" s="100"/>
      <c r="O244" s="100"/>
      <c r="P244" s="100"/>
      <c r="Q244" s="100"/>
      <c r="R244" s="100"/>
      <c r="S244" s="100"/>
      <c r="T244" s="100"/>
      <c r="U244" s="100"/>
      <c r="V244" s="100"/>
      <c r="W244" s="100"/>
      <c r="X244" s="100"/>
      <c r="Y244" s="100"/>
    </row>
    <row r="245" spans="1:25" ht="16.5" customHeight="1">
      <c r="A245" s="25"/>
      <c r="B245" s="23"/>
      <c r="C245" s="23"/>
      <c r="D245" s="100"/>
      <c r="E245" s="100"/>
      <c r="F245" s="100"/>
      <c r="G245" s="100"/>
      <c r="H245" s="100"/>
      <c r="I245" s="100"/>
      <c r="J245" s="100"/>
      <c r="K245" s="100"/>
      <c r="L245" s="100"/>
      <c r="M245" s="100"/>
      <c r="N245" s="100"/>
      <c r="O245" s="100"/>
      <c r="P245" s="100"/>
      <c r="Q245" s="100"/>
      <c r="R245" s="100"/>
      <c r="S245" s="100"/>
      <c r="T245" s="100"/>
      <c r="U245" s="100"/>
      <c r="V245" s="100"/>
      <c r="W245" s="100"/>
      <c r="X245" s="100"/>
      <c r="Y245" s="100"/>
    </row>
    <row r="246" spans="1:25" ht="16.5" customHeight="1">
      <c r="A246" s="25"/>
      <c r="B246" s="23"/>
      <c r="C246" s="23"/>
      <c r="D246" s="100"/>
      <c r="E246" s="100"/>
      <c r="F246" s="100"/>
      <c r="G246" s="100"/>
      <c r="H246" s="100"/>
      <c r="I246" s="100"/>
      <c r="J246" s="100"/>
      <c r="K246" s="100"/>
      <c r="L246" s="100"/>
      <c r="M246" s="100"/>
      <c r="N246" s="100"/>
      <c r="O246" s="100"/>
      <c r="P246" s="100"/>
      <c r="Q246" s="100"/>
      <c r="R246" s="100"/>
      <c r="S246" s="100"/>
      <c r="T246" s="100"/>
      <c r="U246" s="100"/>
      <c r="V246" s="100"/>
      <c r="W246" s="100"/>
      <c r="X246" s="100"/>
      <c r="Y246" s="100"/>
    </row>
    <row r="247" spans="1:25" ht="16.5" customHeight="1">
      <c r="A247" s="25"/>
      <c r="B247" s="23"/>
      <c r="C247" s="23"/>
      <c r="D247" s="100"/>
      <c r="E247" s="100"/>
      <c r="F247" s="100"/>
      <c r="G247" s="100"/>
      <c r="H247" s="100"/>
      <c r="I247" s="100"/>
      <c r="J247" s="100"/>
      <c r="K247" s="100"/>
      <c r="L247" s="100"/>
      <c r="M247" s="100"/>
      <c r="N247" s="100"/>
      <c r="O247" s="100"/>
      <c r="P247" s="100"/>
      <c r="Q247" s="100"/>
      <c r="R247" s="100"/>
      <c r="S247" s="100"/>
      <c r="T247" s="100"/>
      <c r="U247" s="100"/>
      <c r="V247" s="100"/>
      <c r="W247" s="100"/>
      <c r="X247" s="100"/>
      <c r="Y247" s="100"/>
    </row>
    <row r="248" spans="1:25" ht="16.5" customHeight="1">
      <c r="A248" s="25"/>
      <c r="B248" s="23"/>
      <c r="C248" s="23"/>
      <c r="D248" s="100"/>
      <c r="E248" s="100"/>
      <c r="F248" s="100"/>
      <c r="G248" s="100"/>
      <c r="H248" s="100"/>
      <c r="I248" s="100"/>
      <c r="J248" s="100"/>
      <c r="K248" s="100"/>
      <c r="L248" s="100"/>
      <c r="M248" s="100"/>
      <c r="N248" s="100"/>
      <c r="O248" s="100"/>
      <c r="P248" s="100"/>
      <c r="Q248" s="100"/>
      <c r="R248" s="100"/>
      <c r="S248" s="100"/>
      <c r="T248" s="100"/>
      <c r="U248" s="100"/>
      <c r="V248" s="100"/>
      <c r="W248" s="100"/>
      <c r="X248" s="100"/>
      <c r="Y248" s="100"/>
    </row>
    <row r="249" spans="1:25" ht="16.5" customHeight="1">
      <c r="A249" s="25"/>
      <c r="B249" s="23"/>
      <c r="C249" s="23"/>
      <c r="D249" s="100"/>
      <c r="E249" s="100"/>
      <c r="F249" s="100"/>
      <c r="G249" s="100"/>
      <c r="H249" s="100"/>
      <c r="I249" s="100"/>
      <c r="J249" s="100"/>
      <c r="K249" s="100"/>
      <c r="L249" s="100"/>
      <c r="M249" s="100"/>
      <c r="N249" s="100"/>
      <c r="O249" s="100"/>
      <c r="P249" s="100"/>
      <c r="Q249" s="100"/>
      <c r="R249" s="100"/>
      <c r="S249" s="100"/>
      <c r="T249" s="100"/>
      <c r="U249" s="100"/>
      <c r="V249" s="100"/>
      <c r="W249" s="100"/>
      <c r="X249" s="100"/>
      <c r="Y249" s="100"/>
    </row>
    <row r="250" spans="1:25" ht="16.5" customHeight="1">
      <c r="A250" s="25"/>
      <c r="B250" s="23"/>
      <c r="C250" s="23"/>
      <c r="D250" s="100"/>
      <c r="E250" s="100"/>
      <c r="F250" s="100"/>
      <c r="G250" s="100"/>
      <c r="H250" s="100"/>
      <c r="I250" s="100"/>
      <c r="J250" s="100"/>
      <c r="K250" s="100"/>
      <c r="L250" s="100"/>
      <c r="M250" s="100"/>
      <c r="N250" s="100"/>
      <c r="O250" s="100"/>
      <c r="P250" s="100"/>
      <c r="Q250" s="100"/>
      <c r="R250" s="100"/>
      <c r="S250" s="100"/>
      <c r="T250" s="100"/>
      <c r="U250" s="100"/>
      <c r="V250" s="100"/>
      <c r="W250" s="100"/>
      <c r="X250" s="100"/>
      <c r="Y250" s="100"/>
    </row>
    <row r="251" spans="1:25" ht="16.5" customHeight="1">
      <c r="A251" s="25"/>
      <c r="B251" s="23"/>
      <c r="C251" s="23"/>
      <c r="D251" s="100"/>
      <c r="E251" s="100"/>
      <c r="F251" s="100"/>
      <c r="G251" s="100"/>
      <c r="H251" s="100"/>
      <c r="I251" s="100"/>
      <c r="J251" s="100"/>
      <c r="K251" s="100"/>
      <c r="L251" s="100"/>
      <c r="M251" s="100"/>
      <c r="N251" s="100"/>
      <c r="O251" s="100"/>
      <c r="P251" s="100"/>
      <c r="Q251" s="100"/>
      <c r="R251" s="100"/>
      <c r="S251" s="100"/>
      <c r="T251" s="100"/>
      <c r="U251" s="100"/>
      <c r="V251" s="100"/>
      <c r="W251" s="100"/>
      <c r="X251" s="100"/>
      <c r="Y251" s="100"/>
    </row>
    <row r="252" spans="1:25" ht="16.5" customHeight="1">
      <c r="A252" s="25"/>
      <c r="B252" s="23"/>
      <c r="C252" s="23"/>
      <c r="D252" s="100"/>
      <c r="E252" s="100"/>
      <c r="F252" s="100"/>
      <c r="G252" s="100"/>
      <c r="H252" s="100"/>
      <c r="I252" s="100"/>
      <c r="J252" s="100"/>
      <c r="K252" s="100"/>
      <c r="L252" s="100"/>
      <c r="M252" s="100"/>
      <c r="N252" s="100"/>
      <c r="O252" s="100"/>
      <c r="P252" s="100"/>
      <c r="Q252" s="100"/>
      <c r="R252" s="100"/>
      <c r="S252" s="100"/>
      <c r="T252" s="100"/>
      <c r="U252" s="100"/>
      <c r="V252" s="100"/>
      <c r="W252" s="100"/>
      <c r="X252" s="100"/>
      <c r="Y252" s="100"/>
    </row>
    <row r="253" spans="1:25" ht="16.5" customHeight="1">
      <c r="A253" s="25"/>
      <c r="B253" s="23"/>
      <c r="C253" s="23"/>
      <c r="D253" s="100"/>
      <c r="E253" s="100"/>
      <c r="F253" s="100"/>
      <c r="G253" s="100"/>
      <c r="H253" s="100"/>
      <c r="I253" s="100"/>
      <c r="J253" s="100"/>
      <c r="K253" s="100"/>
      <c r="L253" s="100"/>
      <c r="M253" s="100"/>
      <c r="N253" s="100"/>
      <c r="O253" s="100"/>
      <c r="P253" s="100"/>
      <c r="Q253" s="100"/>
      <c r="R253" s="100"/>
      <c r="S253" s="100"/>
      <c r="T253" s="100"/>
      <c r="U253" s="100"/>
      <c r="V253" s="100"/>
      <c r="W253" s="100"/>
      <c r="X253" s="100"/>
      <c r="Y253" s="100"/>
    </row>
    <row r="254" spans="1:25" ht="16.5" customHeight="1">
      <c r="A254" s="25"/>
      <c r="B254" s="23"/>
      <c r="C254" s="23"/>
      <c r="D254" s="100"/>
      <c r="E254" s="100"/>
      <c r="F254" s="100"/>
      <c r="G254" s="100"/>
      <c r="H254" s="100"/>
      <c r="I254" s="100"/>
      <c r="J254" s="100"/>
      <c r="K254" s="100"/>
      <c r="L254" s="100"/>
      <c r="M254" s="100"/>
      <c r="N254" s="100"/>
      <c r="O254" s="100"/>
      <c r="P254" s="100"/>
      <c r="Q254" s="100"/>
      <c r="R254" s="100"/>
      <c r="S254" s="100"/>
      <c r="T254" s="100"/>
      <c r="U254" s="100"/>
      <c r="V254" s="100"/>
      <c r="W254" s="100"/>
      <c r="X254" s="100"/>
      <c r="Y254" s="100"/>
    </row>
    <row r="255" spans="1:25" ht="16.5" customHeight="1">
      <c r="A255" s="25"/>
      <c r="B255" s="23"/>
      <c r="C255" s="23"/>
      <c r="D255" s="100"/>
      <c r="E255" s="100"/>
      <c r="F255" s="100"/>
      <c r="G255" s="100"/>
      <c r="H255" s="100"/>
      <c r="I255" s="100"/>
      <c r="J255" s="100"/>
      <c r="K255" s="100"/>
      <c r="L255" s="100"/>
      <c r="M255" s="100"/>
      <c r="N255" s="100"/>
      <c r="O255" s="100"/>
      <c r="P255" s="100"/>
      <c r="Q255" s="100"/>
      <c r="R255" s="100"/>
      <c r="S255" s="100"/>
      <c r="T255" s="100"/>
      <c r="U255" s="100"/>
      <c r="V255" s="100"/>
      <c r="W255" s="100"/>
      <c r="X255" s="100"/>
      <c r="Y255" s="100"/>
    </row>
    <row r="256" spans="1:25" ht="16.5" customHeight="1">
      <c r="A256" s="25"/>
      <c r="B256" s="23"/>
      <c r="C256" s="23"/>
      <c r="D256" s="100"/>
      <c r="E256" s="100"/>
      <c r="F256" s="100"/>
      <c r="G256" s="100"/>
      <c r="H256" s="100"/>
      <c r="I256" s="100"/>
      <c r="J256" s="100"/>
      <c r="K256" s="100"/>
      <c r="L256" s="100"/>
      <c r="M256" s="100"/>
      <c r="N256" s="100"/>
      <c r="O256" s="100"/>
      <c r="P256" s="100"/>
      <c r="Q256" s="100"/>
      <c r="R256" s="100"/>
      <c r="S256" s="100"/>
      <c r="T256" s="100"/>
      <c r="U256" s="100"/>
      <c r="V256" s="100"/>
      <c r="W256" s="100"/>
      <c r="X256" s="100"/>
      <c r="Y256" s="100"/>
    </row>
    <row r="257" spans="1:25" ht="16.5" customHeight="1">
      <c r="A257" s="25"/>
      <c r="B257" s="23"/>
      <c r="C257" s="23"/>
      <c r="D257" s="100"/>
      <c r="E257" s="100"/>
      <c r="F257" s="100"/>
      <c r="G257" s="100"/>
      <c r="H257" s="100"/>
      <c r="I257" s="100"/>
      <c r="J257" s="100"/>
      <c r="K257" s="100"/>
      <c r="L257" s="100"/>
      <c r="M257" s="100"/>
      <c r="N257" s="100"/>
      <c r="O257" s="100"/>
      <c r="P257" s="100"/>
      <c r="Q257" s="100"/>
      <c r="R257" s="100"/>
      <c r="S257" s="100"/>
      <c r="T257" s="100"/>
      <c r="U257" s="100"/>
      <c r="V257" s="100"/>
      <c r="W257" s="100"/>
      <c r="X257" s="100"/>
      <c r="Y257" s="100"/>
    </row>
    <row r="258" spans="1:25" ht="16.5" customHeight="1">
      <c r="A258" s="25"/>
      <c r="B258" s="23"/>
      <c r="C258" s="23"/>
      <c r="D258" s="100"/>
      <c r="E258" s="100"/>
      <c r="F258" s="100"/>
      <c r="G258" s="100"/>
      <c r="H258" s="100"/>
      <c r="I258" s="100"/>
      <c r="J258" s="100"/>
      <c r="K258" s="100"/>
      <c r="L258" s="100"/>
      <c r="M258" s="100"/>
      <c r="N258" s="100"/>
      <c r="O258" s="100"/>
      <c r="P258" s="100"/>
      <c r="Q258" s="100"/>
      <c r="R258" s="100"/>
      <c r="S258" s="100"/>
      <c r="T258" s="100"/>
      <c r="U258" s="100"/>
      <c r="V258" s="100"/>
      <c r="W258" s="100"/>
      <c r="X258" s="100"/>
      <c r="Y258" s="100"/>
    </row>
    <row r="259" spans="1:25" ht="16.5" customHeight="1">
      <c r="A259" s="25"/>
      <c r="B259" s="23"/>
      <c r="C259" s="23"/>
      <c r="D259" s="100"/>
      <c r="E259" s="100"/>
      <c r="F259" s="100"/>
      <c r="G259" s="100"/>
      <c r="H259" s="100"/>
      <c r="I259" s="100"/>
      <c r="J259" s="100"/>
      <c r="K259" s="100"/>
      <c r="L259" s="100"/>
      <c r="M259" s="100"/>
      <c r="N259" s="100"/>
      <c r="O259" s="100"/>
      <c r="P259" s="100"/>
      <c r="Q259" s="100"/>
      <c r="R259" s="100"/>
      <c r="S259" s="100"/>
      <c r="T259" s="100"/>
      <c r="U259" s="100"/>
      <c r="V259" s="100"/>
      <c r="W259" s="100"/>
      <c r="X259" s="100"/>
      <c r="Y259" s="100"/>
    </row>
    <row r="260" spans="1:25" ht="16.5" customHeight="1">
      <c r="A260" s="25"/>
      <c r="B260" s="23"/>
      <c r="C260" s="23"/>
      <c r="D260" s="100"/>
      <c r="E260" s="100"/>
      <c r="F260" s="100"/>
      <c r="G260" s="100"/>
      <c r="H260" s="100"/>
      <c r="I260" s="100"/>
      <c r="J260" s="100"/>
      <c r="K260" s="100"/>
      <c r="L260" s="100"/>
      <c r="M260" s="100"/>
      <c r="N260" s="100"/>
      <c r="O260" s="100"/>
      <c r="P260" s="100"/>
      <c r="Q260" s="100"/>
      <c r="R260" s="100"/>
      <c r="S260" s="100"/>
      <c r="T260" s="100"/>
      <c r="U260" s="100"/>
      <c r="V260" s="100"/>
      <c r="W260" s="100"/>
      <c r="X260" s="100"/>
      <c r="Y260" s="100"/>
    </row>
    <row r="261" spans="1:25" ht="16.5" customHeight="1">
      <c r="A261" s="25"/>
      <c r="B261" s="23"/>
      <c r="C261" s="23"/>
      <c r="D261" s="100"/>
      <c r="E261" s="100"/>
      <c r="F261" s="100"/>
      <c r="G261" s="100"/>
      <c r="H261" s="100"/>
      <c r="I261" s="100"/>
      <c r="J261" s="100"/>
      <c r="K261" s="100"/>
      <c r="L261" s="100"/>
      <c r="M261" s="100"/>
      <c r="N261" s="100"/>
      <c r="O261" s="100"/>
      <c r="P261" s="100"/>
      <c r="Q261" s="100"/>
      <c r="R261" s="100"/>
      <c r="S261" s="100"/>
      <c r="T261" s="100"/>
      <c r="U261" s="100"/>
      <c r="V261" s="100"/>
      <c r="W261" s="100"/>
      <c r="X261" s="100"/>
      <c r="Y261" s="100"/>
    </row>
    <row r="262" spans="1:25" ht="16.5" customHeight="1">
      <c r="A262" s="25"/>
      <c r="B262" s="23"/>
      <c r="C262" s="23"/>
      <c r="D262" s="100"/>
      <c r="E262" s="100"/>
      <c r="F262" s="100"/>
      <c r="G262" s="100"/>
      <c r="H262" s="100"/>
      <c r="I262" s="100"/>
      <c r="J262" s="100"/>
      <c r="K262" s="100"/>
      <c r="L262" s="100"/>
      <c r="M262" s="100"/>
      <c r="N262" s="100"/>
      <c r="O262" s="100"/>
      <c r="P262" s="100"/>
      <c r="Q262" s="100"/>
      <c r="R262" s="100"/>
      <c r="S262" s="100"/>
      <c r="T262" s="100"/>
      <c r="U262" s="100"/>
      <c r="V262" s="100"/>
      <c r="W262" s="100"/>
      <c r="X262" s="100"/>
      <c r="Y262" s="100"/>
    </row>
    <row r="263" spans="1:25" ht="16.5" customHeight="1">
      <c r="A263" s="25"/>
      <c r="B263" s="23"/>
      <c r="C263" s="23"/>
      <c r="D263" s="100"/>
      <c r="E263" s="100"/>
      <c r="F263" s="100"/>
      <c r="G263" s="100"/>
      <c r="H263" s="100"/>
      <c r="I263" s="100"/>
      <c r="J263" s="100"/>
      <c r="K263" s="100"/>
      <c r="L263" s="100"/>
      <c r="M263" s="100"/>
      <c r="N263" s="100"/>
      <c r="O263" s="100"/>
      <c r="P263" s="100"/>
      <c r="Q263" s="100"/>
      <c r="R263" s="100"/>
      <c r="S263" s="100"/>
      <c r="T263" s="100"/>
      <c r="U263" s="100"/>
      <c r="V263" s="100"/>
      <c r="W263" s="100"/>
      <c r="X263" s="100"/>
      <c r="Y263" s="100"/>
    </row>
    <row r="264" spans="1:25" ht="16.5" customHeight="1">
      <c r="A264" s="25"/>
      <c r="B264" s="23"/>
      <c r="C264" s="23"/>
      <c r="D264" s="100"/>
      <c r="E264" s="100"/>
      <c r="F264" s="100"/>
      <c r="G264" s="100"/>
      <c r="H264" s="100"/>
      <c r="I264" s="100"/>
      <c r="J264" s="100"/>
      <c r="K264" s="100"/>
      <c r="L264" s="100"/>
      <c r="M264" s="100"/>
      <c r="N264" s="100"/>
      <c r="O264" s="100"/>
      <c r="P264" s="100"/>
      <c r="Q264" s="100"/>
      <c r="R264" s="100"/>
      <c r="S264" s="100"/>
      <c r="T264" s="100"/>
      <c r="U264" s="100"/>
      <c r="V264" s="100"/>
      <c r="W264" s="100"/>
      <c r="X264" s="100"/>
      <c r="Y264" s="100"/>
    </row>
    <row r="265" spans="1:25" ht="16.5" customHeight="1">
      <c r="A265" s="25"/>
      <c r="B265" s="23"/>
      <c r="C265" s="23"/>
      <c r="D265" s="100"/>
      <c r="E265" s="100"/>
      <c r="F265" s="100"/>
      <c r="G265" s="100"/>
      <c r="H265" s="100"/>
      <c r="I265" s="100"/>
      <c r="J265" s="100"/>
      <c r="K265" s="100"/>
      <c r="L265" s="100"/>
      <c r="M265" s="100"/>
      <c r="N265" s="100"/>
      <c r="O265" s="100"/>
      <c r="P265" s="100"/>
      <c r="Q265" s="100"/>
      <c r="R265" s="100"/>
      <c r="S265" s="100"/>
      <c r="T265" s="100"/>
      <c r="U265" s="100"/>
      <c r="V265" s="100"/>
      <c r="W265" s="100"/>
      <c r="X265" s="100"/>
      <c r="Y265" s="100"/>
    </row>
    <row r="266" spans="1:25" ht="16.5" customHeight="1">
      <c r="A266" s="25"/>
      <c r="B266" s="23"/>
      <c r="C266" s="23"/>
      <c r="D266" s="100"/>
      <c r="E266" s="100"/>
      <c r="F266" s="100"/>
      <c r="G266" s="100"/>
      <c r="H266" s="100"/>
      <c r="I266" s="100"/>
      <c r="J266" s="100"/>
      <c r="K266" s="100"/>
      <c r="L266" s="100"/>
      <c r="M266" s="100"/>
      <c r="N266" s="100"/>
      <c r="O266" s="100"/>
      <c r="P266" s="100"/>
      <c r="Q266" s="100"/>
      <c r="R266" s="100"/>
      <c r="S266" s="100"/>
      <c r="T266" s="100"/>
      <c r="U266" s="100"/>
      <c r="V266" s="100"/>
      <c r="W266" s="100"/>
      <c r="X266" s="100"/>
      <c r="Y266" s="100"/>
    </row>
    <row r="267" spans="1:25" ht="16.5" customHeight="1">
      <c r="A267" s="25"/>
      <c r="B267" s="23"/>
      <c r="C267" s="23"/>
      <c r="D267" s="100"/>
      <c r="E267" s="100"/>
      <c r="F267" s="100"/>
      <c r="G267" s="100"/>
      <c r="H267" s="100"/>
      <c r="I267" s="100"/>
      <c r="J267" s="100"/>
      <c r="K267" s="100"/>
      <c r="L267" s="100"/>
      <c r="M267" s="100"/>
      <c r="N267" s="100"/>
      <c r="O267" s="100"/>
      <c r="P267" s="100"/>
      <c r="Q267" s="100"/>
      <c r="R267" s="100"/>
      <c r="S267" s="100"/>
      <c r="T267" s="100"/>
      <c r="U267" s="100"/>
      <c r="V267" s="100"/>
      <c r="W267" s="100"/>
      <c r="X267" s="100"/>
      <c r="Y267" s="100"/>
    </row>
    <row r="268" spans="1:25" ht="16.5" customHeight="1">
      <c r="A268" s="25"/>
      <c r="B268" s="23"/>
      <c r="C268" s="23"/>
      <c r="D268" s="100"/>
      <c r="E268" s="100"/>
      <c r="F268" s="100"/>
      <c r="G268" s="100"/>
      <c r="H268" s="100"/>
      <c r="I268" s="100"/>
      <c r="J268" s="100"/>
      <c r="K268" s="100"/>
      <c r="L268" s="100"/>
      <c r="M268" s="100"/>
      <c r="N268" s="100"/>
      <c r="O268" s="100"/>
      <c r="P268" s="100"/>
      <c r="Q268" s="100"/>
      <c r="R268" s="100"/>
      <c r="S268" s="100"/>
      <c r="T268" s="100"/>
      <c r="U268" s="100"/>
      <c r="V268" s="100"/>
      <c r="W268" s="100"/>
      <c r="X268" s="100"/>
      <c r="Y268" s="100"/>
    </row>
    <row r="269" spans="1:25" ht="16.5" customHeight="1">
      <c r="A269" s="25"/>
      <c r="B269" s="23"/>
      <c r="C269" s="23"/>
      <c r="D269" s="100"/>
      <c r="E269" s="100"/>
      <c r="F269" s="100"/>
      <c r="G269" s="100"/>
      <c r="H269" s="100"/>
      <c r="I269" s="100"/>
      <c r="J269" s="100"/>
      <c r="K269" s="100"/>
      <c r="L269" s="100"/>
      <c r="M269" s="100"/>
      <c r="N269" s="100"/>
      <c r="O269" s="100"/>
      <c r="P269" s="100"/>
      <c r="Q269" s="100"/>
      <c r="R269" s="100"/>
      <c r="S269" s="100"/>
      <c r="T269" s="100"/>
      <c r="U269" s="100"/>
      <c r="V269" s="100"/>
      <c r="W269" s="100"/>
      <c r="X269" s="100"/>
      <c r="Y269" s="100"/>
    </row>
    <row r="270" spans="1:25" ht="16.5" customHeight="1">
      <c r="A270" s="25"/>
      <c r="B270" s="23"/>
      <c r="C270" s="23"/>
      <c r="D270" s="100"/>
      <c r="E270" s="100"/>
      <c r="F270" s="100"/>
      <c r="G270" s="100"/>
      <c r="H270" s="100"/>
      <c r="I270" s="100"/>
      <c r="J270" s="100"/>
      <c r="K270" s="100"/>
      <c r="L270" s="100"/>
      <c r="M270" s="100"/>
      <c r="N270" s="100"/>
      <c r="O270" s="100"/>
      <c r="P270" s="100"/>
      <c r="Q270" s="100"/>
      <c r="R270" s="100"/>
      <c r="S270" s="100"/>
      <c r="T270" s="100"/>
      <c r="U270" s="100"/>
      <c r="V270" s="100"/>
      <c r="W270" s="100"/>
      <c r="X270" s="100"/>
      <c r="Y270" s="100"/>
    </row>
    <row r="271" spans="1:25" ht="16.5" customHeight="1">
      <c r="A271" s="25"/>
      <c r="B271" s="23"/>
      <c r="C271" s="23"/>
      <c r="D271" s="100"/>
      <c r="E271" s="100"/>
      <c r="F271" s="100"/>
      <c r="G271" s="100"/>
      <c r="H271" s="100"/>
      <c r="I271" s="100"/>
      <c r="J271" s="100"/>
      <c r="K271" s="100"/>
      <c r="L271" s="100"/>
      <c r="M271" s="100"/>
      <c r="N271" s="100"/>
      <c r="O271" s="100"/>
      <c r="P271" s="100"/>
      <c r="Q271" s="100"/>
      <c r="R271" s="100"/>
      <c r="S271" s="100"/>
      <c r="T271" s="100"/>
      <c r="U271" s="100"/>
      <c r="V271" s="100"/>
      <c r="W271" s="100"/>
      <c r="X271" s="100"/>
      <c r="Y271" s="100"/>
    </row>
    <row r="272" spans="1:25" ht="16.5" customHeight="1">
      <c r="A272" s="25"/>
      <c r="B272" s="23"/>
      <c r="C272" s="23"/>
      <c r="D272" s="100"/>
      <c r="E272" s="100"/>
      <c r="F272" s="100"/>
      <c r="G272" s="100"/>
      <c r="H272" s="100"/>
      <c r="I272" s="100"/>
      <c r="J272" s="100"/>
      <c r="K272" s="100"/>
      <c r="L272" s="100"/>
      <c r="M272" s="100"/>
      <c r="N272" s="100"/>
      <c r="O272" s="100"/>
      <c r="P272" s="100"/>
      <c r="Q272" s="100"/>
      <c r="R272" s="100"/>
      <c r="S272" s="100"/>
      <c r="T272" s="100"/>
      <c r="U272" s="100"/>
      <c r="V272" s="100"/>
      <c r="W272" s="100"/>
      <c r="X272" s="100"/>
      <c r="Y272" s="100"/>
    </row>
    <row r="273" spans="1:25" ht="16.5" customHeight="1">
      <c r="A273" s="25"/>
      <c r="B273" s="23"/>
      <c r="C273" s="23"/>
      <c r="D273" s="100"/>
      <c r="E273" s="100"/>
      <c r="F273" s="100"/>
      <c r="G273" s="100"/>
      <c r="H273" s="100"/>
      <c r="I273" s="100"/>
      <c r="J273" s="100"/>
      <c r="K273" s="100"/>
      <c r="L273" s="100"/>
      <c r="M273" s="100"/>
      <c r="N273" s="100"/>
      <c r="O273" s="100"/>
      <c r="P273" s="100"/>
      <c r="Q273" s="100"/>
      <c r="R273" s="100"/>
      <c r="S273" s="100"/>
      <c r="T273" s="100"/>
      <c r="U273" s="100"/>
      <c r="V273" s="100"/>
      <c r="W273" s="100"/>
      <c r="X273" s="100"/>
      <c r="Y273" s="100"/>
    </row>
    <row r="274" spans="1:25" ht="16.5" customHeight="1">
      <c r="A274" s="25"/>
      <c r="B274" s="23"/>
      <c r="C274" s="23"/>
      <c r="D274" s="100"/>
      <c r="E274" s="100"/>
      <c r="F274" s="100"/>
      <c r="G274" s="100"/>
      <c r="H274" s="100"/>
      <c r="I274" s="100"/>
      <c r="J274" s="100"/>
      <c r="K274" s="100"/>
      <c r="L274" s="100"/>
      <c r="M274" s="100"/>
      <c r="N274" s="100"/>
      <c r="O274" s="100"/>
      <c r="P274" s="100"/>
      <c r="Q274" s="100"/>
      <c r="R274" s="100"/>
      <c r="S274" s="100"/>
      <c r="T274" s="100"/>
      <c r="U274" s="100"/>
      <c r="V274" s="100"/>
      <c r="W274" s="100"/>
      <c r="X274" s="100"/>
      <c r="Y274" s="100"/>
    </row>
    <row r="275" spans="1:25" ht="16.5" customHeight="1">
      <c r="A275" s="25"/>
      <c r="B275" s="23"/>
      <c r="C275" s="23"/>
      <c r="D275" s="100"/>
      <c r="E275" s="100"/>
      <c r="F275" s="100"/>
      <c r="G275" s="100"/>
      <c r="H275" s="100"/>
      <c r="I275" s="100"/>
      <c r="J275" s="100"/>
      <c r="K275" s="100"/>
      <c r="L275" s="100"/>
      <c r="M275" s="100"/>
      <c r="N275" s="100"/>
      <c r="O275" s="100"/>
      <c r="P275" s="100"/>
      <c r="Q275" s="100"/>
      <c r="R275" s="100"/>
      <c r="S275" s="100"/>
      <c r="T275" s="100"/>
      <c r="U275" s="100"/>
      <c r="V275" s="100"/>
      <c r="W275" s="100"/>
      <c r="X275" s="100"/>
      <c r="Y275" s="100"/>
    </row>
    <row r="276" spans="1:25" ht="16.5" customHeight="1">
      <c r="A276" s="25"/>
      <c r="B276" s="23"/>
      <c r="C276" s="23"/>
      <c r="D276" s="100"/>
      <c r="E276" s="100"/>
      <c r="F276" s="100"/>
      <c r="G276" s="100"/>
      <c r="H276" s="100"/>
      <c r="I276" s="100"/>
      <c r="J276" s="100"/>
      <c r="K276" s="100"/>
      <c r="L276" s="100"/>
      <c r="M276" s="100"/>
      <c r="N276" s="100"/>
      <c r="O276" s="100"/>
      <c r="P276" s="100"/>
      <c r="Q276" s="100"/>
      <c r="R276" s="100"/>
      <c r="S276" s="100"/>
      <c r="T276" s="100"/>
      <c r="U276" s="100"/>
      <c r="V276" s="100"/>
      <c r="W276" s="100"/>
      <c r="X276" s="100"/>
      <c r="Y276" s="100"/>
    </row>
    <row r="277" spans="1:25" ht="16.5" customHeight="1">
      <c r="A277" s="25"/>
      <c r="B277" s="23"/>
      <c r="C277" s="23"/>
      <c r="D277" s="100"/>
      <c r="E277" s="100"/>
      <c r="F277" s="100"/>
      <c r="G277" s="100"/>
      <c r="H277" s="100"/>
      <c r="I277" s="100"/>
      <c r="J277" s="100"/>
      <c r="K277" s="100"/>
      <c r="L277" s="100"/>
      <c r="M277" s="100"/>
      <c r="N277" s="100"/>
      <c r="O277" s="100"/>
      <c r="P277" s="100"/>
      <c r="Q277" s="100"/>
      <c r="R277" s="100"/>
      <c r="S277" s="100"/>
      <c r="T277" s="100"/>
      <c r="U277" s="100"/>
      <c r="V277" s="100"/>
      <c r="W277" s="100"/>
      <c r="X277" s="100"/>
      <c r="Y277" s="100"/>
    </row>
    <row r="278" spans="1:25" ht="16.5" customHeight="1">
      <c r="A278" s="25"/>
      <c r="B278" s="23"/>
      <c r="C278" s="23"/>
      <c r="D278" s="100"/>
      <c r="E278" s="100"/>
      <c r="F278" s="100"/>
      <c r="G278" s="100"/>
      <c r="H278" s="100"/>
      <c r="I278" s="100"/>
      <c r="J278" s="100"/>
      <c r="K278" s="100"/>
      <c r="L278" s="100"/>
      <c r="M278" s="100"/>
      <c r="N278" s="100"/>
      <c r="O278" s="100"/>
      <c r="P278" s="100"/>
      <c r="Q278" s="100"/>
      <c r="R278" s="100"/>
      <c r="S278" s="100"/>
      <c r="T278" s="100"/>
      <c r="U278" s="100"/>
      <c r="V278" s="100"/>
      <c r="W278" s="100"/>
      <c r="X278" s="100"/>
      <c r="Y278" s="100"/>
    </row>
    <row r="279" spans="1:25" ht="16.5" customHeight="1">
      <c r="A279" s="25"/>
      <c r="B279" s="23"/>
      <c r="C279" s="23"/>
      <c r="D279" s="100"/>
      <c r="E279" s="100"/>
      <c r="F279" s="100"/>
      <c r="G279" s="100"/>
      <c r="H279" s="100"/>
      <c r="I279" s="100"/>
      <c r="J279" s="100"/>
      <c r="K279" s="100"/>
      <c r="L279" s="100"/>
      <c r="M279" s="100"/>
      <c r="N279" s="100"/>
      <c r="O279" s="100"/>
      <c r="P279" s="100"/>
      <c r="Q279" s="100"/>
      <c r="R279" s="100"/>
      <c r="S279" s="100"/>
      <c r="T279" s="100"/>
      <c r="U279" s="100"/>
      <c r="V279" s="100"/>
      <c r="W279" s="100"/>
      <c r="X279" s="100"/>
      <c r="Y279" s="100"/>
    </row>
    <row r="280" spans="1:25" ht="16.5" customHeight="1">
      <c r="A280" s="25"/>
      <c r="B280" s="23"/>
      <c r="C280" s="23"/>
      <c r="D280" s="100"/>
      <c r="E280" s="100"/>
      <c r="F280" s="100"/>
      <c r="G280" s="100"/>
      <c r="H280" s="100"/>
      <c r="I280" s="100"/>
      <c r="J280" s="100"/>
      <c r="K280" s="100"/>
      <c r="L280" s="100"/>
      <c r="M280" s="100"/>
      <c r="N280" s="100"/>
      <c r="O280" s="100"/>
      <c r="P280" s="100"/>
      <c r="Q280" s="100"/>
      <c r="R280" s="100"/>
      <c r="S280" s="100"/>
      <c r="T280" s="100"/>
      <c r="U280" s="100"/>
      <c r="V280" s="100"/>
      <c r="W280" s="100"/>
      <c r="X280" s="100"/>
      <c r="Y280" s="100"/>
    </row>
    <row r="281" spans="1:25" ht="16.5" customHeight="1">
      <c r="A281" s="25"/>
      <c r="B281" s="23"/>
      <c r="C281" s="23"/>
      <c r="D281" s="100"/>
      <c r="E281" s="100"/>
      <c r="F281" s="100"/>
      <c r="G281" s="100"/>
      <c r="H281" s="100"/>
      <c r="I281" s="100"/>
      <c r="J281" s="100"/>
      <c r="K281" s="100"/>
      <c r="L281" s="100"/>
      <c r="M281" s="100"/>
      <c r="N281" s="100"/>
      <c r="O281" s="100"/>
      <c r="P281" s="100"/>
      <c r="Q281" s="100"/>
      <c r="R281" s="100"/>
      <c r="S281" s="100"/>
      <c r="T281" s="100"/>
      <c r="U281" s="100"/>
      <c r="V281" s="100"/>
      <c r="W281" s="100"/>
      <c r="X281" s="100"/>
      <c r="Y281" s="100"/>
    </row>
    <row r="282" spans="1:25" ht="16.5" customHeight="1">
      <c r="A282" s="25"/>
      <c r="B282" s="23"/>
      <c r="C282" s="23"/>
      <c r="D282" s="100"/>
      <c r="E282" s="100"/>
      <c r="F282" s="100"/>
      <c r="G282" s="100"/>
      <c r="H282" s="100"/>
      <c r="I282" s="100"/>
      <c r="J282" s="100"/>
      <c r="K282" s="100"/>
      <c r="L282" s="100"/>
      <c r="M282" s="100"/>
      <c r="N282" s="100"/>
      <c r="O282" s="100"/>
      <c r="P282" s="100"/>
      <c r="Q282" s="100"/>
      <c r="R282" s="100"/>
      <c r="S282" s="100"/>
      <c r="T282" s="100"/>
      <c r="U282" s="100"/>
      <c r="V282" s="100"/>
      <c r="W282" s="100"/>
      <c r="X282" s="100"/>
      <c r="Y282" s="100"/>
    </row>
    <row r="283" spans="1:25" ht="16.5" customHeight="1">
      <c r="A283" s="25"/>
      <c r="B283" s="23"/>
      <c r="C283" s="23"/>
      <c r="D283" s="100"/>
      <c r="E283" s="100"/>
      <c r="F283" s="100"/>
      <c r="G283" s="100"/>
      <c r="H283" s="100"/>
      <c r="I283" s="100"/>
      <c r="J283" s="100"/>
      <c r="K283" s="100"/>
      <c r="L283" s="100"/>
      <c r="M283" s="100"/>
      <c r="N283" s="100"/>
      <c r="O283" s="100"/>
      <c r="P283" s="100"/>
      <c r="Q283" s="100"/>
      <c r="R283" s="100"/>
      <c r="S283" s="100"/>
      <c r="T283" s="100"/>
      <c r="U283" s="100"/>
      <c r="V283" s="100"/>
      <c r="W283" s="100"/>
      <c r="X283" s="100"/>
      <c r="Y283" s="100"/>
    </row>
    <row r="284" spans="1:25" ht="16.5" customHeight="1">
      <c r="A284" s="25"/>
      <c r="B284" s="23"/>
      <c r="C284" s="23"/>
      <c r="D284" s="100"/>
      <c r="E284" s="100"/>
      <c r="F284" s="100"/>
      <c r="G284" s="100"/>
      <c r="H284" s="100"/>
      <c r="I284" s="100"/>
      <c r="J284" s="100"/>
      <c r="K284" s="100"/>
      <c r="L284" s="100"/>
      <c r="M284" s="100"/>
      <c r="N284" s="100"/>
      <c r="O284" s="100"/>
      <c r="P284" s="100"/>
      <c r="Q284" s="100"/>
      <c r="R284" s="100"/>
      <c r="S284" s="100"/>
      <c r="T284" s="100"/>
      <c r="U284" s="100"/>
      <c r="V284" s="100"/>
      <c r="W284" s="100"/>
      <c r="X284" s="100"/>
      <c r="Y284" s="100"/>
    </row>
    <row r="285" spans="1:25" ht="16.5" customHeight="1">
      <c r="A285" s="25"/>
      <c r="B285" s="23"/>
      <c r="C285" s="23"/>
      <c r="D285" s="100"/>
      <c r="E285" s="100"/>
      <c r="F285" s="100"/>
      <c r="G285" s="100"/>
      <c r="H285" s="100"/>
      <c r="I285" s="100"/>
      <c r="J285" s="100"/>
      <c r="K285" s="100"/>
      <c r="L285" s="100"/>
      <c r="M285" s="100"/>
      <c r="N285" s="100"/>
      <c r="O285" s="100"/>
      <c r="P285" s="100"/>
      <c r="Q285" s="100"/>
      <c r="R285" s="100"/>
      <c r="S285" s="100"/>
      <c r="T285" s="100"/>
      <c r="U285" s="100"/>
      <c r="V285" s="100"/>
      <c r="W285" s="100"/>
      <c r="X285" s="100"/>
      <c r="Y285" s="100"/>
    </row>
    <row r="286" spans="1:25" ht="16.5" customHeight="1">
      <c r="A286" s="25"/>
      <c r="B286" s="23"/>
      <c r="C286" s="23"/>
      <c r="D286" s="100"/>
      <c r="E286" s="100"/>
      <c r="F286" s="100"/>
      <c r="G286" s="100"/>
      <c r="H286" s="100"/>
      <c r="I286" s="100"/>
      <c r="J286" s="100"/>
      <c r="K286" s="100"/>
      <c r="L286" s="100"/>
      <c r="M286" s="100"/>
      <c r="N286" s="100"/>
      <c r="O286" s="100"/>
      <c r="P286" s="100"/>
      <c r="Q286" s="100"/>
      <c r="R286" s="100"/>
      <c r="S286" s="100"/>
      <c r="T286" s="100"/>
      <c r="U286" s="100"/>
      <c r="V286" s="100"/>
      <c r="W286" s="100"/>
      <c r="X286" s="100"/>
      <c r="Y286" s="100"/>
    </row>
    <row r="287" spans="1:25" ht="16.5" customHeight="1">
      <c r="A287" s="25"/>
      <c r="B287" s="23"/>
      <c r="C287" s="23"/>
      <c r="D287" s="100"/>
      <c r="E287" s="100"/>
      <c r="F287" s="100"/>
      <c r="G287" s="100"/>
      <c r="H287" s="100"/>
      <c r="I287" s="100"/>
      <c r="J287" s="100"/>
      <c r="K287" s="100"/>
      <c r="L287" s="100"/>
      <c r="M287" s="100"/>
      <c r="N287" s="100"/>
      <c r="O287" s="100"/>
      <c r="P287" s="100"/>
      <c r="Q287" s="100"/>
      <c r="R287" s="100"/>
      <c r="S287" s="100"/>
      <c r="T287" s="100"/>
      <c r="U287" s="100"/>
      <c r="V287" s="100"/>
      <c r="W287" s="100"/>
      <c r="X287" s="100"/>
      <c r="Y287" s="100"/>
    </row>
    <row r="288" spans="1:25" ht="16.5" customHeight="1">
      <c r="A288" s="25"/>
      <c r="B288" s="23"/>
      <c r="C288" s="23"/>
      <c r="D288" s="100"/>
      <c r="E288" s="100"/>
      <c r="F288" s="100"/>
      <c r="G288" s="100"/>
      <c r="H288" s="100"/>
      <c r="I288" s="100"/>
      <c r="J288" s="100"/>
      <c r="K288" s="100"/>
      <c r="L288" s="100"/>
      <c r="M288" s="100"/>
      <c r="N288" s="100"/>
      <c r="O288" s="100"/>
      <c r="P288" s="100"/>
      <c r="Q288" s="100"/>
      <c r="R288" s="100"/>
      <c r="S288" s="100"/>
      <c r="T288" s="100"/>
      <c r="U288" s="100"/>
      <c r="V288" s="100"/>
      <c r="W288" s="100"/>
      <c r="X288" s="100"/>
      <c r="Y288" s="100"/>
    </row>
    <row r="289" spans="1:25" ht="16.5" customHeight="1">
      <c r="A289" s="25"/>
      <c r="B289" s="23"/>
      <c r="C289" s="23"/>
      <c r="D289" s="100"/>
      <c r="E289" s="100"/>
      <c r="F289" s="100"/>
      <c r="G289" s="100"/>
      <c r="H289" s="100"/>
      <c r="I289" s="100"/>
      <c r="J289" s="100"/>
      <c r="K289" s="100"/>
      <c r="L289" s="100"/>
      <c r="M289" s="100"/>
      <c r="N289" s="100"/>
      <c r="O289" s="100"/>
      <c r="P289" s="100"/>
      <c r="Q289" s="100"/>
      <c r="R289" s="100"/>
      <c r="S289" s="100"/>
      <c r="T289" s="100"/>
      <c r="U289" s="100"/>
      <c r="V289" s="100"/>
      <c r="W289" s="100"/>
      <c r="X289" s="100"/>
      <c r="Y289" s="100"/>
    </row>
    <row r="290" spans="1:25" ht="16.5" customHeight="1">
      <c r="A290" s="25"/>
      <c r="B290" s="23"/>
      <c r="C290" s="23"/>
      <c r="D290" s="100"/>
      <c r="E290" s="100"/>
      <c r="F290" s="100"/>
      <c r="G290" s="100"/>
      <c r="H290" s="100"/>
      <c r="I290" s="100"/>
      <c r="J290" s="100"/>
      <c r="K290" s="100"/>
      <c r="L290" s="100"/>
      <c r="M290" s="100"/>
      <c r="N290" s="100"/>
      <c r="O290" s="100"/>
      <c r="P290" s="100"/>
      <c r="Q290" s="100"/>
      <c r="R290" s="100"/>
      <c r="S290" s="100"/>
      <c r="T290" s="100"/>
      <c r="U290" s="100"/>
      <c r="V290" s="100"/>
      <c r="W290" s="100"/>
      <c r="X290" s="100"/>
      <c r="Y290" s="100"/>
    </row>
    <row r="291" spans="1:25" ht="16.5" customHeight="1">
      <c r="A291" s="25"/>
      <c r="B291" s="23"/>
      <c r="C291" s="23"/>
      <c r="D291" s="100"/>
      <c r="E291" s="100"/>
      <c r="F291" s="100"/>
      <c r="G291" s="100"/>
      <c r="H291" s="100"/>
      <c r="I291" s="100"/>
      <c r="J291" s="100"/>
      <c r="K291" s="100"/>
      <c r="L291" s="100"/>
      <c r="M291" s="100"/>
      <c r="N291" s="100"/>
      <c r="O291" s="100"/>
      <c r="P291" s="100"/>
      <c r="Q291" s="100"/>
      <c r="R291" s="100"/>
      <c r="S291" s="100"/>
      <c r="T291" s="100"/>
      <c r="U291" s="100"/>
      <c r="V291" s="100"/>
      <c r="W291" s="100"/>
      <c r="X291" s="100"/>
      <c r="Y291" s="100"/>
    </row>
    <row r="292" spans="1:25" ht="16.5" customHeight="1">
      <c r="A292" s="25"/>
      <c r="B292" s="23"/>
      <c r="C292" s="23"/>
      <c r="D292" s="100"/>
      <c r="E292" s="100"/>
      <c r="F292" s="100"/>
      <c r="G292" s="100"/>
      <c r="H292" s="100"/>
      <c r="I292" s="100"/>
      <c r="J292" s="100"/>
      <c r="K292" s="100"/>
      <c r="L292" s="100"/>
      <c r="M292" s="100"/>
      <c r="N292" s="100"/>
      <c r="O292" s="100"/>
      <c r="P292" s="100"/>
      <c r="Q292" s="100"/>
      <c r="R292" s="100"/>
      <c r="S292" s="100"/>
      <c r="T292" s="100"/>
      <c r="U292" s="100"/>
      <c r="V292" s="100"/>
      <c r="W292" s="100"/>
      <c r="X292" s="100"/>
      <c r="Y292" s="100"/>
    </row>
    <row r="293" spans="1:25" ht="16.5" customHeight="1">
      <c r="A293" s="25"/>
      <c r="B293" s="23"/>
      <c r="C293" s="23"/>
      <c r="D293" s="100"/>
      <c r="E293" s="100"/>
      <c r="F293" s="100"/>
      <c r="G293" s="100"/>
      <c r="H293" s="100"/>
      <c r="I293" s="100"/>
      <c r="J293" s="100"/>
      <c r="K293" s="100"/>
      <c r="L293" s="100"/>
      <c r="M293" s="100"/>
      <c r="N293" s="100"/>
      <c r="O293" s="100"/>
      <c r="P293" s="100"/>
      <c r="Q293" s="100"/>
      <c r="R293" s="100"/>
      <c r="S293" s="100"/>
      <c r="T293" s="100"/>
      <c r="U293" s="100"/>
      <c r="V293" s="100"/>
      <c r="W293" s="100"/>
      <c r="X293" s="100"/>
      <c r="Y293" s="100"/>
    </row>
    <row r="294" spans="1:25" ht="16.5" customHeight="1">
      <c r="A294" s="25"/>
      <c r="B294" s="23"/>
      <c r="C294" s="23"/>
      <c r="D294" s="100"/>
      <c r="E294" s="100"/>
      <c r="F294" s="100"/>
      <c r="G294" s="100"/>
      <c r="H294" s="100"/>
      <c r="I294" s="100"/>
      <c r="J294" s="100"/>
      <c r="K294" s="100"/>
      <c r="L294" s="100"/>
      <c r="M294" s="100"/>
      <c r="N294" s="100"/>
      <c r="O294" s="100"/>
      <c r="P294" s="100"/>
      <c r="Q294" s="100"/>
      <c r="R294" s="100"/>
      <c r="S294" s="100"/>
      <c r="T294" s="100"/>
      <c r="U294" s="100"/>
      <c r="V294" s="100"/>
      <c r="W294" s="100"/>
      <c r="X294" s="100"/>
      <c r="Y294" s="100"/>
    </row>
    <row r="295" spans="1:25" ht="16.5" customHeight="1">
      <c r="A295" s="25"/>
      <c r="B295" s="23"/>
      <c r="C295" s="23"/>
      <c r="D295" s="100"/>
      <c r="E295" s="100"/>
      <c r="F295" s="100"/>
      <c r="G295" s="100"/>
      <c r="H295" s="100"/>
      <c r="I295" s="100"/>
      <c r="J295" s="100"/>
      <c r="K295" s="100"/>
      <c r="L295" s="100"/>
      <c r="M295" s="100"/>
      <c r="N295" s="100"/>
      <c r="O295" s="100"/>
      <c r="P295" s="100"/>
      <c r="Q295" s="100"/>
      <c r="R295" s="100"/>
      <c r="S295" s="100"/>
      <c r="T295" s="100"/>
      <c r="U295" s="100"/>
      <c r="V295" s="100"/>
      <c r="W295" s="100"/>
      <c r="X295" s="100"/>
      <c r="Y295" s="100"/>
    </row>
    <row r="296" spans="1:25" ht="16.5" customHeight="1">
      <c r="A296" s="25"/>
      <c r="B296" s="23"/>
      <c r="C296" s="23"/>
      <c r="D296" s="100"/>
      <c r="E296" s="100"/>
      <c r="F296" s="100"/>
      <c r="G296" s="100"/>
      <c r="H296" s="100"/>
      <c r="I296" s="100"/>
      <c r="J296" s="100"/>
      <c r="K296" s="100"/>
      <c r="L296" s="100"/>
      <c r="M296" s="100"/>
      <c r="N296" s="100"/>
      <c r="O296" s="100"/>
      <c r="P296" s="100"/>
      <c r="Q296" s="100"/>
      <c r="R296" s="100"/>
      <c r="S296" s="100"/>
      <c r="T296" s="100"/>
      <c r="U296" s="100"/>
      <c r="V296" s="100"/>
      <c r="W296" s="100"/>
      <c r="X296" s="100"/>
      <c r="Y296" s="100"/>
    </row>
    <row r="297" spans="1:25" ht="16.5" customHeight="1">
      <c r="A297" s="25"/>
      <c r="B297" s="23"/>
      <c r="C297" s="23"/>
      <c r="D297" s="100"/>
      <c r="E297" s="100"/>
      <c r="F297" s="100"/>
      <c r="G297" s="100"/>
      <c r="H297" s="100"/>
      <c r="I297" s="100"/>
      <c r="J297" s="100"/>
      <c r="K297" s="100"/>
      <c r="L297" s="100"/>
      <c r="M297" s="100"/>
      <c r="N297" s="100"/>
      <c r="O297" s="100"/>
      <c r="P297" s="100"/>
      <c r="Q297" s="100"/>
      <c r="R297" s="100"/>
      <c r="S297" s="100"/>
      <c r="T297" s="100"/>
      <c r="U297" s="100"/>
      <c r="V297" s="100"/>
      <c r="W297" s="100"/>
      <c r="X297" s="100"/>
      <c r="Y297" s="100"/>
    </row>
    <row r="298" spans="1:25" ht="16.5" customHeight="1">
      <c r="A298" s="25"/>
      <c r="B298" s="23"/>
      <c r="C298" s="23"/>
      <c r="D298" s="100"/>
      <c r="E298" s="100"/>
      <c r="F298" s="100"/>
      <c r="G298" s="100"/>
      <c r="H298" s="100"/>
      <c r="I298" s="100"/>
      <c r="J298" s="100"/>
      <c r="K298" s="100"/>
      <c r="L298" s="100"/>
      <c r="M298" s="100"/>
      <c r="N298" s="100"/>
      <c r="O298" s="100"/>
      <c r="P298" s="100"/>
      <c r="Q298" s="100"/>
      <c r="R298" s="100"/>
      <c r="S298" s="100"/>
      <c r="T298" s="100"/>
      <c r="U298" s="100"/>
      <c r="V298" s="100"/>
      <c r="W298" s="100"/>
      <c r="X298" s="100"/>
      <c r="Y298" s="100"/>
    </row>
    <row r="299" spans="1:25" ht="16.5" customHeight="1">
      <c r="A299" s="25"/>
      <c r="B299" s="23"/>
      <c r="C299" s="23"/>
      <c r="D299" s="100"/>
      <c r="E299" s="100"/>
      <c r="F299" s="100"/>
      <c r="G299" s="100"/>
      <c r="H299" s="100"/>
      <c r="I299" s="100"/>
      <c r="J299" s="100"/>
      <c r="K299" s="100"/>
      <c r="L299" s="100"/>
      <c r="M299" s="100"/>
      <c r="N299" s="100"/>
      <c r="O299" s="100"/>
      <c r="P299" s="100"/>
      <c r="Q299" s="100"/>
      <c r="R299" s="100"/>
      <c r="S299" s="100"/>
      <c r="T299" s="100"/>
      <c r="U299" s="100"/>
      <c r="V299" s="100"/>
      <c r="W299" s="100"/>
      <c r="X299" s="100"/>
      <c r="Y299" s="100"/>
    </row>
    <row r="300" spans="1:25" ht="16.5" customHeight="1">
      <c r="A300" s="25"/>
      <c r="B300" s="23"/>
      <c r="C300" s="23"/>
      <c r="D300" s="100"/>
      <c r="E300" s="100"/>
      <c r="F300" s="100"/>
      <c r="G300" s="100"/>
      <c r="H300" s="100"/>
      <c r="I300" s="100"/>
      <c r="J300" s="100"/>
      <c r="K300" s="100"/>
      <c r="L300" s="100"/>
      <c r="M300" s="100"/>
      <c r="N300" s="100"/>
      <c r="O300" s="100"/>
      <c r="P300" s="100"/>
      <c r="Q300" s="100"/>
      <c r="R300" s="100"/>
      <c r="S300" s="100"/>
      <c r="T300" s="100"/>
      <c r="U300" s="100"/>
      <c r="V300" s="100"/>
      <c r="W300" s="100"/>
      <c r="X300" s="100"/>
      <c r="Y300" s="100"/>
    </row>
    <row r="301" spans="1:25" ht="16.5" customHeight="1">
      <c r="A301" s="25"/>
      <c r="B301" s="23"/>
      <c r="C301" s="23"/>
      <c r="D301" s="100"/>
      <c r="E301" s="100"/>
      <c r="F301" s="100"/>
      <c r="G301" s="100"/>
      <c r="H301" s="100"/>
      <c r="I301" s="100"/>
      <c r="J301" s="100"/>
      <c r="K301" s="100"/>
      <c r="L301" s="100"/>
      <c r="M301" s="100"/>
      <c r="N301" s="100"/>
      <c r="O301" s="100"/>
      <c r="P301" s="100"/>
      <c r="Q301" s="100"/>
      <c r="R301" s="100"/>
      <c r="S301" s="100"/>
      <c r="T301" s="100"/>
      <c r="U301" s="100"/>
      <c r="V301" s="100"/>
      <c r="W301" s="100"/>
      <c r="X301" s="100"/>
      <c r="Y301" s="100"/>
    </row>
    <row r="302" spans="1:25" ht="16.5" customHeight="1">
      <c r="A302" s="25"/>
      <c r="B302" s="23"/>
      <c r="C302" s="23"/>
      <c r="D302" s="100"/>
      <c r="E302" s="100"/>
      <c r="F302" s="100"/>
      <c r="G302" s="100"/>
      <c r="H302" s="100"/>
      <c r="I302" s="100"/>
      <c r="J302" s="100"/>
      <c r="K302" s="100"/>
      <c r="L302" s="100"/>
      <c r="M302" s="100"/>
      <c r="N302" s="100"/>
      <c r="O302" s="100"/>
      <c r="P302" s="100"/>
      <c r="Q302" s="100"/>
      <c r="R302" s="100"/>
      <c r="S302" s="100"/>
      <c r="T302" s="100"/>
      <c r="U302" s="100"/>
      <c r="V302" s="100"/>
      <c r="W302" s="100"/>
      <c r="X302" s="100"/>
      <c r="Y302" s="100"/>
    </row>
    <row r="303" spans="1:25" ht="16.5" customHeight="1">
      <c r="A303" s="25"/>
      <c r="B303" s="23"/>
      <c r="C303" s="23"/>
      <c r="D303" s="100"/>
      <c r="E303" s="100"/>
      <c r="F303" s="100"/>
      <c r="G303" s="100"/>
      <c r="H303" s="100"/>
      <c r="I303" s="100"/>
      <c r="J303" s="100"/>
      <c r="K303" s="100"/>
      <c r="L303" s="100"/>
      <c r="M303" s="100"/>
      <c r="N303" s="100"/>
      <c r="O303" s="100"/>
      <c r="P303" s="100"/>
      <c r="Q303" s="100"/>
      <c r="R303" s="100"/>
      <c r="S303" s="100"/>
      <c r="T303" s="100"/>
      <c r="U303" s="100"/>
      <c r="V303" s="100"/>
      <c r="W303" s="100"/>
      <c r="X303" s="100"/>
      <c r="Y303" s="100"/>
    </row>
    <row r="304" spans="1:25" ht="16.5" customHeight="1">
      <c r="A304" s="25"/>
      <c r="B304" s="23"/>
      <c r="C304" s="23"/>
      <c r="D304" s="100"/>
      <c r="E304" s="100"/>
      <c r="F304" s="100"/>
      <c r="G304" s="100"/>
      <c r="H304" s="100"/>
      <c r="I304" s="100"/>
      <c r="J304" s="100"/>
      <c r="K304" s="100"/>
      <c r="L304" s="100"/>
      <c r="M304" s="100"/>
      <c r="N304" s="100"/>
      <c r="O304" s="100"/>
      <c r="P304" s="100"/>
      <c r="Q304" s="100"/>
      <c r="R304" s="100"/>
      <c r="S304" s="100"/>
      <c r="T304" s="100"/>
      <c r="U304" s="100"/>
      <c r="V304" s="100"/>
      <c r="W304" s="100"/>
      <c r="X304" s="100"/>
      <c r="Y304" s="100"/>
    </row>
    <row r="305" spans="1:25" ht="16.5" customHeight="1">
      <c r="A305" s="25"/>
      <c r="B305" s="23"/>
      <c r="C305" s="23"/>
      <c r="D305" s="100"/>
      <c r="E305" s="100"/>
      <c r="F305" s="100"/>
      <c r="G305" s="100"/>
      <c r="H305" s="100"/>
      <c r="I305" s="100"/>
      <c r="J305" s="100"/>
      <c r="K305" s="100"/>
      <c r="L305" s="100"/>
      <c r="M305" s="100"/>
      <c r="N305" s="100"/>
      <c r="O305" s="100"/>
      <c r="P305" s="100"/>
      <c r="Q305" s="100"/>
      <c r="R305" s="100"/>
      <c r="S305" s="100"/>
      <c r="T305" s="100"/>
      <c r="U305" s="100"/>
      <c r="V305" s="100"/>
      <c r="W305" s="100"/>
      <c r="X305" s="100"/>
      <c r="Y305" s="100"/>
    </row>
    <row r="306" spans="1:25" ht="16.5" customHeight="1">
      <c r="A306" s="25"/>
      <c r="B306" s="23"/>
      <c r="C306" s="23"/>
      <c r="D306" s="100"/>
      <c r="E306" s="100"/>
      <c r="F306" s="100"/>
      <c r="G306" s="100"/>
      <c r="H306" s="100"/>
      <c r="I306" s="100"/>
      <c r="J306" s="100"/>
      <c r="K306" s="100"/>
      <c r="L306" s="100"/>
      <c r="M306" s="100"/>
      <c r="N306" s="100"/>
      <c r="O306" s="100"/>
      <c r="P306" s="100"/>
      <c r="Q306" s="100"/>
      <c r="R306" s="100"/>
      <c r="S306" s="100"/>
      <c r="T306" s="100"/>
      <c r="U306" s="100"/>
      <c r="V306" s="100"/>
      <c r="W306" s="100"/>
      <c r="X306" s="100"/>
      <c r="Y306" s="100"/>
    </row>
    <row r="307" spans="1:25" ht="16.5" customHeight="1">
      <c r="A307" s="25"/>
      <c r="B307" s="23"/>
      <c r="C307" s="23"/>
      <c r="D307" s="100"/>
      <c r="E307" s="100"/>
      <c r="F307" s="100"/>
      <c r="G307" s="100"/>
      <c r="H307" s="100"/>
      <c r="I307" s="100"/>
      <c r="J307" s="100"/>
      <c r="K307" s="100"/>
      <c r="L307" s="100"/>
      <c r="M307" s="100"/>
      <c r="N307" s="100"/>
      <c r="O307" s="100"/>
      <c r="P307" s="100"/>
      <c r="Q307" s="100"/>
      <c r="R307" s="100"/>
      <c r="S307" s="100"/>
      <c r="T307" s="100"/>
      <c r="U307" s="100"/>
      <c r="V307" s="100"/>
      <c r="W307" s="100"/>
      <c r="X307" s="100"/>
      <c r="Y307" s="100"/>
    </row>
    <row r="308" spans="1:25" ht="16.5" customHeight="1">
      <c r="A308" s="25"/>
      <c r="B308" s="23"/>
      <c r="C308" s="23"/>
      <c r="D308" s="100"/>
      <c r="E308" s="100"/>
      <c r="F308" s="100"/>
      <c r="G308" s="100"/>
      <c r="H308" s="100"/>
      <c r="I308" s="100"/>
      <c r="J308" s="100"/>
      <c r="K308" s="100"/>
      <c r="L308" s="100"/>
      <c r="M308" s="100"/>
      <c r="N308" s="100"/>
      <c r="O308" s="100"/>
      <c r="P308" s="100"/>
      <c r="Q308" s="100"/>
      <c r="R308" s="100"/>
      <c r="S308" s="100"/>
      <c r="T308" s="100"/>
      <c r="U308" s="100"/>
      <c r="V308" s="100"/>
      <c r="W308" s="100"/>
      <c r="X308" s="100"/>
      <c r="Y308" s="100"/>
    </row>
    <row r="309" spans="1:25" ht="16.5" customHeight="1">
      <c r="A309" s="25"/>
      <c r="B309" s="23"/>
      <c r="C309" s="23"/>
      <c r="D309" s="100"/>
      <c r="E309" s="100"/>
      <c r="F309" s="100"/>
      <c r="G309" s="100"/>
      <c r="H309" s="100"/>
      <c r="I309" s="100"/>
      <c r="J309" s="100"/>
      <c r="K309" s="100"/>
      <c r="L309" s="100"/>
      <c r="M309" s="100"/>
      <c r="N309" s="100"/>
      <c r="O309" s="100"/>
      <c r="P309" s="100"/>
      <c r="Q309" s="100"/>
      <c r="R309" s="100"/>
      <c r="S309" s="100"/>
      <c r="T309" s="100"/>
      <c r="U309" s="100"/>
      <c r="V309" s="100"/>
      <c r="W309" s="100"/>
      <c r="X309" s="100"/>
      <c r="Y309" s="100"/>
    </row>
    <row r="310" spans="1:25" ht="16.5" customHeight="1">
      <c r="A310" s="25"/>
      <c r="B310" s="23"/>
      <c r="C310" s="23"/>
      <c r="D310" s="100"/>
      <c r="E310" s="100"/>
      <c r="F310" s="100"/>
      <c r="G310" s="100"/>
      <c r="H310" s="100"/>
      <c r="I310" s="100"/>
      <c r="J310" s="100"/>
      <c r="K310" s="100"/>
      <c r="L310" s="100"/>
      <c r="M310" s="100"/>
      <c r="N310" s="100"/>
      <c r="O310" s="100"/>
      <c r="P310" s="100"/>
      <c r="Q310" s="100"/>
      <c r="R310" s="100"/>
      <c r="S310" s="100"/>
      <c r="T310" s="100"/>
      <c r="U310" s="100"/>
      <c r="V310" s="100"/>
      <c r="W310" s="100"/>
      <c r="X310" s="100"/>
      <c r="Y310" s="100"/>
    </row>
    <row r="311" spans="1:25" ht="16.5" customHeight="1">
      <c r="A311" s="25"/>
      <c r="B311" s="23"/>
      <c r="C311" s="23"/>
      <c r="D311" s="100"/>
      <c r="E311" s="100"/>
      <c r="F311" s="100"/>
      <c r="G311" s="100"/>
      <c r="H311" s="100"/>
      <c r="I311" s="100"/>
      <c r="J311" s="100"/>
      <c r="K311" s="100"/>
      <c r="L311" s="100"/>
      <c r="M311" s="100"/>
      <c r="N311" s="100"/>
      <c r="O311" s="100"/>
      <c r="P311" s="100"/>
      <c r="Q311" s="100"/>
      <c r="R311" s="100"/>
      <c r="S311" s="100"/>
      <c r="T311" s="100"/>
      <c r="U311" s="100"/>
      <c r="V311" s="100"/>
      <c r="W311" s="100"/>
      <c r="X311" s="100"/>
      <c r="Y311" s="100"/>
    </row>
    <row r="312" spans="1:25" ht="16.5" customHeight="1">
      <c r="A312" s="25"/>
      <c r="B312" s="23"/>
      <c r="C312" s="23"/>
      <c r="D312" s="100"/>
      <c r="E312" s="100"/>
      <c r="F312" s="100"/>
      <c r="G312" s="100"/>
      <c r="H312" s="100"/>
      <c r="I312" s="100"/>
      <c r="J312" s="100"/>
      <c r="K312" s="100"/>
      <c r="L312" s="100"/>
      <c r="M312" s="100"/>
      <c r="N312" s="100"/>
      <c r="O312" s="100"/>
      <c r="P312" s="100"/>
      <c r="Q312" s="100"/>
      <c r="R312" s="100"/>
      <c r="S312" s="100"/>
      <c r="T312" s="100"/>
      <c r="U312" s="100"/>
      <c r="V312" s="100"/>
      <c r="W312" s="100"/>
      <c r="X312" s="100"/>
      <c r="Y312" s="100"/>
    </row>
    <row r="313" spans="1:25" ht="16.5" customHeight="1">
      <c r="A313" s="25"/>
      <c r="B313" s="23"/>
      <c r="C313" s="23"/>
      <c r="D313" s="100"/>
      <c r="E313" s="100"/>
      <c r="F313" s="100"/>
      <c r="G313" s="100"/>
      <c r="H313" s="100"/>
      <c r="I313" s="100"/>
      <c r="J313" s="100"/>
      <c r="K313" s="100"/>
      <c r="L313" s="100"/>
      <c r="M313" s="100"/>
      <c r="N313" s="100"/>
      <c r="O313" s="100"/>
      <c r="P313" s="100"/>
      <c r="Q313" s="100"/>
      <c r="R313" s="100"/>
      <c r="S313" s="100"/>
      <c r="T313" s="100"/>
      <c r="U313" s="100"/>
      <c r="V313" s="100"/>
      <c r="W313" s="100"/>
      <c r="X313" s="100"/>
      <c r="Y313" s="100"/>
    </row>
    <row r="314" spans="1:25" ht="16.5" customHeight="1">
      <c r="A314" s="25"/>
      <c r="B314" s="23"/>
      <c r="C314" s="23"/>
      <c r="D314" s="100"/>
      <c r="E314" s="100"/>
      <c r="F314" s="100"/>
      <c r="G314" s="100"/>
      <c r="H314" s="100"/>
      <c r="I314" s="100"/>
      <c r="J314" s="100"/>
      <c r="K314" s="100"/>
      <c r="L314" s="100"/>
      <c r="M314" s="100"/>
      <c r="N314" s="100"/>
      <c r="O314" s="100"/>
      <c r="P314" s="100"/>
      <c r="Q314" s="100"/>
      <c r="R314" s="100"/>
      <c r="S314" s="100"/>
      <c r="T314" s="100"/>
      <c r="U314" s="100"/>
      <c r="V314" s="100"/>
      <c r="W314" s="100"/>
      <c r="X314" s="100"/>
      <c r="Y314" s="100"/>
    </row>
    <row r="315" spans="1:25" ht="16.5" customHeight="1">
      <c r="A315" s="25"/>
      <c r="B315" s="23"/>
      <c r="C315" s="23"/>
      <c r="D315" s="100"/>
      <c r="E315" s="100"/>
      <c r="F315" s="100"/>
      <c r="G315" s="100"/>
      <c r="H315" s="100"/>
      <c r="I315" s="100"/>
      <c r="J315" s="100"/>
      <c r="K315" s="100"/>
      <c r="L315" s="100"/>
      <c r="M315" s="100"/>
      <c r="N315" s="100"/>
      <c r="O315" s="100"/>
      <c r="P315" s="100"/>
      <c r="Q315" s="100"/>
      <c r="R315" s="100"/>
      <c r="S315" s="100"/>
      <c r="T315" s="100"/>
      <c r="U315" s="100"/>
      <c r="V315" s="100"/>
      <c r="W315" s="100"/>
      <c r="X315" s="100"/>
      <c r="Y315" s="100"/>
    </row>
    <row r="316" spans="1:25" ht="16.5" customHeight="1">
      <c r="A316" s="25"/>
      <c r="B316" s="23"/>
      <c r="C316" s="23"/>
      <c r="D316" s="100"/>
      <c r="E316" s="100"/>
      <c r="F316" s="100"/>
      <c r="G316" s="100"/>
      <c r="H316" s="100"/>
      <c r="I316" s="100"/>
      <c r="J316" s="100"/>
      <c r="K316" s="100"/>
      <c r="L316" s="100"/>
      <c r="M316" s="100"/>
      <c r="N316" s="100"/>
      <c r="O316" s="100"/>
      <c r="P316" s="100"/>
      <c r="Q316" s="100"/>
      <c r="R316" s="100"/>
      <c r="S316" s="100"/>
      <c r="T316" s="100"/>
      <c r="U316" s="100"/>
      <c r="V316" s="100"/>
      <c r="W316" s="100"/>
      <c r="X316" s="100"/>
      <c r="Y316" s="100"/>
    </row>
    <row r="317" spans="1:25" ht="16.5" customHeight="1">
      <c r="A317" s="25"/>
      <c r="B317" s="23"/>
      <c r="C317" s="23"/>
      <c r="D317" s="100"/>
      <c r="E317" s="100"/>
      <c r="F317" s="100"/>
      <c r="G317" s="100"/>
      <c r="H317" s="100"/>
      <c r="I317" s="100"/>
      <c r="J317" s="100"/>
      <c r="K317" s="100"/>
      <c r="L317" s="100"/>
      <c r="M317" s="100"/>
      <c r="N317" s="100"/>
      <c r="O317" s="100"/>
      <c r="P317" s="100"/>
      <c r="Q317" s="100"/>
      <c r="R317" s="100"/>
      <c r="S317" s="100"/>
      <c r="T317" s="100"/>
      <c r="U317" s="100"/>
      <c r="V317" s="100"/>
      <c r="W317" s="100"/>
      <c r="X317" s="100"/>
      <c r="Y317" s="100"/>
    </row>
    <row r="318" spans="1:25" ht="16.5" customHeight="1">
      <c r="A318" s="25"/>
      <c r="B318" s="23"/>
      <c r="C318" s="23"/>
      <c r="D318" s="100"/>
      <c r="E318" s="100"/>
      <c r="F318" s="100"/>
      <c r="G318" s="100"/>
      <c r="H318" s="100"/>
      <c r="I318" s="100"/>
      <c r="J318" s="100"/>
      <c r="K318" s="100"/>
      <c r="L318" s="100"/>
      <c r="M318" s="100"/>
      <c r="N318" s="100"/>
      <c r="O318" s="100"/>
      <c r="P318" s="100"/>
      <c r="Q318" s="100"/>
      <c r="R318" s="100"/>
      <c r="S318" s="100"/>
      <c r="T318" s="100"/>
      <c r="U318" s="100"/>
      <c r="V318" s="100"/>
      <c r="W318" s="100"/>
      <c r="X318" s="100"/>
      <c r="Y318" s="100"/>
    </row>
    <row r="319" spans="1:25" ht="16.5" customHeight="1">
      <c r="A319" s="25"/>
      <c r="B319" s="23"/>
      <c r="C319" s="23"/>
      <c r="D319" s="100"/>
      <c r="E319" s="100"/>
      <c r="F319" s="100"/>
      <c r="G319" s="100"/>
      <c r="H319" s="100"/>
      <c r="I319" s="100"/>
      <c r="J319" s="100"/>
      <c r="K319" s="100"/>
      <c r="L319" s="100"/>
      <c r="M319" s="100"/>
      <c r="N319" s="100"/>
      <c r="O319" s="100"/>
      <c r="P319" s="100"/>
      <c r="Q319" s="100"/>
      <c r="R319" s="100"/>
      <c r="S319" s="100"/>
      <c r="T319" s="100"/>
      <c r="U319" s="100"/>
      <c r="V319" s="100"/>
      <c r="W319" s="100"/>
      <c r="X319" s="100"/>
      <c r="Y319" s="100"/>
    </row>
    <row r="320" spans="1:25" ht="16.5" customHeight="1">
      <c r="A320" s="25"/>
      <c r="B320" s="23"/>
      <c r="C320" s="23"/>
      <c r="D320" s="100"/>
      <c r="E320" s="100"/>
      <c r="F320" s="100"/>
      <c r="G320" s="100"/>
      <c r="H320" s="100"/>
      <c r="I320" s="100"/>
      <c r="J320" s="100"/>
      <c r="K320" s="100"/>
      <c r="L320" s="100"/>
      <c r="M320" s="100"/>
      <c r="N320" s="100"/>
      <c r="O320" s="100"/>
      <c r="P320" s="100"/>
      <c r="Q320" s="100"/>
      <c r="R320" s="100"/>
      <c r="S320" s="100"/>
      <c r="T320" s="100"/>
      <c r="U320" s="100"/>
      <c r="V320" s="100"/>
      <c r="W320" s="100"/>
      <c r="X320" s="100"/>
      <c r="Y320" s="100"/>
    </row>
    <row r="321" spans="1:25" ht="16.5" customHeight="1">
      <c r="A321" s="25"/>
      <c r="B321" s="23"/>
      <c r="C321" s="23"/>
      <c r="D321" s="100"/>
      <c r="E321" s="100"/>
      <c r="F321" s="100"/>
      <c r="G321" s="100"/>
      <c r="H321" s="100"/>
      <c r="I321" s="100"/>
      <c r="J321" s="100"/>
      <c r="K321" s="100"/>
      <c r="L321" s="100"/>
      <c r="M321" s="100"/>
      <c r="N321" s="100"/>
      <c r="O321" s="100"/>
      <c r="P321" s="100"/>
      <c r="Q321" s="100"/>
      <c r="R321" s="100"/>
      <c r="S321" s="100"/>
      <c r="T321" s="100"/>
      <c r="U321" s="100"/>
      <c r="V321" s="100"/>
      <c r="W321" s="100"/>
      <c r="X321" s="100"/>
      <c r="Y321" s="100"/>
    </row>
    <row r="322" spans="1:25" ht="16.5" customHeight="1">
      <c r="A322" s="25"/>
      <c r="B322" s="23"/>
      <c r="C322" s="23"/>
      <c r="D322" s="100"/>
      <c r="E322" s="100"/>
      <c r="F322" s="100"/>
      <c r="G322" s="100"/>
      <c r="H322" s="100"/>
      <c r="I322" s="100"/>
      <c r="J322" s="100"/>
      <c r="K322" s="100"/>
      <c r="L322" s="100"/>
      <c r="M322" s="100"/>
      <c r="N322" s="100"/>
      <c r="O322" s="100"/>
      <c r="P322" s="100"/>
      <c r="Q322" s="100"/>
      <c r="R322" s="100"/>
      <c r="S322" s="100"/>
      <c r="T322" s="100"/>
      <c r="U322" s="100"/>
      <c r="V322" s="100"/>
      <c r="W322" s="100"/>
      <c r="X322" s="100"/>
      <c r="Y322" s="100"/>
    </row>
    <row r="323" spans="1:25" ht="16.5" customHeight="1">
      <c r="A323" s="25"/>
      <c r="B323" s="23"/>
      <c r="C323" s="23"/>
      <c r="D323" s="100"/>
      <c r="E323" s="100"/>
      <c r="F323" s="100"/>
      <c r="G323" s="100"/>
      <c r="H323" s="100"/>
      <c r="I323" s="100"/>
      <c r="J323" s="100"/>
      <c r="K323" s="100"/>
      <c r="L323" s="100"/>
      <c r="M323" s="100"/>
      <c r="N323" s="100"/>
      <c r="O323" s="100"/>
      <c r="P323" s="100"/>
      <c r="Q323" s="100"/>
      <c r="R323" s="100"/>
      <c r="S323" s="100"/>
      <c r="T323" s="100"/>
      <c r="U323" s="100"/>
      <c r="V323" s="100"/>
      <c r="W323" s="100"/>
      <c r="X323" s="100"/>
      <c r="Y323" s="100"/>
    </row>
    <row r="324" spans="1:25" ht="16.5" customHeight="1">
      <c r="A324" s="25"/>
      <c r="B324" s="23"/>
      <c r="C324" s="23"/>
      <c r="D324" s="100"/>
      <c r="E324" s="100"/>
      <c r="F324" s="100"/>
      <c r="G324" s="100"/>
      <c r="H324" s="100"/>
      <c r="I324" s="100"/>
      <c r="J324" s="100"/>
      <c r="K324" s="100"/>
      <c r="L324" s="100"/>
      <c r="M324" s="100"/>
      <c r="N324" s="100"/>
      <c r="O324" s="100"/>
      <c r="P324" s="100"/>
      <c r="Q324" s="100"/>
      <c r="R324" s="100"/>
      <c r="S324" s="100"/>
      <c r="T324" s="100"/>
      <c r="U324" s="100"/>
      <c r="V324" s="100"/>
      <c r="W324" s="100"/>
      <c r="X324" s="100"/>
      <c r="Y324" s="100"/>
    </row>
    <row r="325" spans="1:25" ht="16.5" customHeight="1">
      <c r="A325" s="25"/>
      <c r="B325" s="23"/>
      <c r="C325" s="23"/>
      <c r="D325" s="100"/>
      <c r="E325" s="100"/>
      <c r="F325" s="100"/>
      <c r="G325" s="100"/>
      <c r="H325" s="100"/>
      <c r="I325" s="100"/>
      <c r="J325" s="100"/>
      <c r="K325" s="100"/>
      <c r="L325" s="100"/>
      <c r="M325" s="100"/>
      <c r="N325" s="100"/>
      <c r="O325" s="100"/>
      <c r="P325" s="100"/>
      <c r="Q325" s="100"/>
      <c r="R325" s="100"/>
      <c r="S325" s="100"/>
      <c r="T325" s="100"/>
      <c r="U325" s="100"/>
      <c r="V325" s="100"/>
      <c r="W325" s="100"/>
      <c r="X325" s="100"/>
      <c r="Y325" s="100"/>
    </row>
    <row r="326" spans="1:25" ht="16.5" customHeight="1">
      <c r="A326" s="25"/>
      <c r="B326" s="23"/>
      <c r="C326" s="23"/>
      <c r="D326" s="100"/>
      <c r="E326" s="100"/>
      <c r="F326" s="100"/>
      <c r="G326" s="100"/>
      <c r="H326" s="100"/>
      <c r="I326" s="100"/>
      <c r="J326" s="100"/>
      <c r="K326" s="100"/>
      <c r="L326" s="100"/>
      <c r="M326" s="100"/>
      <c r="N326" s="100"/>
      <c r="O326" s="100"/>
      <c r="P326" s="100"/>
      <c r="Q326" s="100"/>
      <c r="R326" s="100"/>
      <c r="S326" s="100"/>
      <c r="T326" s="100"/>
      <c r="U326" s="100"/>
      <c r="V326" s="100"/>
      <c r="W326" s="100"/>
      <c r="X326" s="100"/>
      <c r="Y326" s="100"/>
    </row>
    <row r="327" spans="1:25" ht="16.5" customHeight="1">
      <c r="A327" s="25"/>
      <c r="B327" s="23"/>
      <c r="C327" s="23"/>
      <c r="D327" s="100"/>
      <c r="E327" s="100"/>
      <c r="F327" s="100"/>
      <c r="G327" s="100"/>
      <c r="H327" s="100"/>
      <c r="I327" s="100"/>
      <c r="J327" s="100"/>
      <c r="K327" s="100"/>
      <c r="L327" s="100"/>
      <c r="M327" s="100"/>
      <c r="N327" s="100"/>
      <c r="O327" s="100"/>
      <c r="P327" s="100"/>
      <c r="Q327" s="100"/>
      <c r="R327" s="100"/>
      <c r="S327" s="100"/>
      <c r="T327" s="100"/>
      <c r="U327" s="100"/>
      <c r="V327" s="100"/>
      <c r="W327" s="100"/>
      <c r="X327" s="100"/>
      <c r="Y327" s="100"/>
    </row>
    <row r="328" spans="1:25" ht="16.5" customHeight="1">
      <c r="A328" s="25"/>
      <c r="B328" s="23"/>
      <c r="C328" s="23"/>
      <c r="D328" s="100"/>
      <c r="E328" s="100"/>
      <c r="F328" s="100"/>
      <c r="G328" s="100"/>
      <c r="H328" s="100"/>
      <c r="I328" s="100"/>
      <c r="J328" s="100"/>
      <c r="K328" s="100"/>
      <c r="L328" s="100"/>
      <c r="M328" s="100"/>
      <c r="N328" s="100"/>
      <c r="O328" s="100"/>
      <c r="P328" s="100"/>
      <c r="Q328" s="100"/>
      <c r="R328" s="100"/>
      <c r="S328" s="100"/>
      <c r="T328" s="100"/>
      <c r="U328" s="100"/>
      <c r="V328" s="100"/>
      <c r="W328" s="100"/>
      <c r="X328" s="100"/>
      <c r="Y328" s="100"/>
    </row>
    <row r="329" spans="1:25" ht="16.5" customHeight="1">
      <c r="A329" s="25"/>
      <c r="B329" s="23"/>
      <c r="C329" s="23"/>
      <c r="D329" s="100"/>
      <c r="E329" s="100"/>
      <c r="F329" s="100"/>
      <c r="G329" s="100"/>
      <c r="H329" s="100"/>
      <c r="I329" s="100"/>
      <c r="J329" s="100"/>
      <c r="K329" s="100"/>
      <c r="L329" s="100"/>
      <c r="M329" s="100"/>
      <c r="N329" s="100"/>
      <c r="O329" s="100"/>
      <c r="P329" s="100"/>
      <c r="Q329" s="100"/>
      <c r="R329" s="100"/>
      <c r="S329" s="100"/>
      <c r="T329" s="100"/>
      <c r="U329" s="100"/>
      <c r="V329" s="100"/>
      <c r="W329" s="100"/>
      <c r="X329" s="100"/>
      <c r="Y329" s="100"/>
    </row>
    <row r="330" spans="1:25" ht="16.5" customHeight="1">
      <c r="A330" s="25"/>
      <c r="B330" s="23"/>
      <c r="C330" s="23"/>
      <c r="D330" s="100"/>
      <c r="E330" s="100"/>
      <c r="F330" s="100"/>
      <c r="G330" s="100"/>
      <c r="H330" s="100"/>
      <c r="I330" s="100"/>
      <c r="J330" s="100"/>
      <c r="K330" s="100"/>
      <c r="L330" s="100"/>
      <c r="M330" s="100"/>
      <c r="N330" s="100"/>
      <c r="O330" s="100"/>
      <c r="P330" s="100"/>
      <c r="Q330" s="100"/>
      <c r="R330" s="100"/>
      <c r="S330" s="100"/>
      <c r="T330" s="100"/>
      <c r="U330" s="100"/>
      <c r="V330" s="100"/>
      <c r="W330" s="100"/>
      <c r="X330" s="100"/>
      <c r="Y330" s="100"/>
    </row>
    <row r="331" spans="1:25" ht="16.5" customHeight="1">
      <c r="A331" s="25"/>
      <c r="B331" s="23"/>
      <c r="C331" s="23"/>
      <c r="D331" s="100"/>
      <c r="E331" s="100"/>
      <c r="F331" s="100"/>
      <c r="G331" s="100"/>
      <c r="H331" s="100"/>
      <c r="I331" s="100"/>
      <c r="J331" s="100"/>
      <c r="K331" s="100"/>
      <c r="L331" s="100"/>
      <c r="M331" s="100"/>
      <c r="N331" s="100"/>
      <c r="O331" s="100"/>
      <c r="P331" s="100"/>
      <c r="Q331" s="100"/>
      <c r="R331" s="100"/>
      <c r="S331" s="100"/>
      <c r="T331" s="100"/>
      <c r="U331" s="100"/>
      <c r="V331" s="100"/>
      <c r="W331" s="100"/>
      <c r="X331" s="100"/>
      <c r="Y331" s="100"/>
    </row>
    <row r="332" spans="1:25" ht="16.5" customHeight="1">
      <c r="A332" s="25"/>
      <c r="B332" s="23"/>
      <c r="C332" s="23"/>
      <c r="D332" s="100"/>
      <c r="E332" s="100"/>
      <c r="F332" s="100"/>
      <c r="G332" s="100"/>
      <c r="H332" s="100"/>
      <c r="I332" s="100"/>
      <c r="J332" s="100"/>
      <c r="K332" s="100"/>
      <c r="L332" s="100"/>
      <c r="M332" s="100"/>
      <c r="N332" s="100"/>
      <c r="O332" s="100"/>
      <c r="P332" s="100"/>
      <c r="Q332" s="100"/>
      <c r="R332" s="100"/>
      <c r="S332" s="100"/>
      <c r="T332" s="100"/>
      <c r="U332" s="100"/>
      <c r="V332" s="100"/>
      <c r="W332" s="100"/>
      <c r="X332" s="100"/>
      <c r="Y332" s="100"/>
    </row>
    <row r="333" spans="1:25" ht="16.5" customHeight="1">
      <c r="A333" s="25"/>
      <c r="B333" s="23"/>
      <c r="C333" s="23"/>
      <c r="D333" s="100"/>
      <c r="E333" s="100"/>
      <c r="F333" s="100"/>
      <c r="G333" s="100"/>
      <c r="H333" s="100"/>
      <c r="I333" s="100"/>
      <c r="J333" s="100"/>
      <c r="K333" s="100"/>
      <c r="L333" s="100"/>
      <c r="M333" s="100"/>
      <c r="N333" s="100"/>
      <c r="O333" s="100"/>
      <c r="P333" s="100"/>
      <c r="Q333" s="100"/>
      <c r="R333" s="100"/>
      <c r="S333" s="100"/>
      <c r="T333" s="100"/>
      <c r="U333" s="100"/>
      <c r="V333" s="100"/>
      <c r="W333" s="100"/>
      <c r="X333" s="100"/>
      <c r="Y333" s="100"/>
    </row>
    <row r="334" spans="1:25" ht="16.5" customHeight="1">
      <c r="A334" s="25"/>
      <c r="B334" s="23"/>
      <c r="C334" s="23"/>
      <c r="D334" s="100"/>
      <c r="E334" s="100"/>
      <c r="F334" s="100"/>
      <c r="G334" s="100"/>
      <c r="H334" s="100"/>
      <c r="I334" s="100"/>
      <c r="J334" s="100"/>
      <c r="K334" s="100"/>
      <c r="L334" s="100"/>
      <c r="M334" s="100"/>
      <c r="N334" s="100"/>
      <c r="O334" s="100"/>
      <c r="P334" s="100"/>
      <c r="Q334" s="100"/>
      <c r="R334" s="100"/>
      <c r="S334" s="100"/>
      <c r="T334" s="100"/>
      <c r="U334" s="100"/>
      <c r="V334" s="100"/>
      <c r="W334" s="100"/>
      <c r="X334" s="100"/>
      <c r="Y334" s="100"/>
    </row>
    <row r="335" spans="1:25" ht="16.5" customHeight="1">
      <c r="A335" s="25"/>
      <c r="B335" s="23"/>
      <c r="C335" s="23"/>
      <c r="D335" s="100"/>
      <c r="E335" s="100"/>
      <c r="F335" s="100"/>
      <c r="G335" s="100"/>
      <c r="H335" s="100"/>
      <c r="I335" s="100"/>
      <c r="J335" s="100"/>
      <c r="K335" s="100"/>
      <c r="L335" s="100"/>
      <c r="M335" s="100"/>
      <c r="N335" s="100"/>
      <c r="O335" s="100"/>
      <c r="P335" s="100"/>
      <c r="Q335" s="100"/>
      <c r="R335" s="100"/>
      <c r="S335" s="100"/>
      <c r="T335" s="100"/>
      <c r="U335" s="100"/>
      <c r="V335" s="100"/>
      <c r="W335" s="100"/>
      <c r="X335" s="100"/>
      <c r="Y335" s="100"/>
    </row>
    <row r="336" spans="1:25" ht="16.5" customHeight="1">
      <c r="A336" s="25"/>
      <c r="B336" s="23"/>
      <c r="C336" s="23"/>
      <c r="D336" s="100"/>
      <c r="E336" s="100"/>
      <c r="F336" s="100"/>
      <c r="G336" s="100"/>
      <c r="H336" s="100"/>
      <c r="I336" s="100"/>
      <c r="J336" s="100"/>
      <c r="K336" s="100"/>
      <c r="L336" s="100"/>
      <c r="M336" s="100"/>
      <c r="N336" s="100"/>
      <c r="O336" s="100"/>
      <c r="P336" s="100"/>
      <c r="Q336" s="100"/>
      <c r="R336" s="100"/>
      <c r="S336" s="100"/>
      <c r="T336" s="100"/>
      <c r="U336" s="100"/>
      <c r="V336" s="100"/>
      <c r="W336" s="100"/>
      <c r="X336" s="100"/>
      <c r="Y336" s="100"/>
    </row>
    <row r="337" spans="1:25" ht="16.5" customHeight="1">
      <c r="A337" s="25"/>
      <c r="B337" s="23"/>
      <c r="C337" s="23"/>
      <c r="D337" s="100"/>
      <c r="E337" s="100"/>
      <c r="F337" s="100"/>
      <c r="G337" s="100"/>
      <c r="H337" s="100"/>
      <c r="I337" s="100"/>
      <c r="J337" s="100"/>
      <c r="K337" s="100"/>
      <c r="L337" s="100"/>
      <c r="M337" s="100"/>
      <c r="N337" s="100"/>
      <c r="O337" s="100"/>
      <c r="P337" s="100"/>
      <c r="Q337" s="100"/>
      <c r="R337" s="100"/>
      <c r="S337" s="100"/>
      <c r="T337" s="100"/>
      <c r="U337" s="100"/>
      <c r="V337" s="100"/>
      <c r="W337" s="100"/>
      <c r="X337" s="100"/>
      <c r="Y337" s="100"/>
    </row>
    <row r="338" spans="1:25" ht="16.5" customHeight="1">
      <c r="A338" s="25"/>
      <c r="B338" s="23"/>
      <c r="C338" s="23"/>
      <c r="D338" s="100"/>
      <c r="E338" s="100"/>
      <c r="F338" s="100"/>
      <c r="G338" s="100"/>
      <c r="H338" s="100"/>
      <c r="I338" s="100"/>
      <c r="J338" s="100"/>
      <c r="K338" s="100"/>
      <c r="L338" s="100"/>
      <c r="M338" s="100"/>
      <c r="N338" s="100"/>
      <c r="O338" s="100"/>
      <c r="P338" s="100"/>
      <c r="Q338" s="100"/>
      <c r="R338" s="100"/>
      <c r="S338" s="100"/>
      <c r="T338" s="100"/>
      <c r="U338" s="100"/>
      <c r="V338" s="100"/>
      <c r="W338" s="100"/>
      <c r="X338" s="100"/>
      <c r="Y338" s="100"/>
    </row>
    <row r="339" spans="1:25" ht="16.5" customHeight="1">
      <c r="A339" s="25"/>
      <c r="B339" s="23"/>
      <c r="C339" s="23"/>
      <c r="D339" s="100"/>
      <c r="E339" s="100"/>
      <c r="F339" s="100"/>
      <c r="G339" s="100"/>
      <c r="H339" s="100"/>
      <c r="I339" s="100"/>
      <c r="J339" s="100"/>
      <c r="K339" s="100"/>
      <c r="L339" s="100"/>
      <c r="M339" s="100"/>
      <c r="N339" s="100"/>
      <c r="O339" s="100"/>
      <c r="P339" s="100"/>
      <c r="Q339" s="100"/>
      <c r="R339" s="100"/>
      <c r="S339" s="100"/>
      <c r="T339" s="100"/>
      <c r="U339" s="100"/>
      <c r="V339" s="100"/>
      <c r="W339" s="100"/>
      <c r="X339" s="100"/>
      <c r="Y339" s="100"/>
    </row>
    <row r="340" spans="1:25" ht="16.5" customHeight="1">
      <c r="A340" s="25"/>
      <c r="B340" s="23"/>
      <c r="C340" s="23"/>
      <c r="D340" s="100"/>
      <c r="E340" s="100"/>
      <c r="F340" s="100"/>
      <c r="G340" s="100"/>
      <c r="H340" s="100"/>
      <c r="I340" s="100"/>
      <c r="J340" s="100"/>
      <c r="K340" s="100"/>
      <c r="L340" s="100"/>
      <c r="M340" s="100"/>
      <c r="N340" s="100"/>
      <c r="O340" s="100"/>
      <c r="P340" s="100"/>
      <c r="Q340" s="100"/>
      <c r="R340" s="100"/>
      <c r="S340" s="100"/>
      <c r="T340" s="100"/>
      <c r="U340" s="100"/>
      <c r="V340" s="100"/>
      <c r="W340" s="100"/>
      <c r="X340" s="100"/>
      <c r="Y340" s="100"/>
    </row>
    <row r="341" spans="1:25" ht="16.5" customHeight="1">
      <c r="A341" s="25"/>
      <c r="B341" s="23"/>
      <c r="C341" s="23"/>
      <c r="D341" s="100"/>
      <c r="E341" s="100"/>
      <c r="F341" s="100"/>
      <c r="G341" s="100"/>
      <c r="H341" s="100"/>
      <c r="I341" s="100"/>
      <c r="J341" s="100"/>
      <c r="K341" s="100"/>
      <c r="L341" s="100"/>
      <c r="M341" s="100"/>
      <c r="N341" s="100"/>
      <c r="O341" s="100"/>
      <c r="P341" s="100"/>
      <c r="Q341" s="100"/>
      <c r="R341" s="100"/>
      <c r="S341" s="100"/>
      <c r="T341" s="100"/>
      <c r="U341" s="100"/>
      <c r="V341" s="100"/>
      <c r="W341" s="100"/>
      <c r="X341" s="100"/>
      <c r="Y341" s="100"/>
    </row>
    <row r="342" spans="1:25" ht="16.5" customHeight="1">
      <c r="A342" s="25"/>
      <c r="B342" s="23"/>
      <c r="C342" s="23"/>
      <c r="D342" s="100"/>
      <c r="E342" s="100"/>
      <c r="F342" s="100"/>
      <c r="G342" s="100"/>
      <c r="H342" s="100"/>
      <c r="I342" s="100"/>
      <c r="J342" s="100"/>
      <c r="K342" s="100"/>
      <c r="L342" s="100"/>
      <c r="M342" s="100"/>
      <c r="N342" s="100"/>
      <c r="O342" s="100"/>
      <c r="P342" s="100"/>
      <c r="Q342" s="100"/>
      <c r="R342" s="100"/>
      <c r="S342" s="100"/>
      <c r="T342" s="100"/>
      <c r="U342" s="100"/>
      <c r="V342" s="100"/>
      <c r="W342" s="100"/>
      <c r="X342" s="100"/>
      <c r="Y342" s="100"/>
    </row>
    <row r="343" spans="1:25" ht="16.5" customHeight="1">
      <c r="A343" s="25"/>
      <c r="B343" s="23"/>
      <c r="C343" s="23"/>
      <c r="D343" s="100"/>
      <c r="E343" s="100"/>
      <c r="F343" s="100"/>
      <c r="G343" s="100"/>
      <c r="H343" s="100"/>
      <c r="I343" s="100"/>
      <c r="J343" s="100"/>
      <c r="K343" s="100"/>
      <c r="L343" s="100"/>
      <c r="M343" s="100"/>
      <c r="N343" s="100"/>
      <c r="O343" s="100"/>
      <c r="P343" s="100"/>
      <c r="Q343" s="100"/>
      <c r="R343" s="100"/>
      <c r="S343" s="100"/>
      <c r="T343" s="100"/>
      <c r="U343" s="100"/>
      <c r="V343" s="100"/>
      <c r="W343" s="100"/>
      <c r="X343" s="100"/>
      <c r="Y343" s="100"/>
    </row>
    <row r="344" spans="1:25" ht="16.5" customHeight="1">
      <c r="A344" s="25"/>
      <c r="B344" s="23"/>
      <c r="C344" s="23"/>
      <c r="D344" s="100"/>
      <c r="E344" s="100"/>
      <c r="F344" s="100"/>
      <c r="G344" s="100"/>
      <c r="H344" s="100"/>
      <c r="I344" s="100"/>
      <c r="J344" s="100"/>
      <c r="K344" s="100"/>
      <c r="L344" s="100"/>
      <c r="M344" s="100"/>
      <c r="N344" s="100"/>
      <c r="O344" s="100"/>
      <c r="P344" s="100"/>
      <c r="Q344" s="100"/>
      <c r="R344" s="100"/>
      <c r="S344" s="100"/>
      <c r="T344" s="100"/>
      <c r="U344" s="100"/>
      <c r="V344" s="100"/>
      <c r="W344" s="100"/>
      <c r="X344" s="100"/>
      <c r="Y344" s="100"/>
    </row>
    <row r="345" spans="1:25" ht="16.5" customHeight="1">
      <c r="A345" s="25"/>
      <c r="B345" s="23"/>
      <c r="C345" s="23"/>
      <c r="D345" s="100"/>
      <c r="E345" s="100"/>
      <c r="F345" s="100"/>
      <c r="G345" s="100"/>
      <c r="H345" s="100"/>
      <c r="I345" s="100"/>
      <c r="J345" s="100"/>
      <c r="K345" s="100"/>
      <c r="L345" s="100"/>
      <c r="M345" s="100"/>
      <c r="N345" s="100"/>
      <c r="O345" s="100"/>
      <c r="P345" s="100"/>
      <c r="Q345" s="100"/>
      <c r="R345" s="100"/>
      <c r="S345" s="100"/>
      <c r="T345" s="100"/>
      <c r="U345" s="100"/>
      <c r="V345" s="100"/>
      <c r="W345" s="100"/>
      <c r="X345" s="100"/>
      <c r="Y345" s="100"/>
    </row>
    <row r="346" spans="1:25" ht="16.5" customHeight="1">
      <c r="A346" s="25"/>
      <c r="B346" s="23"/>
      <c r="C346" s="23"/>
      <c r="D346" s="100"/>
      <c r="E346" s="100"/>
      <c r="F346" s="100"/>
      <c r="G346" s="100"/>
      <c r="H346" s="100"/>
      <c r="I346" s="100"/>
      <c r="J346" s="100"/>
      <c r="K346" s="100"/>
      <c r="L346" s="100"/>
      <c r="M346" s="100"/>
      <c r="N346" s="100"/>
      <c r="O346" s="100"/>
      <c r="P346" s="100"/>
      <c r="Q346" s="100"/>
      <c r="R346" s="100"/>
      <c r="S346" s="100"/>
      <c r="T346" s="100"/>
      <c r="U346" s="100"/>
      <c r="V346" s="100"/>
      <c r="W346" s="100"/>
      <c r="X346" s="100"/>
      <c r="Y346" s="100"/>
    </row>
    <row r="347" spans="1:25" ht="16.5" customHeight="1">
      <c r="A347" s="25"/>
      <c r="B347" s="23"/>
      <c r="C347" s="23"/>
      <c r="D347" s="100"/>
      <c r="E347" s="100"/>
      <c r="F347" s="100"/>
      <c r="G347" s="100"/>
      <c r="H347" s="100"/>
      <c r="I347" s="100"/>
      <c r="J347" s="100"/>
      <c r="K347" s="100"/>
      <c r="L347" s="100"/>
      <c r="M347" s="100"/>
      <c r="N347" s="100"/>
      <c r="O347" s="100"/>
      <c r="P347" s="100"/>
      <c r="Q347" s="100"/>
      <c r="R347" s="100"/>
      <c r="S347" s="100"/>
      <c r="T347" s="100"/>
      <c r="U347" s="100"/>
      <c r="V347" s="100"/>
      <c r="W347" s="100"/>
      <c r="X347" s="100"/>
      <c r="Y347" s="100"/>
    </row>
    <row r="348" spans="1:25" ht="16.5" customHeight="1">
      <c r="A348" s="25"/>
      <c r="B348" s="23"/>
      <c r="C348" s="23"/>
      <c r="D348" s="100"/>
      <c r="E348" s="100"/>
      <c r="F348" s="100"/>
      <c r="G348" s="100"/>
      <c r="H348" s="100"/>
      <c r="I348" s="100"/>
      <c r="J348" s="100"/>
      <c r="K348" s="100"/>
      <c r="L348" s="100"/>
      <c r="M348" s="100"/>
      <c r="N348" s="100"/>
      <c r="O348" s="100"/>
      <c r="P348" s="100"/>
      <c r="Q348" s="100"/>
      <c r="R348" s="100"/>
      <c r="S348" s="100"/>
      <c r="T348" s="100"/>
      <c r="U348" s="100"/>
      <c r="V348" s="100"/>
      <c r="W348" s="100"/>
      <c r="X348" s="100"/>
      <c r="Y348" s="100"/>
    </row>
    <row r="349" spans="1:25" ht="16.5" customHeight="1">
      <c r="A349" s="25"/>
      <c r="B349" s="23"/>
      <c r="C349" s="23"/>
      <c r="D349" s="100"/>
      <c r="E349" s="100"/>
      <c r="F349" s="100"/>
      <c r="G349" s="100"/>
      <c r="H349" s="100"/>
      <c r="I349" s="100"/>
      <c r="J349" s="100"/>
      <c r="K349" s="100"/>
      <c r="L349" s="100"/>
      <c r="M349" s="100"/>
      <c r="N349" s="100"/>
      <c r="O349" s="100"/>
      <c r="P349" s="100"/>
      <c r="Q349" s="100"/>
      <c r="R349" s="100"/>
      <c r="S349" s="100"/>
      <c r="T349" s="100"/>
      <c r="U349" s="100"/>
      <c r="V349" s="100"/>
      <c r="W349" s="100"/>
      <c r="X349" s="100"/>
      <c r="Y349" s="100"/>
    </row>
    <row r="350" spans="1:25" ht="16.5" customHeight="1">
      <c r="A350" s="25"/>
      <c r="B350" s="23"/>
      <c r="C350" s="23"/>
      <c r="D350" s="100"/>
      <c r="E350" s="100"/>
      <c r="F350" s="100"/>
      <c r="G350" s="100"/>
      <c r="H350" s="100"/>
      <c r="I350" s="100"/>
      <c r="J350" s="100"/>
      <c r="K350" s="100"/>
      <c r="L350" s="100"/>
      <c r="M350" s="100"/>
      <c r="N350" s="100"/>
      <c r="O350" s="100"/>
      <c r="P350" s="100"/>
      <c r="Q350" s="100"/>
      <c r="R350" s="100"/>
      <c r="S350" s="100"/>
      <c r="T350" s="100"/>
      <c r="U350" s="100"/>
      <c r="V350" s="100"/>
      <c r="W350" s="100"/>
      <c r="X350" s="100"/>
      <c r="Y350" s="100"/>
    </row>
    <row r="351" spans="1:25" ht="16.5" customHeight="1">
      <c r="A351" s="25"/>
      <c r="B351" s="23"/>
      <c r="C351" s="23"/>
      <c r="D351" s="100"/>
      <c r="E351" s="100"/>
      <c r="F351" s="100"/>
      <c r="G351" s="100"/>
      <c r="H351" s="100"/>
      <c r="I351" s="100"/>
      <c r="J351" s="100"/>
      <c r="K351" s="100"/>
      <c r="L351" s="100"/>
      <c r="M351" s="100"/>
      <c r="N351" s="100"/>
      <c r="O351" s="100"/>
      <c r="P351" s="100"/>
      <c r="Q351" s="100"/>
      <c r="R351" s="100"/>
      <c r="S351" s="100"/>
      <c r="T351" s="100"/>
      <c r="U351" s="100"/>
      <c r="V351" s="100"/>
      <c r="W351" s="100"/>
      <c r="X351" s="100"/>
      <c r="Y351" s="100"/>
    </row>
    <row r="352" spans="1:25" ht="16.5" customHeight="1">
      <c r="A352" s="25"/>
      <c r="B352" s="23"/>
      <c r="C352" s="23"/>
      <c r="D352" s="100"/>
      <c r="E352" s="100"/>
      <c r="F352" s="100"/>
      <c r="G352" s="100"/>
      <c r="H352" s="100"/>
      <c r="I352" s="100"/>
      <c r="J352" s="100"/>
      <c r="K352" s="100"/>
      <c r="L352" s="100"/>
      <c r="M352" s="100"/>
      <c r="N352" s="100"/>
      <c r="O352" s="100"/>
      <c r="P352" s="100"/>
      <c r="Q352" s="100"/>
      <c r="R352" s="100"/>
      <c r="S352" s="100"/>
      <c r="T352" s="100"/>
      <c r="U352" s="100"/>
      <c r="V352" s="100"/>
      <c r="W352" s="100"/>
      <c r="X352" s="100"/>
      <c r="Y352" s="100"/>
    </row>
    <row r="353" spans="1:25" ht="16.5" customHeight="1">
      <c r="A353" s="25"/>
      <c r="B353" s="23"/>
      <c r="C353" s="23"/>
      <c r="D353" s="100"/>
      <c r="E353" s="100"/>
      <c r="F353" s="100"/>
      <c r="G353" s="100"/>
      <c r="H353" s="100"/>
      <c r="I353" s="100"/>
      <c r="J353" s="100"/>
      <c r="K353" s="100"/>
      <c r="L353" s="100"/>
      <c r="M353" s="100"/>
      <c r="N353" s="100"/>
      <c r="O353" s="100"/>
      <c r="P353" s="100"/>
      <c r="Q353" s="100"/>
      <c r="R353" s="100"/>
      <c r="S353" s="100"/>
      <c r="T353" s="100"/>
      <c r="U353" s="100"/>
      <c r="V353" s="100"/>
      <c r="W353" s="100"/>
      <c r="X353" s="100"/>
      <c r="Y353" s="100"/>
    </row>
    <row r="354" spans="1:25" ht="16.5" customHeight="1">
      <c r="A354" s="25"/>
      <c r="B354" s="23"/>
      <c r="C354" s="23"/>
      <c r="D354" s="100"/>
      <c r="E354" s="100"/>
      <c r="F354" s="100"/>
      <c r="G354" s="100"/>
      <c r="H354" s="100"/>
      <c r="I354" s="100"/>
      <c r="J354" s="100"/>
      <c r="K354" s="100"/>
      <c r="L354" s="100"/>
      <c r="M354" s="100"/>
      <c r="N354" s="100"/>
      <c r="O354" s="100"/>
      <c r="P354" s="100"/>
      <c r="Q354" s="100"/>
      <c r="R354" s="100"/>
      <c r="S354" s="100"/>
      <c r="T354" s="100"/>
      <c r="U354" s="100"/>
      <c r="V354" s="100"/>
      <c r="W354" s="100"/>
      <c r="X354" s="100"/>
      <c r="Y354" s="100"/>
    </row>
    <row r="355" spans="1:25" ht="16.5" customHeight="1">
      <c r="A355" s="25"/>
      <c r="B355" s="23"/>
      <c r="C355" s="23"/>
      <c r="D355" s="100"/>
      <c r="E355" s="100"/>
      <c r="F355" s="100"/>
      <c r="G355" s="100"/>
      <c r="H355" s="100"/>
      <c r="I355" s="100"/>
      <c r="J355" s="100"/>
      <c r="K355" s="100"/>
      <c r="L355" s="100"/>
      <c r="M355" s="100"/>
      <c r="N355" s="100"/>
      <c r="O355" s="100"/>
      <c r="P355" s="100"/>
      <c r="Q355" s="100"/>
      <c r="R355" s="100"/>
      <c r="S355" s="100"/>
      <c r="T355" s="100"/>
      <c r="U355" s="100"/>
      <c r="V355" s="100"/>
      <c r="W355" s="100"/>
      <c r="X355" s="100"/>
      <c r="Y355" s="100"/>
    </row>
    <row r="356" spans="1:25" ht="16.5" customHeight="1">
      <c r="A356" s="25"/>
      <c r="B356" s="23"/>
      <c r="C356" s="23"/>
      <c r="D356" s="100"/>
      <c r="E356" s="100"/>
      <c r="F356" s="100"/>
      <c r="G356" s="100"/>
      <c r="H356" s="100"/>
      <c r="I356" s="100"/>
      <c r="J356" s="100"/>
      <c r="K356" s="100"/>
      <c r="L356" s="100"/>
      <c r="M356" s="100"/>
      <c r="N356" s="100"/>
      <c r="O356" s="100"/>
      <c r="P356" s="100"/>
      <c r="Q356" s="100"/>
      <c r="R356" s="100"/>
      <c r="S356" s="100"/>
      <c r="T356" s="100"/>
      <c r="U356" s="100"/>
      <c r="V356" s="100"/>
      <c r="W356" s="100"/>
      <c r="X356" s="100"/>
      <c r="Y356" s="100"/>
    </row>
    <row r="357" spans="1:25" ht="16.5" customHeight="1">
      <c r="A357" s="25"/>
      <c r="B357" s="23"/>
      <c r="C357" s="23"/>
      <c r="D357" s="100"/>
      <c r="E357" s="100"/>
      <c r="F357" s="100"/>
      <c r="G357" s="100"/>
      <c r="H357" s="100"/>
      <c r="I357" s="100"/>
      <c r="J357" s="100"/>
      <c r="K357" s="100"/>
      <c r="L357" s="100"/>
      <c r="M357" s="100"/>
      <c r="N357" s="100"/>
      <c r="O357" s="100"/>
      <c r="P357" s="100"/>
      <c r="Q357" s="100"/>
      <c r="R357" s="100"/>
      <c r="S357" s="100"/>
      <c r="T357" s="100"/>
      <c r="U357" s="100"/>
      <c r="V357" s="100"/>
      <c r="W357" s="100"/>
      <c r="X357" s="100"/>
      <c r="Y357" s="100"/>
    </row>
    <row r="358" spans="1:25" ht="16.5" customHeight="1">
      <c r="A358" s="25"/>
      <c r="B358" s="23"/>
      <c r="C358" s="23"/>
      <c r="D358" s="100"/>
      <c r="E358" s="100"/>
      <c r="F358" s="100"/>
      <c r="G358" s="100"/>
      <c r="H358" s="100"/>
      <c r="I358" s="100"/>
      <c r="J358" s="100"/>
      <c r="K358" s="100"/>
      <c r="L358" s="100"/>
      <c r="M358" s="100"/>
      <c r="N358" s="100"/>
      <c r="O358" s="100"/>
      <c r="P358" s="100"/>
      <c r="Q358" s="100"/>
      <c r="R358" s="100"/>
      <c r="S358" s="100"/>
      <c r="T358" s="100"/>
      <c r="U358" s="100"/>
      <c r="V358" s="100"/>
      <c r="W358" s="100"/>
      <c r="X358" s="100"/>
      <c r="Y358" s="100"/>
    </row>
    <row r="359" spans="1:25" ht="16.5" customHeight="1">
      <c r="A359" s="25"/>
      <c r="B359" s="23"/>
      <c r="C359" s="23"/>
      <c r="D359" s="100"/>
      <c r="E359" s="100"/>
      <c r="F359" s="100"/>
      <c r="G359" s="100"/>
      <c r="H359" s="100"/>
      <c r="I359" s="100"/>
      <c r="J359" s="100"/>
      <c r="K359" s="100"/>
      <c r="L359" s="100"/>
      <c r="M359" s="100"/>
      <c r="N359" s="100"/>
      <c r="O359" s="100"/>
      <c r="P359" s="100"/>
      <c r="Q359" s="100"/>
      <c r="R359" s="100"/>
      <c r="S359" s="100"/>
      <c r="T359" s="100"/>
      <c r="U359" s="100"/>
      <c r="V359" s="100"/>
      <c r="W359" s="100"/>
      <c r="X359" s="100"/>
      <c r="Y359" s="100"/>
    </row>
    <row r="360" spans="1:25" ht="16.5" customHeight="1">
      <c r="A360" s="25"/>
      <c r="B360" s="23"/>
      <c r="C360" s="23"/>
      <c r="D360" s="100"/>
      <c r="E360" s="100"/>
      <c r="F360" s="100"/>
      <c r="G360" s="100"/>
      <c r="H360" s="100"/>
      <c r="I360" s="100"/>
      <c r="J360" s="100"/>
      <c r="K360" s="100"/>
      <c r="L360" s="100"/>
      <c r="M360" s="100"/>
      <c r="N360" s="100"/>
      <c r="O360" s="100"/>
      <c r="P360" s="100"/>
      <c r="Q360" s="100"/>
      <c r="R360" s="100"/>
      <c r="S360" s="100"/>
      <c r="T360" s="100"/>
      <c r="U360" s="100"/>
      <c r="V360" s="100"/>
      <c r="W360" s="100"/>
      <c r="X360" s="100"/>
      <c r="Y360" s="100"/>
    </row>
    <row r="361" spans="1:25" ht="16.5" customHeight="1">
      <c r="A361" s="25"/>
      <c r="B361" s="23"/>
      <c r="C361" s="23"/>
      <c r="D361" s="100"/>
      <c r="E361" s="100"/>
      <c r="F361" s="100"/>
      <c r="G361" s="100"/>
      <c r="H361" s="100"/>
      <c r="I361" s="100"/>
      <c r="J361" s="100"/>
      <c r="K361" s="100"/>
      <c r="L361" s="100"/>
      <c r="M361" s="100"/>
      <c r="N361" s="100"/>
      <c r="O361" s="100"/>
      <c r="P361" s="100"/>
      <c r="Q361" s="100"/>
      <c r="R361" s="100"/>
      <c r="S361" s="100"/>
      <c r="T361" s="100"/>
      <c r="U361" s="100"/>
      <c r="V361" s="100"/>
      <c r="W361" s="100"/>
      <c r="X361" s="100"/>
      <c r="Y361" s="100"/>
    </row>
    <row r="362" spans="1:25" ht="16.5" customHeight="1">
      <c r="A362" s="25"/>
      <c r="B362" s="23"/>
      <c r="C362" s="23"/>
      <c r="D362" s="100"/>
      <c r="E362" s="100"/>
      <c r="F362" s="100"/>
      <c r="G362" s="100"/>
      <c r="H362" s="100"/>
      <c r="I362" s="100"/>
      <c r="J362" s="100"/>
      <c r="K362" s="100"/>
      <c r="L362" s="100"/>
      <c r="M362" s="100"/>
      <c r="N362" s="100"/>
      <c r="O362" s="100"/>
      <c r="P362" s="100"/>
      <c r="Q362" s="100"/>
      <c r="R362" s="100"/>
      <c r="S362" s="100"/>
      <c r="T362" s="100"/>
      <c r="U362" s="100"/>
      <c r="V362" s="100"/>
      <c r="W362" s="100"/>
      <c r="X362" s="100"/>
      <c r="Y362" s="100"/>
    </row>
    <row r="363" spans="1:25" ht="16.5" customHeight="1">
      <c r="A363" s="25"/>
      <c r="B363" s="23"/>
      <c r="C363" s="23"/>
      <c r="D363" s="100"/>
      <c r="E363" s="100"/>
      <c r="F363" s="100"/>
      <c r="G363" s="100"/>
      <c r="H363" s="100"/>
      <c r="I363" s="100"/>
      <c r="J363" s="100"/>
      <c r="K363" s="100"/>
      <c r="L363" s="100"/>
      <c r="M363" s="100"/>
      <c r="N363" s="100"/>
      <c r="O363" s="100"/>
      <c r="P363" s="100"/>
      <c r="Q363" s="100"/>
      <c r="R363" s="100"/>
      <c r="S363" s="100"/>
      <c r="T363" s="100"/>
      <c r="U363" s="100"/>
      <c r="V363" s="100"/>
      <c r="W363" s="100"/>
      <c r="X363" s="100"/>
      <c r="Y363" s="100"/>
    </row>
    <row r="364" spans="1:25" ht="16.5" customHeight="1">
      <c r="A364" s="25"/>
      <c r="B364" s="23"/>
      <c r="C364" s="23"/>
      <c r="D364" s="100"/>
      <c r="E364" s="100"/>
      <c r="F364" s="100"/>
      <c r="G364" s="100"/>
      <c r="H364" s="100"/>
      <c r="I364" s="100"/>
      <c r="J364" s="100"/>
      <c r="K364" s="100"/>
      <c r="L364" s="100"/>
      <c r="M364" s="100"/>
      <c r="N364" s="100"/>
      <c r="O364" s="100"/>
      <c r="P364" s="100"/>
      <c r="Q364" s="100"/>
      <c r="R364" s="100"/>
      <c r="S364" s="100"/>
      <c r="T364" s="100"/>
      <c r="U364" s="100"/>
      <c r="V364" s="100"/>
      <c r="W364" s="100"/>
      <c r="X364" s="100"/>
      <c r="Y364" s="100"/>
    </row>
    <row r="365" spans="1:25" ht="16.5" customHeight="1">
      <c r="A365" s="25"/>
      <c r="B365" s="23"/>
      <c r="C365" s="23"/>
      <c r="D365" s="100"/>
      <c r="E365" s="100"/>
      <c r="F365" s="100"/>
      <c r="G365" s="100"/>
      <c r="H365" s="100"/>
      <c r="I365" s="100"/>
      <c r="J365" s="100"/>
      <c r="K365" s="100"/>
      <c r="L365" s="100"/>
      <c r="M365" s="100"/>
      <c r="N365" s="100"/>
      <c r="O365" s="100"/>
      <c r="P365" s="100"/>
      <c r="Q365" s="100"/>
      <c r="R365" s="100"/>
      <c r="S365" s="100"/>
      <c r="T365" s="100"/>
      <c r="U365" s="100"/>
      <c r="V365" s="100"/>
      <c r="W365" s="100"/>
      <c r="X365" s="100"/>
      <c r="Y365" s="100"/>
    </row>
    <row r="366" spans="1:25" ht="16.5" customHeight="1">
      <c r="A366" s="25"/>
      <c r="B366" s="23"/>
      <c r="C366" s="23"/>
      <c r="D366" s="100"/>
      <c r="E366" s="100"/>
      <c r="F366" s="100"/>
      <c r="G366" s="100"/>
      <c r="H366" s="100"/>
      <c r="I366" s="100"/>
      <c r="J366" s="100"/>
      <c r="K366" s="100"/>
      <c r="L366" s="100"/>
      <c r="M366" s="100"/>
      <c r="N366" s="100"/>
      <c r="O366" s="100"/>
      <c r="P366" s="100"/>
      <c r="Q366" s="100"/>
      <c r="R366" s="100"/>
      <c r="S366" s="100"/>
      <c r="T366" s="100"/>
      <c r="U366" s="100"/>
      <c r="V366" s="100"/>
      <c r="W366" s="100"/>
      <c r="X366" s="100"/>
      <c r="Y366" s="100"/>
    </row>
    <row r="367" spans="1:25" ht="16.5" customHeight="1">
      <c r="A367" s="25"/>
      <c r="B367" s="23"/>
      <c r="C367" s="23"/>
      <c r="D367" s="100"/>
      <c r="E367" s="100"/>
      <c r="F367" s="100"/>
      <c r="G367" s="100"/>
      <c r="H367" s="100"/>
      <c r="I367" s="100"/>
      <c r="J367" s="100"/>
      <c r="K367" s="100"/>
      <c r="L367" s="100"/>
      <c r="M367" s="100"/>
      <c r="N367" s="100"/>
      <c r="O367" s="100"/>
      <c r="P367" s="100"/>
      <c r="Q367" s="100"/>
      <c r="R367" s="100"/>
      <c r="S367" s="100"/>
      <c r="T367" s="100"/>
      <c r="U367" s="100"/>
      <c r="V367" s="100"/>
      <c r="W367" s="100"/>
      <c r="X367" s="100"/>
      <c r="Y367" s="100"/>
    </row>
    <row r="368" spans="1:25" ht="16.5" customHeight="1">
      <c r="A368" s="25"/>
      <c r="B368" s="23"/>
      <c r="C368" s="23"/>
      <c r="D368" s="100"/>
      <c r="E368" s="100"/>
      <c r="F368" s="100"/>
      <c r="G368" s="100"/>
      <c r="H368" s="100"/>
      <c r="I368" s="100"/>
      <c r="J368" s="100"/>
      <c r="K368" s="100"/>
      <c r="L368" s="100"/>
      <c r="M368" s="100"/>
      <c r="N368" s="100"/>
      <c r="O368" s="100"/>
      <c r="P368" s="100"/>
      <c r="Q368" s="100"/>
      <c r="R368" s="100"/>
      <c r="S368" s="100"/>
      <c r="T368" s="100"/>
      <c r="U368" s="100"/>
      <c r="V368" s="100"/>
      <c r="W368" s="100"/>
      <c r="X368" s="100"/>
      <c r="Y368" s="100"/>
    </row>
    <row r="369" spans="1:25" ht="16.5" customHeight="1">
      <c r="A369" s="25"/>
      <c r="B369" s="23"/>
      <c r="C369" s="23"/>
      <c r="D369" s="100"/>
      <c r="E369" s="100"/>
      <c r="F369" s="100"/>
      <c r="G369" s="100"/>
      <c r="H369" s="100"/>
      <c r="I369" s="100"/>
      <c r="J369" s="100"/>
      <c r="K369" s="100"/>
      <c r="L369" s="100"/>
      <c r="M369" s="100"/>
      <c r="N369" s="100"/>
      <c r="O369" s="100"/>
      <c r="P369" s="100"/>
      <c r="Q369" s="100"/>
      <c r="R369" s="100"/>
      <c r="S369" s="100"/>
      <c r="T369" s="100"/>
      <c r="U369" s="100"/>
      <c r="V369" s="100"/>
      <c r="W369" s="100"/>
      <c r="X369" s="100"/>
      <c r="Y369" s="100"/>
    </row>
    <row r="370" spans="1:25" ht="16.5" customHeight="1">
      <c r="A370" s="25"/>
      <c r="B370" s="23"/>
      <c r="C370" s="23"/>
      <c r="D370" s="100"/>
      <c r="E370" s="100"/>
      <c r="F370" s="100"/>
      <c r="G370" s="100"/>
      <c r="H370" s="100"/>
      <c r="I370" s="100"/>
      <c r="J370" s="100"/>
      <c r="K370" s="100"/>
      <c r="L370" s="100"/>
      <c r="M370" s="100"/>
      <c r="N370" s="100"/>
      <c r="O370" s="100"/>
      <c r="P370" s="100"/>
      <c r="Q370" s="100"/>
      <c r="R370" s="100"/>
      <c r="S370" s="100"/>
      <c r="T370" s="100"/>
      <c r="U370" s="100"/>
      <c r="V370" s="100"/>
      <c r="W370" s="100"/>
      <c r="X370" s="100"/>
      <c r="Y370" s="100"/>
    </row>
    <row r="371" spans="1:25" ht="16.5" customHeight="1">
      <c r="A371" s="25"/>
      <c r="B371" s="23"/>
      <c r="C371" s="23"/>
      <c r="D371" s="100"/>
      <c r="E371" s="100"/>
      <c r="F371" s="100"/>
      <c r="G371" s="100"/>
      <c r="H371" s="100"/>
      <c r="I371" s="100"/>
      <c r="J371" s="100"/>
      <c r="K371" s="100"/>
      <c r="L371" s="100"/>
      <c r="M371" s="100"/>
      <c r="N371" s="100"/>
      <c r="O371" s="100"/>
      <c r="P371" s="100"/>
      <c r="Q371" s="100"/>
      <c r="R371" s="100"/>
      <c r="S371" s="100"/>
      <c r="T371" s="100"/>
      <c r="U371" s="100"/>
      <c r="V371" s="100"/>
      <c r="W371" s="100"/>
      <c r="X371" s="100"/>
      <c r="Y371" s="100"/>
    </row>
    <row r="372" spans="1:25" ht="16.5" customHeight="1">
      <c r="A372" s="25"/>
      <c r="B372" s="23"/>
      <c r="C372" s="23"/>
      <c r="D372" s="100"/>
      <c r="E372" s="100"/>
      <c r="F372" s="100"/>
      <c r="G372" s="100"/>
      <c r="H372" s="100"/>
      <c r="I372" s="100"/>
      <c r="J372" s="100"/>
      <c r="K372" s="100"/>
      <c r="L372" s="100"/>
      <c r="M372" s="100"/>
      <c r="N372" s="100"/>
      <c r="O372" s="100"/>
      <c r="P372" s="100"/>
      <c r="Q372" s="100"/>
      <c r="R372" s="100"/>
      <c r="S372" s="100"/>
      <c r="T372" s="100"/>
      <c r="U372" s="100"/>
      <c r="V372" s="100"/>
      <c r="W372" s="100"/>
      <c r="X372" s="100"/>
      <c r="Y372" s="100"/>
    </row>
    <row r="373" spans="1:25" ht="16.5" customHeight="1">
      <c r="A373" s="25"/>
      <c r="B373" s="23"/>
      <c r="C373" s="23"/>
      <c r="D373" s="100"/>
      <c r="E373" s="100"/>
      <c r="F373" s="100"/>
      <c r="G373" s="100"/>
      <c r="H373" s="100"/>
      <c r="I373" s="100"/>
      <c r="J373" s="100"/>
      <c r="K373" s="100"/>
      <c r="L373" s="100"/>
      <c r="M373" s="100"/>
      <c r="N373" s="100"/>
      <c r="O373" s="100"/>
      <c r="P373" s="100"/>
      <c r="Q373" s="100"/>
      <c r="R373" s="100"/>
      <c r="S373" s="100"/>
      <c r="T373" s="100"/>
      <c r="U373" s="100"/>
      <c r="V373" s="100"/>
      <c r="W373" s="100"/>
      <c r="X373" s="100"/>
      <c r="Y373" s="100"/>
    </row>
    <row r="374" spans="1:25" ht="16.5" customHeight="1">
      <c r="A374" s="25"/>
      <c r="B374" s="23"/>
      <c r="C374" s="23"/>
      <c r="D374" s="100"/>
      <c r="E374" s="100"/>
      <c r="F374" s="100"/>
      <c r="G374" s="100"/>
      <c r="H374" s="100"/>
      <c r="I374" s="100"/>
      <c r="J374" s="100"/>
      <c r="K374" s="100"/>
      <c r="L374" s="100"/>
      <c r="M374" s="100"/>
      <c r="N374" s="100"/>
      <c r="O374" s="100"/>
      <c r="P374" s="100"/>
      <c r="Q374" s="100"/>
      <c r="R374" s="100"/>
      <c r="S374" s="100"/>
      <c r="T374" s="100"/>
      <c r="U374" s="100"/>
      <c r="V374" s="100"/>
      <c r="W374" s="100"/>
      <c r="X374" s="100"/>
      <c r="Y374" s="100"/>
    </row>
    <row r="375" spans="1:25" ht="16.5" customHeight="1">
      <c r="A375" s="25"/>
      <c r="B375" s="23"/>
      <c r="C375" s="23"/>
      <c r="D375" s="100"/>
      <c r="E375" s="100"/>
      <c r="F375" s="100"/>
      <c r="G375" s="100"/>
      <c r="H375" s="100"/>
      <c r="I375" s="100"/>
      <c r="J375" s="100"/>
      <c r="K375" s="100"/>
      <c r="L375" s="100"/>
      <c r="M375" s="100"/>
      <c r="N375" s="100"/>
      <c r="O375" s="100"/>
      <c r="P375" s="100"/>
      <c r="Q375" s="100"/>
      <c r="R375" s="100"/>
      <c r="S375" s="100"/>
      <c r="T375" s="100"/>
      <c r="U375" s="100"/>
      <c r="V375" s="100"/>
      <c r="W375" s="100"/>
      <c r="X375" s="100"/>
      <c r="Y375" s="100"/>
    </row>
    <row r="376" spans="1:25" ht="16.5" customHeight="1">
      <c r="A376" s="25"/>
      <c r="B376" s="23"/>
      <c r="C376" s="23"/>
      <c r="D376" s="100"/>
      <c r="E376" s="100"/>
      <c r="F376" s="100"/>
      <c r="G376" s="100"/>
      <c r="H376" s="100"/>
      <c r="I376" s="100"/>
      <c r="J376" s="100"/>
      <c r="K376" s="100"/>
      <c r="L376" s="100"/>
      <c r="M376" s="100"/>
      <c r="N376" s="100"/>
      <c r="O376" s="100"/>
      <c r="P376" s="100"/>
      <c r="Q376" s="100"/>
      <c r="R376" s="100"/>
      <c r="S376" s="100"/>
      <c r="T376" s="100"/>
      <c r="U376" s="100"/>
      <c r="V376" s="100"/>
      <c r="W376" s="100"/>
      <c r="X376" s="100"/>
      <c r="Y376" s="100"/>
    </row>
    <row r="377" spans="1:25" ht="16.5" customHeight="1">
      <c r="A377" s="25"/>
      <c r="B377" s="23"/>
      <c r="C377" s="23"/>
      <c r="D377" s="100"/>
      <c r="E377" s="100"/>
      <c r="F377" s="100"/>
      <c r="G377" s="100"/>
      <c r="H377" s="100"/>
      <c r="I377" s="100"/>
      <c r="J377" s="100"/>
      <c r="K377" s="100"/>
      <c r="L377" s="100"/>
      <c r="M377" s="100"/>
      <c r="N377" s="100"/>
      <c r="O377" s="100"/>
      <c r="P377" s="100"/>
      <c r="Q377" s="100"/>
      <c r="R377" s="100"/>
      <c r="S377" s="100"/>
      <c r="T377" s="100"/>
      <c r="U377" s="100"/>
      <c r="V377" s="100"/>
      <c r="W377" s="100"/>
      <c r="X377" s="100"/>
      <c r="Y377" s="100"/>
    </row>
    <row r="378" spans="1:25" ht="16.5" customHeight="1">
      <c r="A378" s="25"/>
      <c r="B378" s="23"/>
      <c r="C378" s="23"/>
      <c r="D378" s="100"/>
      <c r="E378" s="100"/>
      <c r="F378" s="100"/>
      <c r="G378" s="100"/>
      <c r="H378" s="100"/>
      <c r="I378" s="100"/>
      <c r="J378" s="100"/>
      <c r="K378" s="100"/>
      <c r="L378" s="100"/>
      <c r="M378" s="100"/>
      <c r="N378" s="100"/>
      <c r="O378" s="100"/>
      <c r="P378" s="100"/>
      <c r="Q378" s="100"/>
      <c r="R378" s="100"/>
      <c r="S378" s="100"/>
      <c r="T378" s="100"/>
      <c r="U378" s="100"/>
      <c r="V378" s="100"/>
      <c r="W378" s="100"/>
      <c r="X378" s="100"/>
      <c r="Y378" s="100"/>
    </row>
    <row r="379" spans="1:25" ht="16.5" customHeight="1">
      <c r="A379" s="25"/>
      <c r="B379" s="23"/>
      <c r="C379" s="23"/>
      <c r="D379" s="100"/>
      <c r="E379" s="100"/>
      <c r="F379" s="100"/>
      <c r="G379" s="100"/>
      <c r="H379" s="100"/>
      <c r="I379" s="100"/>
      <c r="J379" s="100"/>
      <c r="K379" s="100"/>
      <c r="L379" s="100"/>
      <c r="M379" s="100"/>
      <c r="N379" s="100"/>
      <c r="O379" s="100"/>
      <c r="P379" s="100"/>
      <c r="Q379" s="100"/>
      <c r="R379" s="100"/>
      <c r="S379" s="100"/>
      <c r="T379" s="100"/>
      <c r="U379" s="100"/>
      <c r="V379" s="100"/>
      <c r="W379" s="100"/>
      <c r="X379" s="100"/>
      <c r="Y379" s="100"/>
    </row>
    <row r="380" spans="1:25" ht="16.5" customHeight="1">
      <c r="A380" s="25"/>
      <c r="B380" s="23"/>
      <c r="C380" s="23"/>
      <c r="D380" s="100"/>
      <c r="E380" s="100"/>
      <c r="F380" s="100"/>
      <c r="G380" s="100"/>
      <c r="H380" s="100"/>
      <c r="I380" s="100"/>
      <c r="J380" s="100"/>
      <c r="K380" s="100"/>
      <c r="L380" s="100"/>
      <c r="M380" s="100"/>
      <c r="N380" s="100"/>
      <c r="O380" s="100"/>
      <c r="P380" s="100"/>
      <c r="Q380" s="100"/>
      <c r="R380" s="100"/>
      <c r="S380" s="100"/>
      <c r="T380" s="100"/>
      <c r="U380" s="100"/>
      <c r="V380" s="100"/>
      <c r="W380" s="100"/>
      <c r="X380" s="100"/>
      <c r="Y380" s="100"/>
    </row>
    <row r="381" spans="1:25" ht="16.5" customHeight="1">
      <c r="A381" s="25"/>
      <c r="B381" s="23"/>
      <c r="C381" s="23"/>
      <c r="D381" s="100"/>
      <c r="E381" s="100"/>
      <c r="F381" s="100"/>
      <c r="G381" s="100"/>
      <c r="H381" s="100"/>
      <c r="I381" s="100"/>
      <c r="J381" s="100"/>
      <c r="K381" s="100"/>
      <c r="L381" s="100"/>
      <c r="M381" s="100"/>
      <c r="N381" s="100"/>
      <c r="O381" s="100"/>
      <c r="P381" s="100"/>
      <c r="Q381" s="100"/>
      <c r="R381" s="100"/>
      <c r="S381" s="100"/>
      <c r="T381" s="100"/>
      <c r="U381" s="100"/>
      <c r="V381" s="100"/>
      <c r="W381" s="100"/>
      <c r="X381" s="100"/>
      <c r="Y381" s="100"/>
    </row>
    <row r="382" spans="1:25" ht="16.5" customHeight="1">
      <c r="A382" s="25"/>
      <c r="B382" s="23"/>
      <c r="C382" s="23"/>
      <c r="D382" s="100"/>
      <c r="E382" s="100"/>
      <c r="F382" s="100"/>
      <c r="G382" s="100"/>
      <c r="H382" s="100"/>
      <c r="I382" s="100"/>
      <c r="J382" s="100"/>
      <c r="K382" s="100"/>
      <c r="L382" s="100"/>
      <c r="M382" s="100"/>
      <c r="N382" s="100"/>
      <c r="O382" s="100"/>
      <c r="P382" s="100"/>
      <c r="Q382" s="100"/>
      <c r="R382" s="100"/>
      <c r="S382" s="100"/>
      <c r="T382" s="100"/>
      <c r="U382" s="100"/>
      <c r="V382" s="100"/>
      <c r="W382" s="100"/>
      <c r="X382" s="100"/>
      <c r="Y382" s="100"/>
    </row>
    <row r="383" spans="1:25" ht="16.5" customHeight="1">
      <c r="A383" s="25"/>
      <c r="B383" s="23"/>
      <c r="C383" s="23"/>
      <c r="D383" s="100"/>
      <c r="E383" s="100"/>
      <c r="F383" s="100"/>
      <c r="G383" s="100"/>
      <c r="H383" s="100"/>
      <c r="I383" s="100"/>
      <c r="J383" s="100"/>
      <c r="K383" s="100"/>
      <c r="L383" s="100"/>
      <c r="M383" s="100"/>
      <c r="N383" s="100"/>
      <c r="O383" s="100"/>
      <c r="P383" s="100"/>
      <c r="Q383" s="100"/>
      <c r="R383" s="100"/>
      <c r="S383" s="100"/>
      <c r="T383" s="100"/>
      <c r="U383" s="100"/>
      <c r="V383" s="100"/>
      <c r="W383" s="100"/>
      <c r="X383" s="100"/>
      <c r="Y383" s="100"/>
    </row>
    <row r="384" spans="1:25" ht="16.5" customHeight="1">
      <c r="A384" s="25"/>
      <c r="B384" s="23"/>
      <c r="C384" s="23"/>
      <c r="D384" s="100"/>
      <c r="E384" s="100"/>
      <c r="F384" s="100"/>
      <c r="G384" s="100"/>
      <c r="H384" s="100"/>
      <c r="I384" s="100"/>
      <c r="J384" s="100"/>
      <c r="K384" s="100"/>
      <c r="L384" s="100"/>
      <c r="M384" s="100"/>
      <c r="N384" s="100"/>
      <c r="O384" s="100"/>
      <c r="P384" s="100"/>
      <c r="Q384" s="100"/>
      <c r="R384" s="100"/>
      <c r="S384" s="100"/>
      <c r="T384" s="100"/>
      <c r="U384" s="100"/>
      <c r="V384" s="100"/>
      <c r="W384" s="100"/>
      <c r="X384" s="100"/>
      <c r="Y384" s="100"/>
    </row>
    <row r="385" spans="1:25" ht="16.5" customHeight="1">
      <c r="A385" s="25"/>
      <c r="B385" s="23"/>
      <c r="C385" s="23"/>
      <c r="D385" s="100"/>
      <c r="E385" s="100"/>
      <c r="F385" s="100"/>
      <c r="G385" s="100"/>
      <c r="H385" s="100"/>
      <c r="I385" s="100"/>
      <c r="J385" s="100"/>
      <c r="K385" s="100"/>
      <c r="L385" s="100"/>
      <c r="M385" s="100"/>
      <c r="N385" s="100"/>
      <c r="O385" s="100"/>
      <c r="P385" s="100"/>
      <c r="Q385" s="100"/>
      <c r="R385" s="100"/>
      <c r="S385" s="100"/>
      <c r="T385" s="100"/>
      <c r="U385" s="100"/>
      <c r="V385" s="100"/>
      <c r="W385" s="100"/>
      <c r="X385" s="100"/>
      <c r="Y385" s="100"/>
    </row>
    <row r="386" spans="1:25" ht="16.5" customHeight="1">
      <c r="A386" s="25"/>
      <c r="B386" s="23"/>
      <c r="C386" s="23"/>
      <c r="D386" s="100"/>
      <c r="E386" s="100"/>
      <c r="F386" s="100"/>
      <c r="G386" s="100"/>
      <c r="H386" s="100"/>
      <c r="I386" s="100"/>
      <c r="J386" s="100"/>
      <c r="K386" s="100"/>
      <c r="L386" s="100"/>
      <c r="M386" s="100"/>
      <c r="N386" s="100"/>
      <c r="O386" s="100"/>
      <c r="P386" s="100"/>
      <c r="Q386" s="100"/>
      <c r="R386" s="100"/>
      <c r="S386" s="100"/>
      <c r="T386" s="100"/>
      <c r="U386" s="100"/>
      <c r="V386" s="100"/>
      <c r="W386" s="100"/>
      <c r="X386" s="100"/>
      <c r="Y386" s="100"/>
    </row>
    <row r="387" spans="1:25" ht="16.5" customHeight="1">
      <c r="A387" s="25"/>
      <c r="B387" s="23"/>
      <c r="C387" s="23"/>
      <c r="D387" s="100"/>
      <c r="E387" s="100"/>
      <c r="F387" s="100"/>
      <c r="G387" s="100"/>
      <c r="H387" s="100"/>
      <c r="I387" s="100"/>
      <c r="J387" s="100"/>
      <c r="K387" s="100"/>
      <c r="L387" s="100"/>
      <c r="M387" s="100"/>
      <c r="N387" s="100"/>
      <c r="O387" s="100"/>
      <c r="P387" s="100"/>
      <c r="Q387" s="100"/>
      <c r="R387" s="100"/>
      <c r="S387" s="100"/>
      <c r="T387" s="100"/>
      <c r="U387" s="100"/>
      <c r="V387" s="100"/>
      <c r="W387" s="100"/>
      <c r="X387" s="100"/>
      <c r="Y387" s="100"/>
    </row>
    <row r="388" spans="1:25" ht="16.5" customHeight="1">
      <c r="A388" s="25"/>
      <c r="B388" s="23"/>
      <c r="C388" s="23"/>
      <c r="D388" s="100"/>
      <c r="E388" s="100"/>
      <c r="F388" s="100"/>
      <c r="G388" s="100"/>
      <c r="H388" s="100"/>
      <c r="I388" s="100"/>
      <c r="J388" s="100"/>
      <c r="K388" s="100"/>
      <c r="L388" s="100"/>
      <c r="M388" s="100"/>
      <c r="N388" s="100"/>
      <c r="O388" s="100"/>
      <c r="P388" s="100"/>
      <c r="Q388" s="100"/>
      <c r="R388" s="100"/>
      <c r="S388" s="100"/>
      <c r="T388" s="100"/>
      <c r="U388" s="100"/>
      <c r="V388" s="100"/>
      <c r="W388" s="100"/>
      <c r="X388" s="100"/>
      <c r="Y388" s="100"/>
    </row>
    <row r="389" spans="1:25" ht="16.5" customHeight="1">
      <c r="A389" s="25"/>
      <c r="B389" s="23"/>
      <c r="C389" s="23"/>
      <c r="D389" s="100"/>
      <c r="E389" s="100"/>
      <c r="F389" s="100"/>
      <c r="G389" s="100"/>
      <c r="H389" s="100"/>
      <c r="I389" s="100"/>
      <c r="J389" s="100"/>
      <c r="K389" s="100"/>
      <c r="L389" s="100"/>
      <c r="M389" s="100"/>
      <c r="N389" s="100"/>
      <c r="O389" s="100"/>
      <c r="P389" s="100"/>
      <c r="Q389" s="100"/>
      <c r="R389" s="100"/>
      <c r="S389" s="100"/>
      <c r="T389" s="100"/>
      <c r="U389" s="100"/>
      <c r="V389" s="100"/>
      <c r="W389" s="100"/>
      <c r="X389" s="100"/>
      <c r="Y389" s="100"/>
    </row>
    <row r="390" spans="1:25" ht="16.5" customHeight="1">
      <c r="A390" s="25"/>
      <c r="B390" s="23"/>
      <c r="C390" s="23"/>
      <c r="D390" s="100"/>
      <c r="E390" s="100"/>
      <c r="F390" s="100"/>
      <c r="G390" s="100"/>
      <c r="H390" s="100"/>
      <c r="I390" s="100"/>
      <c r="J390" s="100"/>
      <c r="K390" s="100"/>
      <c r="L390" s="100"/>
      <c r="M390" s="100"/>
      <c r="N390" s="100"/>
      <c r="O390" s="100"/>
      <c r="P390" s="100"/>
      <c r="Q390" s="100"/>
      <c r="R390" s="100"/>
      <c r="S390" s="100"/>
      <c r="T390" s="100"/>
      <c r="U390" s="100"/>
      <c r="V390" s="100"/>
      <c r="W390" s="100"/>
      <c r="X390" s="100"/>
      <c r="Y390" s="100"/>
    </row>
    <row r="391" spans="1:25" ht="16.5" customHeight="1">
      <c r="A391" s="25"/>
      <c r="B391" s="23"/>
      <c r="C391" s="23"/>
      <c r="D391" s="100"/>
      <c r="E391" s="100"/>
      <c r="F391" s="100"/>
      <c r="G391" s="100"/>
      <c r="H391" s="100"/>
      <c r="I391" s="100"/>
      <c r="J391" s="100"/>
      <c r="K391" s="100"/>
      <c r="L391" s="100"/>
      <c r="M391" s="100"/>
      <c r="N391" s="100"/>
      <c r="O391" s="100"/>
      <c r="P391" s="100"/>
      <c r="Q391" s="100"/>
      <c r="R391" s="100"/>
      <c r="S391" s="100"/>
      <c r="T391" s="100"/>
      <c r="U391" s="100"/>
      <c r="V391" s="100"/>
      <c r="W391" s="100"/>
      <c r="X391" s="100"/>
      <c r="Y391" s="100"/>
    </row>
    <row r="392" spans="1:25" ht="16.5" customHeight="1">
      <c r="A392" s="25"/>
      <c r="B392" s="23"/>
      <c r="C392" s="23"/>
      <c r="D392" s="100"/>
      <c r="E392" s="100"/>
      <c r="F392" s="100"/>
      <c r="G392" s="100"/>
      <c r="H392" s="100"/>
      <c r="I392" s="100"/>
      <c r="J392" s="100"/>
      <c r="K392" s="100"/>
      <c r="L392" s="100"/>
      <c r="M392" s="100"/>
      <c r="N392" s="100"/>
      <c r="O392" s="100"/>
      <c r="P392" s="100"/>
      <c r="Q392" s="100"/>
      <c r="R392" s="100"/>
      <c r="S392" s="100"/>
      <c r="T392" s="100"/>
      <c r="U392" s="100"/>
      <c r="V392" s="100"/>
      <c r="W392" s="100"/>
      <c r="X392" s="100"/>
      <c r="Y392" s="100"/>
    </row>
    <row r="393" spans="1:25" ht="16.5" customHeight="1">
      <c r="A393" s="25"/>
      <c r="B393" s="23"/>
      <c r="C393" s="23"/>
      <c r="D393" s="100"/>
      <c r="E393" s="100"/>
      <c r="F393" s="100"/>
      <c r="G393" s="100"/>
      <c r="H393" s="100"/>
      <c r="I393" s="100"/>
      <c r="J393" s="100"/>
      <c r="K393" s="100"/>
      <c r="L393" s="100"/>
      <c r="M393" s="100"/>
      <c r="N393" s="100"/>
      <c r="O393" s="100"/>
      <c r="P393" s="100"/>
      <c r="Q393" s="100"/>
      <c r="R393" s="100"/>
      <c r="S393" s="100"/>
      <c r="T393" s="100"/>
      <c r="U393" s="100"/>
      <c r="V393" s="100"/>
      <c r="W393" s="100"/>
      <c r="X393" s="100"/>
      <c r="Y393" s="100"/>
    </row>
    <row r="394" spans="1:25" ht="16.5" customHeight="1">
      <c r="A394" s="25"/>
      <c r="B394" s="23"/>
      <c r="C394" s="23"/>
      <c r="D394" s="100"/>
      <c r="E394" s="100"/>
      <c r="F394" s="100"/>
      <c r="G394" s="100"/>
      <c r="H394" s="100"/>
      <c r="I394" s="100"/>
      <c r="J394" s="100"/>
      <c r="K394" s="100"/>
      <c r="L394" s="100"/>
      <c r="M394" s="100"/>
      <c r="N394" s="100"/>
      <c r="O394" s="100"/>
      <c r="P394" s="100"/>
      <c r="Q394" s="100"/>
      <c r="R394" s="100"/>
      <c r="S394" s="100"/>
      <c r="T394" s="100"/>
      <c r="U394" s="100"/>
      <c r="V394" s="100"/>
      <c r="W394" s="100"/>
      <c r="X394" s="100"/>
      <c r="Y394" s="100"/>
    </row>
    <row r="395" spans="1:25" ht="16.5" customHeight="1">
      <c r="A395" s="25"/>
      <c r="B395" s="23"/>
      <c r="C395" s="23"/>
      <c r="D395" s="100"/>
      <c r="E395" s="100"/>
      <c r="F395" s="100"/>
      <c r="G395" s="100"/>
      <c r="H395" s="100"/>
      <c r="I395" s="100"/>
      <c r="J395" s="100"/>
      <c r="K395" s="100"/>
      <c r="L395" s="100"/>
      <c r="M395" s="100"/>
      <c r="N395" s="100"/>
      <c r="O395" s="100"/>
      <c r="P395" s="100"/>
      <c r="Q395" s="100"/>
      <c r="R395" s="100"/>
      <c r="S395" s="100"/>
      <c r="T395" s="100"/>
      <c r="U395" s="100"/>
      <c r="V395" s="100"/>
      <c r="W395" s="100"/>
      <c r="X395" s="100"/>
      <c r="Y395" s="100"/>
    </row>
    <row r="396" spans="1:25" ht="16.5" customHeight="1">
      <c r="A396" s="25"/>
      <c r="B396" s="23"/>
      <c r="C396" s="23"/>
      <c r="D396" s="100"/>
      <c r="E396" s="100"/>
      <c r="F396" s="100"/>
      <c r="G396" s="100"/>
      <c r="H396" s="100"/>
      <c r="I396" s="100"/>
      <c r="J396" s="100"/>
      <c r="K396" s="100"/>
      <c r="L396" s="100"/>
      <c r="M396" s="100"/>
      <c r="N396" s="100"/>
      <c r="O396" s="100"/>
      <c r="P396" s="100"/>
      <c r="Q396" s="100"/>
      <c r="R396" s="100"/>
      <c r="S396" s="100"/>
      <c r="T396" s="100"/>
      <c r="U396" s="100"/>
      <c r="V396" s="100"/>
      <c r="W396" s="100"/>
      <c r="X396" s="100"/>
      <c r="Y396" s="100"/>
    </row>
    <row r="397" spans="1:25" ht="16.5" customHeight="1">
      <c r="A397" s="25"/>
      <c r="B397" s="23"/>
      <c r="C397" s="23"/>
      <c r="D397" s="100"/>
      <c r="E397" s="100"/>
      <c r="F397" s="100"/>
      <c r="G397" s="100"/>
      <c r="H397" s="100"/>
      <c r="I397" s="100"/>
      <c r="J397" s="100"/>
      <c r="K397" s="100"/>
      <c r="L397" s="100"/>
      <c r="M397" s="100"/>
      <c r="N397" s="100"/>
      <c r="O397" s="100"/>
      <c r="P397" s="100"/>
      <c r="Q397" s="100"/>
      <c r="R397" s="100"/>
      <c r="S397" s="100"/>
      <c r="T397" s="100"/>
      <c r="U397" s="100"/>
      <c r="V397" s="100"/>
      <c r="W397" s="100"/>
      <c r="X397" s="100"/>
      <c r="Y397" s="100"/>
    </row>
    <row r="398" spans="1:25" ht="16.5" customHeight="1">
      <c r="A398" s="25"/>
      <c r="B398" s="23"/>
      <c r="C398" s="23"/>
      <c r="D398" s="100"/>
      <c r="E398" s="100"/>
      <c r="F398" s="100"/>
      <c r="G398" s="100"/>
      <c r="H398" s="100"/>
      <c r="I398" s="100"/>
      <c r="J398" s="100"/>
      <c r="K398" s="100"/>
      <c r="L398" s="100"/>
      <c r="M398" s="100"/>
      <c r="N398" s="100"/>
      <c r="O398" s="100"/>
      <c r="P398" s="100"/>
      <c r="Q398" s="100"/>
      <c r="R398" s="100"/>
      <c r="S398" s="100"/>
      <c r="T398" s="100"/>
      <c r="U398" s="100"/>
      <c r="V398" s="100"/>
      <c r="W398" s="100"/>
      <c r="X398" s="100"/>
      <c r="Y398" s="100"/>
    </row>
    <row r="399" spans="1:25" ht="16.5" customHeight="1">
      <c r="A399" s="25"/>
      <c r="B399" s="23"/>
      <c r="C399" s="23"/>
      <c r="D399" s="100"/>
      <c r="E399" s="100"/>
      <c r="F399" s="100"/>
      <c r="G399" s="100"/>
      <c r="H399" s="100"/>
      <c r="I399" s="100"/>
      <c r="J399" s="100"/>
      <c r="K399" s="100"/>
      <c r="L399" s="100"/>
      <c r="M399" s="100"/>
      <c r="N399" s="100"/>
      <c r="O399" s="100"/>
      <c r="P399" s="100"/>
      <c r="Q399" s="100"/>
      <c r="R399" s="100"/>
      <c r="S399" s="100"/>
      <c r="T399" s="100"/>
      <c r="U399" s="100"/>
      <c r="V399" s="100"/>
      <c r="W399" s="100"/>
      <c r="X399" s="100"/>
      <c r="Y399" s="100"/>
    </row>
    <row r="400" spans="1:25" ht="16.5" customHeight="1">
      <c r="A400" s="25"/>
      <c r="B400" s="23"/>
      <c r="C400" s="23"/>
      <c r="D400" s="100"/>
      <c r="E400" s="100"/>
      <c r="F400" s="100"/>
      <c r="G400" s="100"/>
      <c r="H400" s="100"/>
      <c r="I400" s="100"/>
      <c r="J400" s="100"/>
      <c r="K400" s="100"/>
      <c r="L400" s="100"/>
      <c r="M400" s="100"/>
      <c r="N400" s="100"/>
      <c r="O400" s="100"/>
      <c r="P400" s="100"/>
      <c r="Q400" s="100"/>
      <c r="R400" s="100"/>
      <c r="S400" s="100"/>
      <c r="T400" s="100"/>
      <c r="U400" s="100"/>
      <c r="V400" s="100"/>
      <c r="W400" s="100"/>
      <c r="X400" s="100"/>
      <c r="Y400" s="100"/>
    </row>
    <row r="401" spans="1:25" ht="16.5" customHeight="1">
      <c r="A401" s="25"/>
      <c r="B401" s="23"/>
      <c r="C401" s="23"/>
      <c r="D401" s="100"/>
      <c r="E401" s="100"/>
      <c r="F401" s="100"/>
      <c r="G401" s="100"/>
      <c r="H401" s="100"/>
      <c r="I401" s="100"/>
      <c r="J401" s="100"/>
      <c r="K401" s="100"/>
      <c r="L401" s="100"/>
      <c r="M401" s="100"/>
      <c r="N401" s="100"/>
      <c r="O401" s="100"/>
      <c r="P401" s="100"/>
      <c r="Q401" s="100"/>
      <c r="R401" s="100"/>
      <c r="S401" s="100"/>
      <c r="T401" s="100"/>
      <c r="U401" s="100"/>
      <c r="V401" s="100"/>
      <c r="W401" s="100"/>
      <c r="X401" s="100"/>
      <c r="Y401" s="100"/>
    </row>
    <row r="402" spans="1:25" ht="16.5" customHeight="1">
      <c r="A402" s="25"/>
      <c r="B402" s="23"/>
      <c r="C402" s="23"/>
      <c r="D402" s="100"/>
      <c r="E402" s="100"/>
      <c r="F402" s="100"/>
      <c r="G402" s="100"/>
      <c r="H402" s="100"/>
      <c r="I402" s="100"/>
      <c r="J402" s="100"/>
      <c r="K402" s="100"/>
      <c r="L402" s="100"/>
      <c r="M402" s="100"/>
      <c r="N402" s="100"/>
      <c r="O402" s="100"/>
      <c r="P402" s="100"/>
      <c r="Q402" s="100"/>
      <c r="R402" s="100"/>
      <c r="S402" s="100"/>
      <c r="T402" s="100"/>
      <c r="U402" s="100"/>
      <c r="V402" s="100"/>
      <c r="W402" s="100"/>
      <c r="X402" s="100"/>
      <c r="Y402" s="100"/>
    </row>
    <row r="403" spans="1:25" ht="16.5" customHeight="1">
      <c r="A403" s="25"/>
      <c r="B403" s="23"/>
      <c r="C403" s="23"/>
      <c r="D403" s="100"/>
      <c r="E403" s="100"/>
      <c r="F403" s="100"/>
      <c r="G403" s="100"/>
      <c r="H403" s="100"/>
      <c r="I403" s="100"/>
      <c r="J403" s="100"/>
      <c r="K403" s="100"/>
      <c r="L403" s="100"/>
      <c r="M403" s="100"/>
      <c r="N403" s="100"/>
      <c r="O403" s="100"/>
      <c r="P403" s="100"/>
      <c r="Q403" s="100"/>
      <c r="R403" s="100"/>
      <c r="S403" s="100"/>
      <c r="T403" s="100"/>
      <c r="U403" s="100"/>
      <c r="V403" s="100"/>
      <c r="W403" s="100"/>
      <c r="X403" s="100"/>
      <c r="Y403" s="100"/>
    </row>
    <row r="404" spans="1:25" ht="16.5" customHeight="1">
      <c r="A404" s="25"/>
      <c r="B404" s="23"/>
      <c r="C404" s="23"/>
      <c r="D404" s="100"/>
      <c r="E404" s="100"/>
      <c r="F404" s="100"/>
      <c r="G404" s="100"/>
      <c r="H404" s="100"/>
      <c r="I404" s="100"/>
      <c r="J404" s="100"/>
      <c r="K404" s="100"/>
      <c r="L404" s="100"/>
      <c r="M404" s="100"/>
      <c r="N404" s="100"/>
      <c r="O404" s="100"/>
      <c r="P404" s="100"/>
      <c r="Q404" s="100"/>
      <c r="R404" s="100"/>
      <c r="S404" s="100"/>
      <c r="T404" s="100"/>
      <c r="U404" s="100"/>
      <c r="V404" s="100"/>
      <c r="W404" s="100"/>
      <c r="X404" s="100"/>
      <c r="Y404" s="100"/>
    </row>
    <row r="405" spans="1:25" ht="16.5" customHeight="1">
      <c r="A405" s="25"/>
      <c r="B405" s="23"/>
      <c r="C405" s="23"/>
      <c r="D405" s="100"/>
      <c r="E405" s="100"/>
      <c r="F405" s="100"/>
      <c r="G405" s="100"/>
      <c r="H405" s="100"/>
      <c r="I405" s="100"/>
      <c r="J405" s="100"/>
      <c r="K405" s="100"/>
      <c r="L405" s="100"/>
      <c r="M405" s="100"/>
      <c r="N405" s="100"/>
      <c r="O405" s="100"/>
      <c r="P405" s="100"/>
      <c r="Q405" s="100"/>
      <c r="R405" s="100"/>
      <c r="S405" s="100"/>
      <c r="T405" s="100"/>
      <c r="U405" s="100"/>
      <c r="V405" s="100"/>
      <c r="W405" s="100"/>
      <c r="X405" s="100"/>
      <c r="Y405" s="100"/>
    </row>
    <row r="406" spans="1:25" ht="16.5" customHeight="1">
      <c r="A406" s="25"/>
      <c r="B406" s="23"/>
      <c r="C406" s="23"/>
      <c r="D406" s="100"/>
      <c r="E406" s="100"/>
      <c r="F406" s="100"/>
      <c r="G406" s="100"/>
      <c r="H406" s="100"/>
      <c r="I406" s="100"/>
      <c r="J406" s="100"/>
      <c r="K406" s="100"/>
      <c r="L406" s="100"/>
      <c r="M406" s="100"/>
      <c r="N406" s="100"/>
      <c r="O406" s="100"/>
      <c r="P406" s="100"/>
      <c r="Q406" s="100"/>
      <c r="R406" s="100"/>
      <c r="S406" s="100"/>
      <c r="T406" s="100"/>
      <c r="U406" s="100"/>
      <c r="V406" s="100"/>
      <c r="W406" s="100"/>
      <c r="X406" s="100"/>
      <c r="Y406" s="100"/>
    </row>
    <row r="407" spans="1:25" ht="16.5" customHeight="1">
      <c r="A407" s="25"/>
      <c r="B407" s="23"/>
      <c r="C407" s="23"/>
      <c r="D407" s="100"/>
      <c r="E407" s="100"/>
      <c r="F407" s="100"/>
      <c r="G407" s="100"/>
      <c r="H407" s="100"/>
      <c r="I407" s="100"/>
      <c r="J407" s="100"/>
      <c r="K407" s="100"/>
      <c r="L407" s="100"/>
      <c r="M407" s="100"/>
      <c r="N407" s="100"/>
      <c r="O407" s="100"/>
      <c r="P407" s="100"/>
      <c r="Q407" s="100"/>
      <c r="R407" s="100"/>
      <c r="S407" s="100"/>
      <c r="T407" s="100"/>
      <c r="U407" s="100"/>
      <c r="V407" s="100"/>
      <c r="W407" s="100"/>
      <c r="X407" s="100"/>
      <c r="Y407" s="100"/>
    </row>
    <row r="408" spans="1:25" ht="16.5" customHeight="1">
      <c r="A408" s="25"/>
      <c r="B408" s="23"/>
      <c r="C408" s="23"/>
      <c r="D408" s="100"/>
      <c r="E408" s="100"/>
      <c r="F408" s="100"/>
      <c r="G408" s="100"/>
      <c r="H408" s="100"/>
      <c r="I408" s="100"/>
      <c r="J408" s="100"/>
      <c r="K408" s="100"/>
      <c r="L408" s="100"/>
      <c r="M408" s="100"/>
      <c r="N408" s="100"/>
      <c r="O408" s="100"/>
      <c r="P408" s="100"/>
      <c r="Q408" s="100"/>
      <c r="R408" s="100"/>
      <c r="S408" s="100"/>
      <c r="T408" s="100"/>
      <c r="U408" s="100"/>
      <c r="V408" s="100"/>
      <c r="W408" s="100"/>
      <c r="X408" s="100"/>
      <c r="Y408" s="100"/>
    </row>
    <row r="409" spans="1:25" ht="16.5" customHeight="1">
      <c r="A409" s="25"/>
      <c r="B409" s="23"/>
      <c r="C409" s="23"/>
      <c r="D409" s="100"/>
      <c r="E409" s="100"/>
      <c r="F409" s="100"/>
      <c r="G409" s="100"/>
      <c r="H409" s="100"/>
      <c r="I409" s="100"/>
      <c r="J409" s="100"/>
      <c r="K409" s="100"/>
      <c r="L409" s="100"/>
      <c r="M409" s="100"/>
      <c r="N409" s="100"/>
      <c r="O409" s="100"/>
      <c r="P409" s="100"/>
      <c r="Q409" s="100"/>
      <c r="R409" s="100"/>
      <c r="S409" s="100"/>
      <c r="T409" s="100"/>
      <c r="U409" s="100"/>
      <c r="V409" s="100"/>
      <c r="W409" s="100"/>
      <c r="X409" s="100"/>
      <c r="Y409" s="100"/>
    </row>
    <row r="410" spans="1:25" ht="16.5" customHeight="1">
      <c r="A410" s="25"/>
      <c r="B410" s="23"/>
      <c r="C410" s="23"/>
      <c r="D410" s="100"/>
      <c r="E410" s="100"/>
      <c r="F410" s="100"/>
      <c r="G410" s="100"/>
      <c r="H410" s="100"/>
      <c r="I410" s="100"/>
      <c r="J410" s="100"/>
      <c r="K410" s="100"/>
      <c r="L410" s="100"/>
      <c r="M410" s="100"/>
      <c r="N410" s="100"/>
      <c r="O410" s="100"/>
      <c r="P410" s="100"/>
      <c r="Q410" s="100"/>
      <c r="R410" s="100"/>
      <c r="S410" s="100"/>
      <c r="T410" s="100"/>
      <c r="U410" s="100"/>
      <c r="V410" s="100"/>
      <c r="W410" s="100"/>
      <c r="X410" s="100"/>
      <c r="Y410" s="100"/>
    </row>
    <row r="411" spans="1:25" ht="16.5" customHeight="1">
      <c r="A411" s="25"/>
      <c r="B411" s="23"/>
      <c r="C411" s="23"/>
      <c r="D411" s="100"/>
      <c r="E411" s="100"/>
      <c r="F411" s="100"/>
      <c r="G411" s="100"/>
      <c r="H411" s="100"/>
      <c r="I411" s="100"/>
      <c r="J411" s="100"/>
      <c r="K411" s="100"/>
      <c r="L411" s="100"/>
      <c r="M411" s="100"/>
      <c r="N411" s="100"/>
      <c r="O411" s="100"/>
      <c r="P411" s="100"/>
      <c r="Q411" s="100"/>
      <c r="R411" s="100"/>
      <c r="S411" s="100"/>
      <c r="T411" s="100"/>
      <c r="U411" s="100"/>
      <c r="V411" s="100"/>
      <c r="W411" s="100"/>
      <c r="X411" s="100"/>
      <c r="Y411" s="100"/>
    </row>
    <row r="412" spans="1:25" ht="16.5" customHeight="1">
      <c r="A412" s="25"/>
      <c r="B412" s="23"/>
      <c r="C412" s="23"/>
      <c r="D412" s="100"/>
      <c r="E412" s="100"/>
      <c r="F412" s="100"/>
      <c r="G412" s="100"/>
      <c r="H412" s="100"/>
      <c r="I412" s="100"/>
      <c r="J412" s="100"/>
      <c r="K412" s="100"/>
      <c r="L412" s="100"/>
      <c r="M412" s="100"/>
      <c r="N412" s="100"/>
      <c r="O412" s="100"/>
      <c r="P412" s="100"/>
      <c r="Q412" s="100"/>
      <c r="R412" s="100"/>
      <c r="S412" s="100"/>
      <c r="T412" s="100"/>
      <c r="U412" s="100"/>
      <c r="V412" s="100"/>
      <c r="W412" s="100"/>
      <c r="X412" s="100"/>
      <c r="Y412" s="100"/>
    </row>
    <row r="413" spans="1:25" ht="16.5" customHeight="1">
      <c r="A413" s="25"/>
      <c r="B413" s="23"/>
      <c r="C413" s="23"/>
      <c r="D413" s="100"/>
      <c r="E413" s="100"/>
      <c r="F413" s="100"/>
      <c r="G413" s="100"/>
      <c r="H413" s="100"/>
      <c r="I413" s="100"/>
      <c r="J413" s="100"/>
      <c r="K413" s="100"/>
      <c r="L413" s="100"/>
      <c r="M413" s="100"/>
      <c r="N413" s="100"/>
      <c r="O413" s="100"/>
      <c r="P413" s="100"/>
      <c r="Q413" s="100"/>
      <c r="R413" s="100"/>
      <c r="S413" s="100"/>
      <c r="T413" s="100"/>
      <c r="U413" s="100"/>
      <c r="V413" s="100"/>
      <c r="W413" s="100"/>
      <c r="X413" s="100"/>
      <c r="Y413" s="100"/>
    </row>
    <row r="414" spans="1:25" ht="16.5" customHeight="1">
      <c r="A414" s="25"/>
      <c r="B414" s="23"/>
      <c r="C414" s="23"/>
      <c r="D414" s="100"/>
      <c r="E414" s="100"/>
      <c r="F414" s="100"/>
      <c r="G414" s="100"/>
      <c r="H414" s="100"/>
      <c r="I414" s="100"/>
      <c r="J414" s="100"/>
      <c r="K414" s="100"/>
      <c r="L414" s="100"/>
      <c r="M414" s="100"/>
      <c r="N414" s="100"/>
      <c r="O414" s="100"/>
      <c r="P414" s="100"/>
      <c r="Q414" s="100"/>
      <c r="R414" s="100"/>
      <c r="S414" s="100"/>
      <c r="T414" s="100"/>
      <c r="U414" s="100"/>
      <c r="V414" s="100"/>
      <c r="W414" s="100"/>
      <c r="X414" s="100"/>
      <c r="Y414" s="100"/>
    </row>
    <row r="415" spans="1:25" ht="16.5" customHeight="1">
      <c r="A415" s="25"/>
      <c r="B415" s="23"/>
      <c r="C415" s="23"/>
      <c r="D415" s="100"/>
      <c r="E415" s="100"/>
      <c r="F415" s="100"/>
      <c r="G415" s="100"/>
      <c r="H415" s="100"/>
      <c r="I415" s="100"/>
      <c r="J415" s="100"/>
      <c r="K415" s="100"/>
      <c r="L415" s="100"/>
      <c r="M415" s="100"/>
      <c r="N415" s="100"/>
      <c r="O415" s="100"/>
      <c r="P415" s="100"/>
      <c r="Q415" s="100"/>
      <c r="R415" s="100"/>
      <c r="S415" s="100"/>
      <c r="T415" s="100"/>
      <c r="U415" s="100"/>
      <c r="V415" s="100"/>
      <c r="W415" s="100"/>
      <c r="X415" s="100"/>
      <c r="Y415" s="100"/>
    </row>
    <row r="416" spans="1:25" ht="16.5" customHeight="1">
      <c r="A416" s="25"/>
      <c r="B416" s="23"/>
      <c r="C416" s="23"/>
      <c r="D416" s="100"/>
      <c r="E416" s="100"/>
      <c r="F416" s="100"/>
      <c r="G416" s="100"/>
      <c r="H416" s="100"/>
      <c r="I416" s="100"/>
      <c r="J416" s="100"/>
      <c r="K416" s="100"/>
      <c r="L416" s="100"/>
      <c r="M416" s="100"/>
      <c r="N416" s="100"/>
      <c r="O416" s="100"/>
      <c r="P416" s="100"/>
      <c r="Q416" s="100"/>
      <c r="R416" s="100"/>
      <c r="S416" s="100"/>
      <c r="T416" s="100"/>
      <c r="U416" s="100"/>
      <c r="V416" s="100"/>
      <c r="W416" s="100"/>
      <c r="X416" s="100"/>
      <c r="Y416" s="100"/>
    </row>
    <row r="417" spans="1:25" ht="16.5" customHeight="1">
      <c r="A417" s="25"/>
      <c r="B417" s="23"/>
      <c r="C417" s="23"/>
      <c r="D417" s="100"/>
      <c r="E417" s="100"/>
      <c r="F417" s="100"/>
      <c r="G417" s="100"/>
      <c r="H417" s="100"/>
      <c r="I417" s="100"/>
      <c r="J417" s="100"/>
      <c r="K417" s="100"/>
      <c r="L417" s="100"/>
      <c r="M417" s="100"/>
      <c r="N417" s="100"/>
      <c r="O417" s="100"/>
      <c r="P417" s="100"/>
      <c r="Q417" s="100"/>
      <c r="R417" s="100"/>
      <c r="S417" s="100"/>
      <c r="T417" s="100"/>
      <c r="U417" s="100"/>
      <c r="V417" s="100"/>
      <c r="W417" s="100"/>
      <c r="X417" s="100"/>
      <c r="Y417" s="100"/>
    </row>
    <row r="418" spans="1:25" ht="16.5" customHeight="1">
      <c r="A418" s="25"/>
      <c r="B418" s="23"/>
      <c r="C418" s="23"/>
      <c r="D418" s="100"/>
      <c r="E418" s="100"/>
      <c r="F418" s="100"/>
      <c r="G418" s="100"/>
      <c r="H418" s="100"/>
      <c r="I418" s="100"/>
      <c r="J418" s="100"/>
      <c r="K418" s="100"/>
      <c r="L418" s="100"/>
      <c r="M418" s="100"/>
      <c r="N418" s="100"/>
      <c r="O418" s="100"/>
      <c r="P418" s="100"/>
      <c r="Q418" s="100"/>
      <c r="R418" s="100"/>
      <c r="S418" s="100"/>
      <c r="T418" s="100"/>
      <c r="U418" s="100"/>
      <c r="V418" s="100"/>
      <c r="W418" s="100"/>
      <c r="X418" s="100"/>
      <c r="Y418" s="100"/>
    </row>
    <row r="419" spans="1:25" ht="16.5" customHeight="1">
      <c r="A419" s="25"/>
      <c r="B419" s="23"/>
      <c r="C419" s="23"/>
      <c r="D419" s="100"/>
      <c r="E419" s="100"/>
      <c r="F419" s="100"/>
      <c r="G419" s="100"/>
      <c r="H419" s="100"/>
      <c r="I419" s="100"/>
      <c r="J419" s="100"/>
      <c r="K419" s="100"/>
      <c r="L419" s="100"/>
      <c r="M419" s="100"/>
      <c r="N419" s="100"/>
      <c r="O419" s="100"/>
      <c r="P419" s="100"/>
      <c r="Q419" s="100"/>
      <c r="R419" s="100"/>
      <c r="S419" s="100"/>
      <c r="T419" s="100"/>
      <c r="U419" s="100"/>
      <c r="V419" s="100"/>
      <c r="W419" s="100"/>
      <c r="X419" s="100"/>
      <c r="Y419" s="100"/>
    </row>
    <row r="420" spans="1:25" ht="16.5" customHeight="1">
      <c r="A420" s="25"/>
      <c r="B420" s="23"/>
      <c r="C420" s="23"/>
      <c r="D420" s="100"/>
      <c r="E420" s="100"/>
      <c r="F420" s="100"/>
      <c r="G420" s="100"/>
      <c r="H420" s="100"/>
      <c r="I420" s="100"/>
      <c r="J420" s="100"/>
      <c r="K420" s="100"/>
      <c r="L420" s="100"/>
      <c r="M420" s="100"/>
      <c r="N420" s="100"/>
      <c r="O420" s="100"/>
      <c r="P420" s="100"/>
      <c r="Q420" s="100"/>
      <c r="R420" s="100"/>
      <c r="S420" s="100"/>
      <c r="T420" s="100"/>
      <c r="U420" s="100"/>
      <c r="V420" s="100"/>
      <c r="W420" s="100"/>
      <c r="X420" s="100"/>
      <c r="Y420" s="100"/>
    </row>
    <row r="421" spans="1:25" ht="16.5" customHeight="1">
      <c r="A421" s="25"/>
      <c r="B421" s="23"/>
      <c r="C421" s="23"/>
      <c r="D421" s="100"/>
      <c r="E421" s="100"/>
      <c r="F421" s="100"/>
      <c r="G421" s="100"/>
      <c r="H421" s="100"/>
      <c r="I421" s="100"/>
      <c r="J421" s="100"/>
      <c r="K421" s="100"/>
      <c r="L421" s="100"/>
      <c r="M421" s="100"/>
      <c r="N421" s="100"/>
      <c r="O421" s="100"/>
      <c r="P421" s="100"/>
      <c r="Q421" s="100"/>
      <c r="R421" s="100"/>
      <c r="S421" s="100"/>
      <c r="T421" s="100"/>
      <c r="U421" s="100"/>
      <c r="V421" s="100"/>
      <c r="W421" s="100"/>
      <c r="X421" s="100"/>
      <c r="Y421" s="100"/>
    </row>
    <row r="422" spans="1:25" ht="16.5" customHeight="1">
      <c r="A422" s="25"/>
      <c r="B422" s="23"/>
      <c r="C422" s="23"/>
      <c r="D422" s="100"/>
      <c r="E422" s="100"/>
      <c r="F422" s="100"/>
      <c r="G422" s="100"/>
      <c r="H422" s="100"/>
      <c r="I422" s="100"/>
      <c r="J422" s="100"/>
      <c r="K422" s="100"/>
      <c r="L422" s="100"/>
      <c r="M422" s="100"/>
      <c r="N422" s="100"/>
      <c r="O422" s="100"/>
      <c r="P422" s="100"/>
      <c r="Q422" s="100"/>
      <c r="R422" s="100"/>
      <c r="S422" s="100"/>
      <c r="T422" s="100"/>
      <c r="U422" s="100"/>
      <c r="V422" s="100"/>
      <c r="W422" s="100"/>
      <c r="X422" s="100"/>
      <c r="Y422" s="100"/>
    </row>
    <row r="423" spans="1:25" ht="16.5" customHeight="1">
      <c r="A423" s="25"/>
      <c r="B423" s="23"/>
      <c r="C423" s="23"/>
      <c r="D423" s="100"/>
      <c r="E423" s="100"/>
      <c r="F423" s="100"/>
      <c r="G423" s="100"/>
      <c r="H423" s="100"/>
      <c r="I423" s="100"/>
      <c r="J423" s="100"/>
      <c r="K423" s="100"/>
      <c r="L423" s="100"/>
      <c r="M423" s="100"/>
      <c r="N423" s="100"/>
      <c r="O423" s="100"/>
      <c r="P423" s="100"/>
      <c r="Q423" s="100"/>
      <c r="R423" s="100"/>
      <c r="S423" s="100"/>
      <c r="T423" s="100"/>
      <c r="U423" s="100"/>
      <c r="V423" s="100"/>
      <c r="W423" s="100"/>
      <c r="X423" s="100"/>
      <c r="Y423" s="100"/>
    </row>
    <row r="424" spans="1:25" ht="16.5" customHeight="1">
      <c r="A424" s="25"/>
      <c r="B424" s="23"/>
      <c r="C424" s="23"/>
      <c r="D424" s="100"/>
      <c r="E424" s="100"/>
      <c r="F424" s="100"/>
      <c r="G424" s="100"/>
      <c r="H424" s="100"/>
      <c r="I424" s="100"/>
      <c r="J424" s="100"/>
      <c r="K424" s="100"/>
      <c r="L424" s="100"/>
      <c r="M424" s="100"/>
      <c r="N424" s="100"/>
      <c r="O424" s="100"/>
      <c r="P424" s="100"/>
      <c r="Q424" s="100"/>
      <c r="R424" s="100"/>
      <c r="S424" s="100"/>
      <c r="T424" s="100"/>
      <c r="U424" s="100"/>
      <c r="V424" s="100"/>
      <c r="W424" s="100"/>
      <c r="X424" s="100"/>
      <c r="Y424" s="100"/>
    </row>
    <row r="425" spans="1:25" ht="16.5" customHeight="1">
      <c r="A425" s="25"/>
      <c r="B425" s="23"/>
      <c r="C425" s="23"/>
      <c r="D425" s="100"/>
      <c r="E425" s="100"/>
      <c r="F425" s="100"/>
      <c r="G425" s="100"/>
      <c r="H425" s="100"/>
      <c r="I425" s="100"/>
      <c r="J425" s="100"/>
      <c r="K425" s="100"/>
      <c r="L425" s="100"/>
      <c r="M425" s="100"/>
      <c r="N425" s="100"/>
      <c r="O425" s="100"/>
      <c r="P425" s="100"/>
      <c r="Q425" s="100"/>
      <c r="R425" s="100"/>
      <c r="S425" s="100"/>
      <c r="T425" s="100"/>
      <c r="U425" s="100"/>
      <c r="V425" s="100"/>
      <c r="W425" s="100"/>
      <c r="X425" s="100"/>
      <c r="Y425" s="100"/>
    </row>
    <row r="426" spans="1:25" ht="16.5" customHeight="1">
      <c r="A426" s="25"/>
      <c r="B426" s="23"/>
      <c r="C426" s="23"/>
      <c r="D426" s="100"/>
      <c r="E426" s="100"/>
      <c r="F426" s="100"/>
      <c r="G426" s="100"/>
      <c r="H426" s="100"/>
      <c r="I426" s="100"/>
      <c r="J426" s="100"/>
      <c r="K426" s="100"/>
      <c r="L426" s="100"/>
      <c r="M426" s="100"/>
      <c r="N426" s="100"/>
      <c r="O426" s="100"/>
      <c r="P426" s="100"/>
      <c r="Q426" s="100"/>
      <c r="R426" s="100"/>
      <c r="S426" s="100"/>
      <c r="T426" s="100"/>
      <c r="U426" s="100"/>
      <c r="V426" s="100"/>
      <c r="W426" s="100"/>
      <c r="X426" s="100"/>
      <c r="Y426" s="100"/>
    </row>
    <row r="427" spans="1:25" ht="16.5" customHeight="1">
      <c r="A427" s="25"/>
      <c r="B427" s="23"/>
      <c r="C427" s="23"/>
      <c r="D427" s="100"/>
      <c r="E427" s="100"/>
      <c r="F427" s="100"/>
      <c r="G427" s="100"/>
      <c r="H427" s="100"/>
      <c r="I427" s="100"/>
      <c r="J427" s="100"/>
      <c r="K427" s="100"/>
      <c r="L427" s="100"/>
      <c r="M427" s="100"/>
      <c r="N427" s="100"/>
      <c r="O427" s="100"/>
      <c r="P427" s="100"/>
      <c r="Q427" s="100"/>
      <c r="R427" s="100"/>
      <c r="S427" s="100"/>
      <c r="T427" s="100"/>
      <c r="U427" s="100"/>
      <c r="V427" s="100"/>
      <c r="W427" s="100"/>
      <c r="X427" s="100"/>
      <c r="Y427" s="100"/>
    </row>
    <row r="428" spans="1:25" ht="16.5" customHeight="1">
      <c r="A428" s="25"/>
      <c r="B428" s="23"/>
      <c r="C428" s="23"/>
      <c r="D428" s="100"/>
      <c r="E428" s="100"/>
      <c r="F428" s="100"/>
      <c r="G428" s="100"/>
      <c r="H428" s="100"/>
      <c r="I428" s="100"/>
      <c r="J428" s="100"/>
      <c r="K428" s="100"/>
      <c r="L428" s="100"/>
      <c r="M428" s="100"/>
      <c r="N428" s="100"/>
      <c r="O428" s="100"/>
      <c r="P428" s="100"/>
      <c r="Q428" s="100"/>
      <c r="R428" s="100"/>
      <c r="S428" s="100"/>
      <c r="T428" s="100"/>
      <c r="U428" s="100"/>
      <c r="V428" s="100"/>
      <c r="W428" s="100"/>
      <c r="X428" s="100"/>
      <c r="Y428" s="100"/>
    </row>
    <row r="429" spans="1:25" ht="16.5" customHeight="1">
      <c r="A429" s="25"/>
      <c r="B429" s="23"/>
      <c r="C429" s="23"/>
      <c r="D429" s="100"/>
      <c r="E429" s="100"/>
      <c r="F429" s="100"/>
      <c r="G429" s="100"/>
      <c r="H429" s="100"/>
      <c r="I429" s="100"/>
      <c r="J429" s="100"/>
      <c r="K429" s="100"/>
      <c r="L429" s="100"/>
      <c r="M429" s="100"/>
      <c r="N429" s="100"/>
      <c r="O429" s="100"/>
      <c r="P429" s="100"/>
      <c r="Q429" s="100"/>
      <c r="R429" s="100"/>
      <c r="S429" s="100"/>
      <c r="T429" s="100"/>
      <c r="U429" s="100"/>
      <c r="V429" s="100"/>
      <c r="W429" s="100"/>
      <c r="X429" s="100"/>
      <c r="Y429" s="100"/>
    </row>
    <row r="430" spans="1:25" ht="16.5" customHeight="1">
      <c r="A430" s="25"/>
      <c r="B430" s="23"/>
      <c r="C430" s="23"/>
      <c r="D430" s="100"/>
      <c r="E430" s="100"/>
      <c r="F430" s="100"/>
      <c r="G430" s="100"/>
      <c r="H430" s="100"/>
      <c r="I430" s="100"/>
      <c r="J430" s="100"/>
      <c r="K430" s="100"/>
      <c r="L430" s="100"/>
      <c r="M430" s="100"/>
      <c r="N430" s="100"/>
      <c r="O430" s="100"/>
      <c r="P430" s="100"/>
      <c r="Q430" s="100"/>
      <c r="R430" s="100"/>
      <c r="S430" s="100"/>
      <c r="T430" s="100"/>
      <c r="U430" s="100"/>
      <c r="V430" s="100"/>
      <c r="W430" s="100"/>
      <c r="X430" s="100"/>
      <c r="Y430" s="100"/>
    </row>
    <row r="431" spans="1:25" ht="16.5" customHeight="1">
      <c r="A431" s="25"/>
      <c r="B431" s="23"/>
      <c r="C431" s="23"/>
      <c r="D431" s="100"/>
      <c r="E431" s="100"/>
      <c r="F431" s="100"/>
      <c r="G431" s="100"/>
      <c r="H431" s="100"/>
      <c r="I431" s="100"/>
      <c r="J431" s="100"/>
      <c r="K431" s="100"/>
      <c r="L431" s="100"/>
      <c r="M431" s="100"/>
      <c r="N431" s="100"/>
      <c r="O431" s="100"/>
      <c r="P431" s="100"/>
      <c r="Q431" s="100"/>
      <c r="R431" s="100"/>
      <c r="S431" s="100"/>
      <c r="T431" s="100"/>
      <c r="U431" s="100"/>
      <c r="V431" s="100"/>
      <c r="W431" s="100"/>
      <c r="X431" s="100"/>
      <c r="Y431" s="100"/>
    </row>
    <row r="432" spans="1:25" ht="16.5" customHeight="1">
      <c r="A432" s="25"/>
      <c r="B432" s="23"/>
      <c r="C432" s="23"/>
      <c r="D432" s="100"/>
      <c r="E432" s="100"/>
      <c r="F432" s="100"/>
      <c r="G432" s="100"/>
      <c r="H432" s="100"/>
      <c r="I432" s="100"/>
      <c r="J432" s="100"/>
      <c r="K432" s="100"/>
      <c r="L432" s="100"/>
      <c r="M432" s="100"/>
      <c r="N432" s="100"/>
      <c r="O432" s="100"/>
      <c r="P432" s="100"/>
      <c r="Q432" s="100"/>
      <c r="R432" s="100"/>
      <c r="S432" s="100"/>
      <c r="T432" s="100"/>
      <c r="U432" s="100"/>
      <c r="V432" s="100"/>
      <c r="W432" s="100"/>
      <c r="X432" s="100"/>
      <c r="Y432" s="100"/>
    </row>
    <row r="433" spans="1:25" ht="16.5" customHeight="1">
      <c r="A433" s="25"/>
      <c r="B433" s="23"/>
      <c r="C433" s="23"/>
      <c r="D433" s="100"/>
      <c r="E433" s="100"/>
      <c r="F433" s="100"/>
      <c r="G433" s="100"/>
      <c r="H433" s="100"/>
      <c r="I433" s="100"/>
      <c r="J433" s="100"/>
      <c r="K433" s="100"/>
      <c r="L433" s="100"/>
      <c r="M433" s="100"/>
      <c r="N433" s="100"/>
      <c r="O433" s="100"/>
      <c r="P433" s="100"/>
      <c r="Q433" s="100"/>
      <c r="R433" s="100"/>
      <c r="S433" s="100"/>
      <c r="T433" s="100"/>
      <c r="U433" s="100"/>
      <c r="V433" s="100"/>
      <c r="W433" s="100"/>
      <c r="X433" s="100"/>
      <c r="Y433" s="100"/>
    </row>
    <row r="434" spans="1:25" ht="16.5" customHeight="1">
      <c r="A434" s="25"/>
      <c r="B434" s="23"/>
      <c r="C434" s="23"/>
      <c r="D434" s="100"/>
      <c r="E434" s="100"/>
      <c r="F434" s="100"/>
      <c r="G434" s="100"/>
      <c r="H434" s="100"/>
      <c r="I434" s="100"/>
      <c r="J434" s="100"/>
      <c r="K434" s="100"/>
      <c r="L434" s="100"/>
      <c r="M434" s="100"/>
      <c r="N434" s="100"/>
      <c r="O434" s="100"/>
      <c r="P434" s="100"/>
      <c r="Q434" s="100"/>
      <c r="R434" s="100"/>
      <c r="S434" s="100"/>
      <c r="T434" s="100"/>
      <c r="U434" s="100"/>
      <c r="V434" s="100"/>
      <c r="W434" s="100"/>
      <c r="X434" s="100"/>
      <c r="Y434" s="100"/>
    </row>
    <row r="435" spans="1:25" ht="16.5" customHeight="1">
      <c r="A435" s="25"/>
      <c r="B435" s="23"/>
      <c r="C435" s="23"/>
      <c r="D435" s="100"/>
      <c r="E435" s="100"/>
      <c r="F435" s="100"/>
      <c r="G435" s="100"/>
      <c r="H435" s="100"/>
      <c r="I435" s="100"/>
      <c r="J435" s="100"/>
      <c r="K435" s="100"/>
      <c r="L435" s="100"/>
      <c r="M435" s="100"/>
      <c r="N435" s="100"/>
      <c r="O435" s="100"/>
      <c r="P435" s="100"/>
      <c r="Q435" s="100"/>
      <c r="R435" s="100"/>
      <c r="S435" s="100"/>
      <c r="T435" s="100"/>
      <c r="U435" s="100"/>
      <c r="V435" s="100"/>
      <c r="W435" s="100"/>
      <c r="X435" s="100"/>
      <c r="Y435" s="100"/>
    </row>
    <row r="436" spans="1:25" ht="16.5" customHeight="1">
      <c r="A436" s="25"/>
      <c r="B436" s="23"/>
      <c r="C436" s="23"/>
      <c r="D436" s="100"/>
      <c r="E436" s="100"/>
      <c r="F436" s="100"/>
      <c r="G436" s="100"/>
      <c r="H436" s="100"/>
      <c r="I436" s="100"/>
      <c r="J436" s="100"/>
      <c r="K436" s="100"/>
      <c r="L436" s="100"/>
      <c r="M436" s="100"/>
      <c r="N436" s="100"/>
      <c r="O436" s="100"/>
      <c r="P436" s="100"/>
      <c r="Q436" s="100"/>
      <c r="R436" s="100"/>
      <c r="S436" s="100"/>
      <c r="T436" s="100"/>
      <c r="U436" s="100"/>
      <c r="V436" s="100"/>
      <c r="W436" s="100"/>
      <c r="X436" s="100"/>
      <c r="Y436" s="100"/>
    </row>
    <row r="437" spans="1:25" ht="16.5" customHeight="1">
      <c r="A437" s="25"/>
      <c r="B437" s="23"/>
      <c r="C437" s="23"/>
      <c r="D437" s="100"/>
      <c r="E437" s="100"/>
      <c r="F437" s="100"/>
      <c r="G437" s="100"/>
      <c r="H437" s="100"/>
      <c r="I437" s="100"/>
      <c r="J437" s="100"/>
      <c r="K437" s="100"/>
      <c r="L437" s="100"/>
      <c r="M437" s="100"/>
      <c r="N437" s="100"/>
      <c r="O437" s="100"/>
      <c r="P437" s="100"/>
      <c r="Q437" s="100"/>
      <c r="R437" s="100"/>
      <c r="S437" s="100"/>
      <c r="T437" s="100"/>
      <c r="U437" s="100"/>
      <c r="V437" s="100"/>
      <c r="W437" s="100"/>
      <c r="X437" s="100"/>
      <c r="Y437" s="100"/>
    </row>
    <row r="438" spans="1:25" ht="16.5" customHeight="1">
      <c r="A438" s="25"/>
      <c r="B438" s="23"/>
      <c r="C438" s="23"/>
      <c r="D438" s="100"/>
      <c r="E438" s="100"/>
      <c r="F438" s="100"/>
      <c r="G438" s="100"/>
      <c r="H438" s="100"/>
      <c r="I438" s="100"/>
      <c r="J438" s="100"/>
      <c r="K438" s="100"/>
      <c r="L438" s="100"/>
      <c r="M438" s="100"/>
      <c r="N438" s="100"/>
      <c r="O438" s="100"/>
      <c r="P438" s="100"/>
      <c r="Q438" s="100"/>
      <c r="R438" s="100"/>
      <c r="S438" s="100"/>
      <c r="T438" s="100"/>
      <c r="U438" s="100"/>
      <c r="V438" s="100"/>
      <c r="W438" s="100"/>
      <c r="X438" s="100"/>
      <c r="Y438" s="100"/>
    </row>
    <row r="439" spans="1:25" ht="16.5" customHeight="1">
      <c r="A439" s="25"/>
      <c r="B439" s="23"/>
      <c r="C439" s="23"/>
      <c r="D439" s="100"/>
      <c r="E439" s="100"/>
      <c r="F439" s="100"/>
      <c r="G439" s="100"/>
      <c r="H439" s="100"/>
      <c r="I439" s="100"/>
      <c r="J439" s="100"/>
      <c r="K439" s="100"/>
      <c r="L439" s="100"/>
      <c r="M439" s="100"/>
      <c r="N439" s="100"/>
      <c r="O439" s="100"/>
      <c r="P439" s="100"/>
      <c r="Q439" s="100"/>
      <c r="R439" s="100"/>
      <c r="S439" s="100"/>
      <c r="T439" s="100"/>
      <c r="U439" s="100"/>
      <c r="V439" s="100"/>
      <c r="W439" s="100"/>
      <c r="X439" s="100"/>
      <c r="Y439" s="100"/>
    </row>
    <row r="440" spans="1:25" ht="16.5" customHeight="1">
      <c r="A440" s="25"/>
      <c r="B440" s="23"/>
      <c r="C440" s="23"/>
      <c r="D440" s="100"/>
      <c r="E440" s="100"/>
      <c r="F440" s="100"/>
      <c r="G440" s="100"/>
      <c r="H440" s="100"/>
      <c r="I440" s="100"/>
      <c r="J440" s="100"/>
      <c r="K440" s="100"/>
      <c r="L440" s="100"/>
      <c r="M440" s="100"/>
      <c r="N440" s="100"/>
      <c r="O440" s="100"/>
      <c r="P440" s="100"/>
      <c r="Q440" s="100"/>
      <c r="R440" s="100"/>
      <c r="S440" s="100"/>
      <c r="T440" s="100"/>
      <c r="U440" s="100"/>
      <c r="V440" s="100"/>
      <c r="W440" s="100"/>
      <c r="X440" s="100"/>
      <c r="Y440" s="100"/>
    </row>
    <row r="441" spans="1:25" ht="16.5" customHeight="1">
      <c r="A441" s="25"/>
      <c r="B441" s="23"/>
      <c r="C441" s="23"/>
      <c r="D441" s="100"/>
      <c r="E441" s="100"/>
      <c r="F441" s="100"/>
      <c r="G441" s="100"/>
      <c r="H441" s="100"/>
      <c r="I441" s="100"/>
      <c r="J441" s="100"/>
      <c r="K441" s="100"/>
      <c r="L441" s="100"/>
      <c r="M441" s="100"/>
      <c r="N441" s="100"/>
      <c r="O441" s="100"/>
      <c r="P441" s="100"/>
      <c r="Q441" s="100"/>
      <c r="R441" s="100"/>
      <c r="S441" s="100"/>
      <c r="T441" s="100"/>
      <c r="U441" s="100"/>
      <c r="V441" s="100"/>
      <c r="W441" s="100"/>
      <c r="X441" s="100"/>
      <c r="Y441" s="100"/>
    </row>
    <row r="442" spans="1:25" ht="16.5" customHeight="1">
      <c r="A442" s="25"/>
      <c r="B442" s="23"/>
      <c r="C442" s="23"/>
      <c r="D442" s="100"/>
      <c r="E442" s="100"/>
      <c r="F442" s="100"/>
      <c r="G442" s="100"/>
      <c r="H442" s="100"/>
      <c r="I442" s="100"/>
      <c r="J442" s="100"/>
      <c r="K442" s="100"/>
      <c r="L442" s="100"/>
      <c r="M442" s="100"/>
      <c r="N442" s="100"/>
      <c r="O442" s="100"/>
      <c r="P442" s="100"/>
      <c r="Q442" s="100"/>
      <c r="R442" s="100"/>
      <c r="S442" s="100"/>
      <c r="T442" s="100"/>
      <c r="U442" s="100"/>
      <c r="V442" s="100"/>
      <c r="W442" s="100"/>
      <c r="X442" s="100"/>
      <c r="Y442" s="100"/>
    </row>
    <row r="443" spans="1:25" ht="16.5" customHeight="1">
      <c r="A443" s="25"/>
      <c r="B443" s="23"/>
      <c r="C443" s="23"/>
      <c r="D443" s="100"/>
      <c r="E443" s="100"/>
      <c r="F443" s="100"/>
      <c r="G443" s="100"/>
      <c r="H443" s="100"/>
      <c r="I443" s="100"/>
      <c r="J443" s="100"/>
      <c r="K443" s="100"/>
      <c r="L443" s="100"/>
      <c r="M443" s="100"/>
      <c r="N443" s="100"/>
      <c r="O443" s="100"/>
      <c r="P443" s="100"/>
      <c r="Q443" s="100"/>
      <c r="R443" s="100"/>
      <c r="S443" s="100"/>
      <c r="T443" s="100"/>
      <c r="U443" s="100"/>
      <c r="V443" s="100"/>
      <c r="W443" s="100"/>
      <c r="X443" s="100"/>
      <c r="Y443" s="100"/>
    </row>
    <row r="444" spans="1:25" ht="16.5" customHeight="1">
      <c r="A444" s="25"/>
      <c r="B444" s="23"/>
      <c r="C444" s="23"/>
      <c r="D444" s="100"/>
      <c r="E444" s="100"/>
      <c r="F444" s="100"/>
      <c r="G444" s="100"/>
      <c r="H444" s="100"/>
      <c r="I444" s="100"/>
      <c r="J444" s="100"/>
      <c r="K444" s="100"/>
      <c r="L444" s="100"/>
      <c r="M444" s="100"/>
      <c r="N444" s="100"/>
      <c r="O444" s="100"/>
      <c r="P444" s="100"/>
      <c r="Q444" s="100"/>
      <c r="R444" s="100"/>
      <c r="S444" s="100"/>
      <c r="T444" s="100"/>
      <c r="U444" s="100"/>
      <c r="V444" s="100"/>
      <c r="W444" s="100"/>
      <c r="X444" s="100"/>
      <c r="Y444" s="100"/>
    </row>
    <row r="445" spans="1:25" ht="16.5" customHeight="1">
      <c r="A445" s="25"/>
      <c r="B445" s="23"/>
      <c r="C445" s="23"/>
      <c r="D445" s="100"/>
      <c r="E445" s="100"/>
      <c r="F445" s="100"/>
      <c r="G445" s="100"/>
      <c r="H445" s="100"/>
      <c r="I445" s="100"/>
      <c r="J445" s="100"/>
      <c r="K445" s="100"/>
      <c r="L445" s="100"/>
      <c r="M445" s="100"/>
      <c r="N445" s="100"/>
      <c r="O445" s="100"/>
      <c r="P445" s="100"/>
      <c r="Q445" s="100"/>
      <c r="R445" s="100"/>
      <c r="S445" s="100"/>
      <c r="T445" s="100"/>
      <c r="U445" s="100"/>
      <c r="V445" s="100"/>
      <c r="W445" s="100"/>
      <c r="X445" s="100"/>
      <c r="Y445" s="100"/>
    </row>
    <row r="446" spans="1:25" ht="16.5" customHeight="1">
      <c r="A446" s="25"/>
      <c r="B446" s="23"/>
      <c r="C446" s="23"/>
      <c r="D446" s="100"/>
      <c r="E446" s="100"/>
      <c r="F446" s="100"/>
      <c r="G446" s="100"/>
      <c r="H446" s="100"/>
      <c r="I446" s="100"/>
      <c r="J446" s="100"/>
      <c r="K446" s="100"/>
      <c r="L446" s="100"/>
      <c r="M446" s="100"/>
      <c r="N446" s="100"/>
      <c r="O446" s="100"/>
      <c r="P446" s="100"/>
      <c r="Q446" s="100"/>
      <c r="R446" s="100"/>
      <c r="S446" s="100"/>
      <c r="T446" s="100"/>
      <c r="U446" s="100"/>
      <c r="V446" s="100"/>
      <c r="W446" s="100"/>
      <c r="X446" s="100"/>
      <c r="Y446" s="100"/>
    </row>
    <row r="447" spans="1:25" ht="16.5" customHeight="1">
      <c r="A447" s="25"/>
      <c r="B447" s="23"/>
      <c r="C447" s="23"/>
      <c r="D447" s="100"/>
      <c r="E447" s="100"/>
      <c r="F447" s="100"/>
      <c r="G447" s="100"/>
      <c r="H447" s="100"/>
      <c r="I447" s="100"/>
      <c r="J447" s="100"/>
      <c r="K447" s="100"/>
      <c r="L447" s="100"/>
      <c r="M447" s="100"/>
      <c r="N447" s="100"/>
      <c r="O447" s="100"/>
      <c r="P447" s="100"/>
      <c r="Q447" s="100"/>
      <c r="R447" s="100"/>
      <c r="S447" s="100"/>
      <c r="T447" s="100"/>
      <c r="U447" s="100"/>
      <c r="V447" s="100"/>
      <c r="W447" s="100"/>
      <c r="X447" s="100"/>
      <c r="Y447" s="100"/>
    </row>
    <row r="448" spans="1:25" ht="16.5" customHeight="1">
      <c r="A448" s="25"/>
      <c r="B448" s="23"/>
      <c r="C448" s="23"/>
      <c r="D448" s="100"/>
      <c r="E448" s="100"/>
      <c r="F448" s="100"/>
      <c r="G448" s="100"/>
      <c r="H448" s="100"/>
      <c r="I448" s="100"/>
      <c r="J448" s="100"/>
      <c r="K448" s="100"/>
      <c r="L448" s="100"/>
      <c r="M448" s="100"/>
      <c r="N448" s="100"/>
      <c r="O448" s="100"/>
      <c r="P448" s="100"/>
      <c r="Q448" s="100"/>
      <c r="R448" s="100"/>
      <c r="S448" s="100"/>
      <c r="T448" s="100"/>
      <c r="U448" s="100"/>
      <c r="V448" s="100"/>
      <c r="W448" s="100"/>
      <c r="X448" s="100"/>
      <c r="Y448" s="100"/>
    </row>
    <row r="449" spans="1:25" ht="16.5" customHeight="1">
      <c r="A449" s="25"/>
      <c r="B449" s="23"/>
      <c r="C449" s="23"/>
      <c r="D449" s="100"/>
      <c r="E449" s="100"/>
      <c r="F449" s="100"/>
      <c r="G449" s="100"/>
      <c r="H449" s="100"/>
      <c r="I449" s="100"/>
      <c r="J449" s="100"/>
      <c r="K449" s="100"/>
      <c r="L449" s="100"/>
      <c r="M449" s="100"/>
      <c r="N449" s="100"/>
      <c r="O449" s="100"/>
      <c r="P449" s="100"/>
      <c r="Q449" s="100"/>
      <c r="R449" s="100"/>
      <c r="S449" s="100"/>
      <c r="T449" s="100"/>
      <c r="U449" s="100"/>
      <c r="V449" s="100"/>
      <c r="W449" s="100"/>
      <c r="X449" s="100"/>
      <c r="Y449" s="100"/>
    </row>
    <row r="450" spans="1:25" ht="16.5" customHeight="1">
      <c r="A450" s="25"/>
      <c r="B450" s="23"/>
      <c r="C450" s="23"/>
      <c r="D450" s="100"/>
      <c r="E450" s="100"/>
      <c r="F450" s="100"/>
      <c r="G450" s="100"/>
      <c r="H450" s="100"/>
      <c r="I450" s="100"/>
      <c r="J450" s="100"/>
      <c r="K450" s="100"/>
      <c r="L450" s="100"/>
      <c r="M450" s="100"/>
      <c r="N450" s="100"/>
      <c r="O450" s="100"/>
      <c r="P450" s="100"/>
      <c r="Q450" s="100"/>
      <c r="R450" s="100"/>
      <c r="S450" s="100"/>
      <c r="T450" s="100"/>
      <c r="U450" s="100"/>
      <c r="V450" s="100"/>
      <c r="W450" s="100"/>
      <c r="X450" s="100"/>
      <c r="Y450" s="100"/>
    </row>
    <row r="451" spans="1:25" ht="16.5" customHeight="1">
      <c r="A451" s="25"/>
      <c r="B451" s="23"/>
      <c r="C451" s="23"/>
      <c r="D451" s="100"/>
      <c r="E451" s="100"/>
      <c r="F451" s="100"/>
      <c r="G451" s="100"/>
      <c r="H451" s="100"/>
      <c r="I451" s="100"/>
      <c r="J451" s="100"/>
      <c r="K451" s="100"/>
      <c r="L451" s="100"/>
      <c r="M451" s="100"/>
      <c r="N451" s="100"/>
      <c r="O451" s="100"/>
      <c r="P451" s="100"/>
      <c r="Q451" s="100"/>
      <c r="R451" s="100"/>
      <c r="S451" s="100"/>
      <c r="T451" s="100"/>
      <c r="U451" s="100"/>
      <c r="V451" s="100"/>
      <c r="W451" s="100"/>
      <c r="X451" s="100"/>
      <c r="Y451" s="100"/>
    </row>
    <row r="452" spans="1:25" ht="16.5" customHeight="1">
      <c r="A452" s="25"/>
      <c r="B452" s="23"/>
      <c r="C452" s="23"/>
      <c r="D452" s="100"/>
      <c r="E452" s="100"/>
      <c r="F452" s="100"/>
      <c r="G452" s="100"/>
      <c r="H452" s="100"/>
      <c r="I452" s="100"/>
      <c r="J452" s="100"/>
      <c r="K452" s="100"/>
      <c r="L452" s="100"/>
      <c r="M452" s="100"/>
      <c r="N452" s="100"/>
      <c r="O452" s="100"/>
      <c r="P452" s="100"/>
      <c r="Q452" s="100"/>
      <c r="R452" s="100"/>
      <c r="S452" s="100"/>
      <c r="T452" s="100"/>
      <c r="U452" s="100"/>
      <c r="V452" s="100"/>
      <c r="W452" s="100"/>
      <c r="X452" s="100"/>
      <c r="Y452" s="100"/>
    </row>
    <row r="453" spans="1:25" ht="16.5" customHeight="1">
      <c r="A453" s="25"/>
      <c r="B453" s="23"/>
      <c r="C453" s="23"/>
      <c r="D453" s="100"/>
      <c r="E453" s="100"/>
      <c r="F453" s="100"/>
      <c r="G453" s="100"/>
      <c r="H453" s="100"/>
      <c r="I453" s="100"/>
      <c r="J453" s="100"/>
      <c r="K453" s="100"/>
      <c r="L453" s="100"/>
      <c r="M453" s="100"/>
      <c r="N453" s="100"/>
      <c r="O453" s="100"/>
      <c r="P453" s="100"/>
      <c r="Q453" s="100"/>
      <c r="R453" s="100"/>
      <c r="S453" s="100"/>
      <c r="T453" s="100"/>
      <c r="U453" s="100"/>
      <c r="V453" s="100"/>
      <c r="W453" s="100"/>
      <c r="X453" s="100"/>
      <c r="Y453" s="100"/>
    </row>
    <row r="454" spans="1:25" ht="16.5" customHeight="1">
      <c r="A454" s="25"/>
      <c r="B454" s="23"/>
      <c r="C454" s="23"/>
      <c r="D454" s="100"/>
      <c r="E454" s="100"/>
      <c r="F454" s="100"/>
      <c r="G454" s="100"/>
      <c r="H454" s="100"/>
      <c r="I454" s="100"/>
      <c r="J454" s="100"/>
      <c r="K454" s="100"/>
      <c r="L454" s="100"/>
      <c r="M454" s="100"/>
      <c r="N454" s="100"/>
      <c r="O454" s="100"/>
      <c r="P454" s="100"/>
      <c r="Q454" s="100"/>
      <c r="R454" s="100"/>
      <c r="S454" s="100"/>
      <c r="T454" s="100"/>
      <c r="U454" s="100"/>
      <c r="V454" s="100"/>
      <c r="W454" s="100"/>
      <c r="X454" s="100"/>
      <c r="Y454" s="100"/>
    </row>
    <row r="455" spans="1:25" ht="16.5" customHeight="1">
      <c r="A455" s="25"/>
      <c r="B455" s="23"/>
      <c r="C455" s="23"/>
      <c r="D455" s="100"/>
      <c r="E455" s="100"/>
      <c r="F455" s="100"/>
      <c r="G455" s="100"/>
      <c r="H455" s="100"/>
      <c r="I455" s="100"/>
      <c r="J455" s="100"/>
      <c r="K455" s="100"/>
      <c r="L455" s="100"/>
      <c r="M455" s="100"/>
      <c r="N455" s="100"/>
      <c r="O455" s="100"/>
      <c r="P455" s="100"/>
      <c r="Q455" s="100"/>
      <c r="R455" s="100"/>
      <c r="S455" s="100"/>
      <c r="T455" s="100"/>
      <c r="U455" s="100"/>
      <c r="V455" s="100"/>
      <c r="W455" s="100"/>
      <c r="X455" s="100"/>
      <c r="Y455" s="100"/>
    </row>
    <row r="456" spans="1:25" ht="16.5" customHeight="1">
      <c r="A456" s="25"/>
      <c r="B456" s="23"/>
      <c r="C456" s="23"/>
      <c r="D456" s="100"/>
      <c r="E456" s="100"/>
      <c r="F456" s="100"/>
      <c r="G456" s="100"/>
      <c r="H456" s="100"/>
      <c r="I456" s="100"/>
      <c r="J456" s="100"/>
      <c r="K456" s="100"/>
      <c r="L456" s="100"/>
      <c r="M456" s="100"/>
      <c r="N456" s="100"/>
      <c r="O456" s="100"/>
      <c r="P456" s="100"/>
      <c r="Q456" s="100"/>
      <c r="R456" s="100"/>
      <c r="S456" s="100"/>
      <c r="T456" s="100"/>
      <c r="U456" s="100"/>
      <c r="V456" s="100"/>
      <c r="W456" s="100"/>
      <c r="X456" s="100"/>
      <c r="Y456" s="100"/>
    </row>
    <row r="457" spans="1:25" ht="16.5" customHeight="1">
      <c r="A457" s="25"/>
      <c r="B457" s="23"/>
      <c r="C457" s="23"/>
      <c r="D457" s="100"/>
      <c r="E457" s="100"/>
      <c r="F457" s="100"/>
      <c r="G457" s="100"/>
      <c r="H457" s="100"/>
      <c r="I457" s="100"/>
      <c r="J457" s="100"/>
      <c r="K457" s="100"/>
      <c r="L457" s="100"/>
      <c r="M457" s="100"/>
      <c r="N457" s="100"/>
      <c r="O457" s="100"/>
      <c r="P457" s="100"/>
      <c r="Q457" s="100"/>
      <c r="R457" s="100"/>
      <c r="S457" s="100"/>
      <c r="T457" s="100"/>
      <c r="U457" s="100"/>
      <c r="V457" s="100"/>
      <c r="W457" s="100"/>
      <c r="X457" s="100"/>
      <c r="Y457" s="100"/>
    </row>
    <row r="458" spans="1:25" ht="16.5" customHeight="1">
      <c r="A458" s="25"/>
      <c r="B458" s="23"/>
      <c r="C458" s="23"/>
      <c r="D458" s="100"/>
      <c r="E458" s="100"/>
      <c r="F458" s="100"/>
      <c r="G458" s="100"/>
      <c r="H458" s="100"/>
      <c r="I458" s="100"/>
      <c r="J458" s="100"/>
      <c r="K458" s="100"/>
      <c r="L458" s="100"/>
      <c r="M458" s="100"/>
      <c r="N458" s="100"/>
      <c r="O458" s="100"/>
      <c r="P458" s="100"/>
      <c r="Q458" s="100"/>
      <c r="R458" s="100"/>
      <c r="S458" s="100"/>
      <c r="T458" s="100"/>
      <c r="U458" s="100"/>
      <c r="V458" s="100"/>
      <c r="W458" s="100"/>
      <c r="X458" s="100"/>
      <c r="Y458" s="100"/>
    </row>
    <row r="459" spans="1:25" ht="16.5" customHeight="1">
      <c r="A459" s="25"/>
      <c r="B459" s="23"/>
      <c r="C459" s="23"/>
      <c r="D459" s="100"/>
      <c r="E459" s="100"/>
      <c r="F459" s="100"/>
      <c r="G459" s="100"/>
      <c r="H459" s="100"/>
      <c r="I459" s="100"/>
      <c r="J459" s="100"/>
      <c r="K459" s="100"/>
      <c r="L459" s="100"/>
      <c r="M459" s="100"/>
      <c r="N459" s="100"/>
      <c r="O459" s="100"/>
      <c r="P459" s="100"/>
      <c r="Q459" s="100"/>
      <c r="R459" s="100"/>
      <c r="S459" s="100"/>
      <c r="T459" s="100"/>
      <c r="U459" s="100"/>
      <c r="V459" s="100"/>
      <c r="W459" s="100"/>
      <c r="X459" s="100"/>
      <c r="Y459" s="100"/>
    </row>
    <row r="460" spans="1:25" ht="16.5" customHeight="1">
      <c r="A460" s="25"/>
      <c r="B460" s="23"/>
      <c r="C460" s="23"/>
      <c r="D460" s="100"/>
      <c r="E460" s="100"/>
      <c r="F460" s="100"/>
      <c r="G460" s="100"/>
      <c r="H460" s="100"/>
      <c r="I460" s="100"/>
      <c r="J460" s="100"/>
      <c r="K460" s="100"/>
      <c r="L460" s="100"/>
      <c r="M460" s="100"/>
      <c r="N460" s="100"/>
      <c r="O460" s="100"/>
      <c r="P460" s="100"/>
      <c r="Q460" s="100"/>
      <c r="R460" s="100"/>
      <c r="S460" s="100"/>
      <c r="T460" s="100"/>
      <c r="U460" s="100"/>
      <c r="V460" s="100"/>
      <c r="W460" s="100"/>
      <c r="X460" s="100"/>
      <c r="Y460" s="100"/>
    </row>
    <row r="461" spans="1:25" ht="16.5" customHeight="1">
      <c r="A461" s="25"/>
      <c r="B461" s="23"/>
      <c r="C461" s="23"/>
      <c r="D461" s="100"/>
      <c r="E461" s="100"/>
      <c r="F461" s="100"/>
      <c r="G461" s="100"/>
      <c r="H461" s="100"/>
      <c r="I461" s="100"/>
      <c r="J461" s="100"/>
      <c r="K461" s="100"/>
      <c r="L461" s="100"/>
      <c r="M461" s="100"/>
      <c r="N461" s="100"/>
      <c r="O461" s="100"/>
      <c r="P461" s="100"/>
      <c r="Q461" s="100"/>
      <c r="R461" s="100"/>
      <c r="S461" s="100"/>
      <c r="T461" s="100"/>
      <c r="U461" s="100"/>
      <c r="V461" s="100"/>
      <c r="W461" s="100"/>
      <c r="X461" s="100"/>
      <c r="Y461" s="100"/>
    </row>
    <row r="462" spans="1:25" ht="16.5" customHeight="1">
      <c r="A462" s="25"/>
      <c r="B462" s="23"/>
      <c r="C462" s="23"/>
      <c r="D462" s="100"/>
      <c r="E462" s="100"/>
      <c r="F462" s="100"/>
      <c r="G462" s="100"/>
      <c r="H462" s="100"/>
      <c r="I462" s="100"/>
      <c r="J462" s="100"/>
      <c r="K462" s="100"/>
      <c r="L462" s="100"/>
      <c r="M462" s="100"/>
      <c r="N462" s="100"/>
      <c r="O462" s="100"/>
      <c r="P462" s="100"/>
      <c r="Q462" s="100"/>
      <c r="R462" s="100"/>
      <c r="S462" s="100"/>
      <c r="T462" s="100"/>
      <c r="U462" s="100"/>
      <c r="V462" s="100"/>
      <c r="W462" s="100"/>
      <c r="X462" s="100"/>
      <c r="Y462" s="100"/>
    </row>
    <row r="463" spans="1:25" ht="16.5" customHeight="1">
      <c r="A463" s="25"/>
      <c r="B463" s="23"/>
      <c r="C463" s="23"/>
      <c r="D463" s="100"/>
      <c r="E463" s="100"/>
      <c r="F463" s="100"/>
      <c r="G463" s="100"/>
      <c r="H463" s="100"/>
      <c r="I463" s="100"/>
      <c r="J463" s="100"/>
      <c r="K463" s="100"/>
      <c r="L463" s="100"/>
      <c r="M463" s="100"/>
      <c r="N463" s="100"/>
      <c r="O463" s="100"/>
      <c r="P463" s="100"/>
      <c r="Q463" s="100"/>
      <c r="R463" s="100"/>
      <c r="S463" s="100"/>
      <c r="T463" s="100"/>
      <c r="U463" s="100"/>
      <c r="V463" s="100"/>
      <c r="W463" s="100"/>
      <c r="X463" s="100"/>
      <c r="Y463" s="100"/>
    </row>
    <row r="464" spans="1:25" ht="16.5" customHeight="1">
      <c r="A464" s="25"/>
      <c r="B464" s="23"/>
      <c r="C464" s="23"/>
      <c r="D464" s="100"/>
      <c r="E464" s="100"/>
      <c r="F464" s="100"/>
      <c r="G464" s="100"/>
      <c r="H464" s="100"/>
      <c r="I464" s="100"/>
      <c r="J464" s="100"/>
      <c r="K464" s="100"/>
      <c r="L464" s="100"/>
      <c r="M464" s="100"/>
      <c r="N464" s="100"/>
      <c r="O464" s="100"/>
      <c r="P464" s="100"/>
      <c r="Q464" s="100"/>
      <c r="R464" s="100"/>
      <c r="S464" s="100"/>
      <c r="T464" s="100"/>
      <c r="U464" s="100"/>
      <c r="V464" s="100"/>
      <c r="W464" s="100"/>
      <c r="X464" s="100"/>
      <c r="Y464" s="100"/>
    </row>
    <row r="465" spans="1:25" ht="16.5" customHeight="1">
      <c r="A465" s="25"/>
      <c r="B465" s="23"/>
      <c r="C465" s="23"/>
      <c r="D465" s="100"/>
      <c r="E465" s="100"/>
      <c r="F465" s="100"/>
      <c r="G465" s="100"/>
      <c r="H465" s="100"/>
      <c r="I465" s="100"/>
      <c r="J465" s="100"/>
      <c r="K465" s="100"/>
      <c r="L465" s="100"/>
      <c r="M465" s="100"/>
      <c r="N465" s="100"/>
      <c r="O465" s="100"/>
      <c r="P465" s="100"/>
      <c r="Q465" s="100"/>
      <c r="R465" s="100"/>
      <c r="S465" s="100"/>
      <c r="T465" s="100"/>
      <c r="U465" s="100"/>
      <c r="V465" s="100"/>
      <c r="W465" s="100"/>
      <c r="X465" s="100"/>
      <c r="Y465" s="100"/>
    </row>
    <row r="466" spans="1:25" ht="16.5" customHeight="1">
      <c r="A466" s="25"/>
      <c r="B466" s="23"/>
      <c r="C466" s="23"/>
      <c r="D466" s="100"/>
      <c r="E466" s="100"/>
      <c r="F466" s="100"/>
      <c r="G466" s="100"/>
      <c r="H466" s="100"/>
      <c r="I466" s="100"/>
      <c r="J466" s="100"/>
      <c r="K466" s="100"/>
      <c r="L466" s="100"/>
      <c r="M466" s="100"/>
      <c r="N466" s="100"/>
      <c r="O466" s="100"/>
      <c r="P466" s="100"/>
      <c r="Q466" s="100"/>
      <c r="R466" s="100"/>
      <c r="S466" s="100"/>
      <c r="T466" s="100"/>
      <c r="U466" s="100"/>
      <c r="V466" s="100"/>
      <c r="W466" s="100"/>
      <c r="X466" s="100"/>
      <c r="Y466" s="100"/>
    </row>
    <row r="467" spans="1:25" ht="16.5" customHeight="1">
      <c r="A467" s="25"/>
      <c r="B467" s="23"/>
      <c r="C467" s="23"/>
      <c r="D467" s="100"/>
      <c r="E467" s="100"/>
      <c r="F467" s="100"/>
      <c r="G467" s="100"/>
      <c r="H467" s="100"/>
      <c r="I467" s="100"/>
      <c r="J467" s="100"/>
      <c r="K467" s="100"/>
      <c r="L467" s="100"/>
      <c r="M467" s="100"/>
      <c r="N467" s="100"/>
      <c r="O467" s="100"/>
      <c r="P467" s="100"/>
      <c r="Q467" s="100"/>
      <c r="R467" s="100"/>
      <c r="S467" s="100"/>
      <c r="T467" s="100"/>
      <c r="U467" s="100"/>
      <c r="V467" s="100"/>
      <c r="W467" s="100"/>
      <c r="X467" s="100"/>
      <c r="Y467" s="100"/>
    </row>
    <row r="468" spans="1:25" ht="16.5" customHeight="1">
      <c r="A468" s="25"/>
      <c r="B468" s="23"/>
      <c r="C468" s="23"/>
      <c r="D468" s="100"/>
      <c r="E468" s="100"/>
      <c r="F468" s="100"/>
      <c r="G468" s="100"/>
      <c r="H468" s="100"/>
      <c r="I468" s="100"/>
      <c r="J468" s="100"/>
      <c r="K468" s="100"/>
      <c r="L468" s="100"/>
      <c r="M468" s="100"/>
      <c r="N468" s="100"/>
      <c r="O468" s="100"/>
      <c r="P468" s="100"/>
      <c r="Q468" s="100"/>
      <c r="R468" s="100"/>
      <c r="S468" s="100"/>
      <c r="T468" s="100"/>
      <c r="U468" s="100"/>
      <c r="V468" s="100"/>
      <c r="W468" s="100"/>
      <c r="X468" s="100"/>
      <c r="Y468" s="100"/>
    </row>
    <row r="469" spans="1:25" ht="16.5" customHeight="1">
      <c r="A469" s="25"/>
      <c r="B469" s="23"/>
      <c r="C469" s="23"/>
      <c r="D469" s="100"/>
      <c r="E469" s="100"/>
      <c r="F469" s="100"/>
      <c r="G469" s="100"/>
      <c r="H469" s="100"/>
      <c r="I469" s="100"/>
      <c r="J469" s="100"/>
      <c r="K469" s="100"/>
      <c r="L469" s="100"/>
      <c r="M469" s="100"/>
      <c r="N469" s="100"/>
      <c r="O469" s="100"/>
      <c r="P469" s="100"/>
      <c r="Q469" s="100"/>
      <c r="R469" s="100"/>
      <c r="S469" s="100"/>
      <c r="T469" s="100"/>
      <c r="U469" s="100"/>
      <c r="V469" s="100"/>
      <c r="W469" s="100"/>
      <c r="X469" s="100"/>
      <c r="Y469" s="100"/>
    </row>
    <row r="470" spans="1:25" ht="16.5" customHeight="1">
      <c r="A470" s="25"/>
      <c r="B470" s="23"/>
      <c r="C470" s="23"/>
      <c r="D470" s="100"/>
      <c r="E470" s="100"/>
      <c r="F470" s="100"/>
      <c r="G470" s="100"/>
      <c r="H470" s="100"/>
      <c r="I470" s="100"/>
      <c r="J470" s="100"/>
      <c r="K470" s="100"/>
      <c r="L470" s="100"/>
      <c r="M470" s="100"/>
      <c r="N470" s="100"/>
      <c r="O470" s="100"/>
      <c r="P470" s="100"/>
      <c r="Q470" s="100"/>
      <c r="R470" s="100"/>
      <c r="S470" s="100"/>
      <c r="T470" s="100"/>
      <c r="U470" s="100"/>
      <c r="V470" s="100"/>
      <c r="W470" s="100"/>
      <c r="X470" s="100"/>
      <c r="Y470" s="100"/>
    </row>
    <row r="471" spans="1:25" ht="16.5" customHeight="1">
      <c r="A471" s="25"/>
      <c r="B471" s="23"/>
      <c r="C471" s="23"/>
      <c r="D471" s="100"/>
      <c r="E471" s="100"/>
      <c r="F471" s="100"/>
      <c r="G471" s="100"/>
      <c r="H471" s="100"/>
      <c r="I471" s="100"/>
      <c r="J471" s="100"/>
      <c r="K471" s="100"/>
      <c r="L471" s="100"/>
      <c r="M471" s="100"/>
      <c r="N471" s="100"/>
      <c r="O471" s="100"/>
      <c r="P471" s="100"/>
      <c r="Q471" s="100"/>
      <c r="R471" s="100"/>
      <c r="S471" s="100"/>
      <c r="T471" s="100"/>
      <c r="U471" s="100"/>
      <c r="V471" s="100"/>
      <c r="W471" s="100"/>
      <c r="X471" s="100"/>
      <c r="Y471" s="100"/>
    </row>
    <row r="472" spans="1:25" ht="16.5" customHeight="1">
      <c r="A472" s="25"/>
      <c r="B472" s="23"/>
      <c r="C472" s="23"/>
      <c r="D472" s="100"/>
      <c r="E472" s="100"/>
      <c r="F472" s="100"/>
      <c r="G472" s="100"/>
      <c r="H472" s="100"/>
      <c r="I472" s="100"/>
      <c r="J472" s="100"/>
      <c r="K472" s="100"/>
      <c r="L472" s="100"/>
      <c r="M472" s="100"/>
      <c r="N472" s="100"/>
      <c r="O472" s="100"/>
      <c r="P472" s="100"/>
      <c r="Q472" s="100"/>
      <c r="R472" s="100"/>
      <c r="S472" s="100"/>
      <c r="T472" s="100"/>
      <c r="U472" s="100"/>
      <c r="V472" s="100"/>
      <c r="W472" s="100"/>
      <c r="X472" s="100"/>
      <c r="Y472" s="100"/>
    </row>
    <row r="473" spans="1:25" ht="16.5" customHeight="1">
      <c r="A473" s="25"/>
      <c r="B473" s="23"/>
      <c r="C473" s="23"/>
      <c r="D473" s="100"/>
      <c r="E473" s="100"/>
      <c r="F473" s="100"/>
      <c r="G473" s="100"/>
      <c r="H473" s="100"/>
      <c r="I473" s="100"/>
      <c r="J473" s="100"/>
      <c r="K473" s="100"/>
      <c r="L473" s="100"/>
      <c r="M473" s="100"/>
      <c r="N473" s="100"/>
      <c r="O473" s="100"/>
      <c r="P473" s="100"/>
      <c r="Q473" s="100"/>
      <c r="R473" s="100"/>
      <c r="S473" s="100"/>
      <c r="T473" s="100"/>
      <c r="U473" s="100"/>
      <c r="V473" s="100"/>
      <c r="W473" s="100"/>
      <c r="X473" s="100"/>
      <c r="Y473" s="100"/>
    </row>
    <row r="474" spans="1:25" ht="16.5" customHeight="1">
      <c r="A474" s="25"/>
      <c r="B474" s="23"/>
      <c r="C474" s="23"/>
      <c r="D474" s="100"/>
      <c r="E474" s="100"/>
      <c r="F474" s="100"/>
      <c r="G474" s="100"/>
      <c r="H474" s="100"/>
      <c r="I474" s="100"/>
      <c r="J474" s="100"/>
      <c r="K474" s="100"/>
      <c r="L474" s="100"/>
      <c r="M474" s="100"/>
      <c r="N474" s="100"/>
      <c r="O474" s="100"/>
      <c r="P474" s="100"/>
      <c r="Q474" s="100"/>
      <c r="R474" s="100"/>
      <c r="S474" s="100"/>
      <c r="T474" s="100"/>
      <c r="U474" s="100"/>
      <c r="V474" s="100"/>
      <c r="W474" s="100"/>
      <c r="X474" s="100"/>
      <c r="Y474" s="100"/>
    </row>
    <row r="475" spans="1:25" ht="16.5" customHeight="1">
      <c r="A475" s="25"/>
      <c r="B475" s="23"/>
      <c r="C475" s="23"/>
      <c r="D475" s="100"/>
      <c r="E475" s="100"/>
      <c r="F475" s="100"/>
      <c r="G475" s="100"/>
      <c r="H475" s="100"/>
      <c r="I475" s="100"/>
      <c r="J475" s="100"/>
      <c r="K475" s="100"/>
      <c r="L475" s="100"/>
      <c r="M475" s="100"/>
      <c r="N475" s="100"/>
      <c r="O475" s="100"/>
      <c r="P475" s="100"/>
      <c r="Q475" s="100"/>
      <c r="R475" s="100"/>
      <c r="S475" s="100"/>
      <c r="T475" s="100"/>
      <c r="U475" s="100"/>
      <c r="V475" s="100"/>
      <c r="W475" s="100"/>
      <c r="X475" s="100"/>
      <c r="Y475" s="100"/>
    </row>
    <row r="476" spans="1:25" ht="16.5" customHeight="1">
      <c r="A476" s="25"/>
      <c r="B476" s="23"/>
      <c r="C476" s="23"/>
      <c r="D476" s="100"/>
      <c r="E476" s="100"/>
      <c r="F476" s="100"/>
      <c r="G476" s="100"/>
      <c r="H476" s="100"/>
      <c r="I476" s="100"/>
      <c r="J476" s="100"/>
      <c r="K476" s="100"/>
      <c r="L476" s="100"/>
      <c r="M476" s="100"/>
      <c r="N476" s="100"/>
      <c r="O476" s="100"/>
      <c r="P476" s="100"/>
      <c r="Q476" s="100"/>
      <c r="R476" s="100"/>
      <c r="S476" s="100"/>
      <c r="T476" s="100"/>
      <c r="U476" s="100"/>
      <c r="V476" s="100"/>
      <c r="W476" s="100"/>
      <c r="X476" s="100"/>
      <c r="Y476" s="100"/>
    </row>
    <row r="477" spans="1:25" ht="16.5" customHeight="1">
      <c r="A477" s="25"/>
      <c r="B477" s="23"/>
      <c r="C477" s="23"/>
      <c r="D477" s="100"/>
      <c r="E477" s="100"/>
      <c r="F477" s="100"/>
      <c r="G477" s="100"/>
      <c r="H477" s="100"/>
      <c r="I477" s="100"/>
      <c r="J477" s="100"/>
      <c r="K477" s="100"/>
      <c r="L477" s="100"/>
      <c r="M477" s="100"/>
      <c r="N477" s="100"/>
      <c r="O477" s="100"/>
      <c r="P477" s="100"/>
      <c r="Q477" s="100"/>
      <c r="R477" s="100"/>
      <c r="S477" s="100"/>
      <c r="T477" s="100"/>
      <c r="U477" s="100"/>
      <c r="V477" s="100"/>
      <c r="W477" s="100"/>
      <c r="X477" s="100"/>
      <c r="Y477" s="100"/>
    </row>
    <row r="478" spans="1:25" ht="16.5" customHeight="1">
      <c r="A478" s="25"/>
      <c r="B478" s="23"/>
      <c r="C478" s="23"/>
      <c r="D478" s="100"/>
      <c r="E478" s="100"/>
      <c r="F478" s="100"/>
      <c r="G478" s="100"/>
      <c r="H478" s="100"/>
      <c r="I478" s="100"/>
      <c r="J478" s="100"/>
      <c r="K478" s="100"/>
      <c r="L478" s="100"/>
      <c r="M478" s="100"/>
      <c r="N478" s="100"/>
      <c r="O478" s="100"/>
      <c r="P478" s="100"/>
      <c r="Q478" s="100"/>
      <c r="R478" s="100"/>
      <c r="S478" s="100"/>
      <c r="T478" s="100"/>
      <c r="U478" s="100"/>
      <c r="V478" s="100"/>
      <c r="W478" s="100"/>
      <c r="X478" s="100"/>
      <c r="Y478" s="100"/>
    </row>
    <row r="479" spans="1:25" ht="16.5" customHeight="1">
      <c r="A479" s="25"/>
      <c r="B479" s="23"/>
      <c r="C479" s="23"/>
      <c r="D479" s="100"/>
      <c r="E479" s="100"/>
      <c r="F479" s="100"/>
      <c r="G479" s="100"/>
      <c r="H479" s="100"/>
      <c r="I479" s="100"/>
      <c r="J479" s="100"/>
      <c r="K479" s="100"/>
      <c r="L479" s="100"/>
      <c r="M479" s="100"/>
      <c r="N479" s="100"/>
      <c r="O479" s="100"/>
      <c r="P479" s="100"/>
      <c r="Q479" s="100"/>
      <c r="R479" s="100"/>
      <c r="S479" s="100"/>
      <c r="T479" s="100"/>
      <c r="U479" s="100"/>
      <c r="V479" s="100"/>
      <c r="W479" s="100"/>
      <c r="X479" s="100"/>
      <c r="Y479" s="100"/>
    </row>
    <row r="480" spans="1:25" ht="16.5" customHeight="1">
      <c r="A480" s="25"/>
      <c r="B480" s="23"/>
      <c r="C480" s="23"/>
      <c r="D480" s="100"/>
      <c r="E480" s="100"/>
      <c r="F480" s="100"/>
      <c r="G480" s="100"/>
      <c r="H480" s="100"/>
      <c r="I480" s="100"/>
      <c r="J480" s="100"/>
      <c r="K480" s="100"/>
      <c r="L480" s="100"/>
      <c r="M480" s="100"/>
      <c r="N480" s="100"/>
      <c r="O480" s="100"/>
      <c r="P480" s="100"/>
      <c r="Q480" s="100"/>
      <c r="R480" s="100"/>
      <c r="S480" s="100"/>
      <c r="T480" s="100"/>
      <c r="U480" s="100"/>
      <c r="V480" s="100"/>
      <c r="W480" s="100"/>
      <c r="X480" s="100"/>
      <c r="Y480" s="100"/>
    </row>
    <row r="481" spans="1:25" ht="16.5" customHeight="1">
      <c r="A481" s="25"/>
      <c r="B481" s="23"/>
      <c r="C481" s="23"/>
      <c r="D481" s="100"/>
      <c r="E481" s="100"/>
      <c r="F481" s="100"/>
      <c r="G481" s="100"/>
      <c r="H481" s="100"/>
      <c r="I481" s="100"/>
      <c r="J481" s="100"/>
      <c r="K481" s="100"/>
      <c r="L481" s="100"/>
      <c r="M481" s="100"/>
      <c r="N481" s="100"/>
      <c r="O481" s="100"/>
      <c r="P481" s="100"/>
      <c r="Q481" s="100"/>
      <c r="R481" s="100"/>
      <c r="S481" s="100"/>
      <c r="T481" s="100"/>
      <c r="U481" s="100"/>
      <c r="V481" s="100"/>
      <c r="W481" s="100"/>
      <c r="X481" s="100"/>
      <c r="Y481" s="100"/>
    </row>
    <row r="482" spans="1:25" ht="16.5" customHeight="1">
      <c r="A482" s="25"/>
      <c r="B482" s="23"/>
      <c r="C482" s="23"/>
      <c r="D482" s="100"/>
      <c r="E482" s="100"/>
      <c r="F482" s="100"/>
      <c r="G482" s="100"/>
      <c r="H482" s="100"/>
      <c r="I482" s="100"/>
      <c r="J482" s="100"/>
      <c r="K482" s="100"/>
      <c r="L482" s="100"/>
      <c r="M482" s="100"/>
      <c r="N482" s="100"/>
      <c r="O482" s="100"/>
      <c r="P482" s="100"/>
      <c r="Q482" s="100"/>
      <c r="R482" s="100"/>
      <c r="S482" s="100"/>
      <c r="T482" s="100"/>
      <c r="U482" s="100"/>
      <c r="V482" s="100"/>
      <c r="W482" s="100"/>
      <c r="X482" s="100"/>
      <c r="Y482" s="100"/>
    </row>
    <row r="483" spans="1:25" ht="16.5" customHeight="1">
      <c r="A483" s="25"/>
      <c r="B483" s="23"/>
      <c r="C483" s="23"/>
      <c r="D483" s="100"/>
      <c r="E483" s="100"/>
      <c r="F483" s="100"/>
      <c r="G483" s="100"/>
      <c r="H483" s="100"/>
      <c r="I483" s="100"/>
      <c r="J483" s="100"/>
      <c r="K483" s="100"/>
      <c r="L483" s="100"/>
      <c r="M483" s="100"/>
      <c r="N483" s="100"/>
      <c r="O483" s="100"/>
      <c r="P483" s="100"/>
      <c r="Q483" s="100"/>
      <c r="R483" s="100"/>
      <c r="S483" s="100"/>
      <c r="T483" s="100"/>
      <c r="U483" s="100"/>
      <c r="V483" s="100"/>
      <c r="W483" s="100"/>
      <c r="X483" s="100"/>
      <c r="Y483" s="100"/>
    </row>
    <row r="484" spans="1:25" ht="16.5" customHeight="1">
      <c r="A484" s="25"/>
      <c r="B484" s="23"/>
      <c r="C484" s="23"/>
      <c r="D484" s="100"/>
      <c r="E484" s="100"/>
      <c r="F484" s="100"/>
      <c r="G484" s="100"/>
      <c r="H484" s="100"/>
      <c r="I484" s="100"/>
      <c r="J484" s="100"/>
      <c r="K484" s="100"/>
      <c r="L484" s="100"/>
      <c r="M484" s="100"/>
      <c r="N484" s="100"/>
      <c r="O484" s="100"/>
      <c r="P484" s="100"/>
      <c r="Q484" s="100"/>
      <c r="R484" s="100"/>
      <c r="S484" s="100"/>
      <c r="T484" s="100"/>
      <c r="U484" s="100"/>
      <c r="V484" s="100"/>
      <c r="W484" s="100"/>
      <c r="X484" s="100"/>
      <c r="Y484" s="100"/>
    </row>
    <row r="485" spans="1:25" ht="16.5" customHeight="1">
      <c r="A485" s="25"/>
      <c r="B485" s="23"/>
      <c r="C485" s="23"/>
      <c r="D485" s="100"/>
      <c r="E485" s="100"/>
      <c r="F485" s="100"/>
      <c r="G485" s="100"/>
      <c r="H485" s="100"/>
      <c r="I485" s="100"/>
      <c r="J485" s="100"/>
      <c r="K485" s="100"/>
      <c r="L485" s="100"/>
      <c r="M485" s="100"/>
      <c r="N485" s="100"/>
      <c r="O485" s="100"/>
      <c r="P485" s="100"/>
      <c r="Q485" s="100"/>
      <c r="R485" s="100"/>
      <c r="S485" s="100"/>
      <c r="T485" s="100"/>
      <c r="U485" s="100"/>
      <c r="V485" s="100"/>
      <c r="W485" s="100"/>
      <c r="X485" s="100"/>
      <c r="Y485" s="100"/>
    </row>
    <row r="486" spans="1:25" ht="16.5" customHeight="1">
      <c r="A486" s="25"/>
      <c r="B486" s="23"/>
      <c r="C486" s="23"/>
      <c r="D486" s="100"/>
      <c r="E486" s="100"/>
      <c r="F486" s="100"/>
      <c r="G486" s="100"/>
      <c r="H486" s="100"/>
      <c r="I486" s="100"/>
      <c r="J486" s="100"/>
      <c r="K486" s="100"/>
      <c r="L486" s="100"/>
      <c r="M486" s="100"/>
      <c r="N486" s="100"/>
      <c r="O486" s="100"/>
      <c r="P486" s="100"/>
      <c r="Q486" s="100"/>
      <c r="R486" s="100"/>
      <c r="S486" s="100"/>
      <c r="T486" s="100"/>
      <c r="U486" s="100"/>
      <c r="V486" s="100"/>
      <c r="W486" s="100"/>
      <c r="X486" s="100"/>
      <c r="Y486" s="100"/>
    </row>
    <row r="487" spans="1:25" ht="16.5" customHeight="1">
      <c r="A487" s="25"/>
      <c r="B487" s="23"/>
      <c r="C487" s="23"/>
      <c r="D487" s="100"/>
      <c r="E487" s="100"/>
      <c r="F487" s="100"/>
      <c r="G487" s="100"/>
      <c r="H487" s="100"/>
      <c r="I487" s="100"/>
      <c r="J487" s="100"/>
      <c r="K487" s="100"/>
      <c r="L487" s="100"/>
      <c r="M487" s="100"/>
      <c r="N487" s="100"/>
      <c r="O487" s="100"/>
      <c r="P487" s="100"/>
      <c r="Q487" s="100"/>
      <c r="R487" s="100"/>
      <c r="S487" s="100"/>
      <c r="T487" s="100"/>
      <c r="U487" s="100"/>
      <c r="V487" s="100"/>
      <c r="W487" s="100"/>
      <c r="X487" s="100"/>
      <c r="Y487" s="100"/>
    </row>
    <row r="488" spans="1:25" ht="16.5" customHeight="1">
      <c r="A488" s="25"/>
      <c r="B488" s="23"/>
      <c r="C488" s="23"/>
      <c r="D488" s="100"/>
      <c r="E488" s="100"/>
      <c r="F488" s="100"/>
      <c r="G488" s="100"/>
      <c r="H488" s="100"/>
      <c r="I488" s="100"/>
      <c r="J488" s="100"/>
      <c r="K488" s="100"/>
      <c r="L488" s="100"/>
      <c r="M488" s="100"/>
      <c r="N488" s="100"/>
      <c r="O488" s="100"/>
      <c r="P488" s="100"/>
      <c r="Q488" s="100"/>
      <c r="R488" s="100"/>
      <c r="S488" s="100"/>
      <c r="T488" s="100"/>
      <c r="U488" s="100"/>
      <c r="V488" s="100"/>
      <c r="W488" s="100"/>
      <c r="X488" s="100"/>
      <c r="Y488" s="100"/>
    </row>
    <row r="489" spans="1:25" ht="16.5" customHeight="1">
      <c r="A489" s="25"/>
      <c r="B489" s="23"/>
      <c r="C489" s="23"/>
      <c r="D489" s="100"/>
      <c r="E489" s="100"/>
      <c r="F489" s="100"/>
      <c r="G489" s="100"/>
      <c r="H489" s="100"/>
      <c r="I489" s="100"/>
      <c r="J489" s="100"/>
      <c r="K489" s="100"/>
      <c r="L489" s="100"/>
      <c r="M489" s="100"/>
      <c r="N489" s="100"/>
      <c r="O489" s="100"/>
      <c r="P489" s="100"/>
      <c r="Q489" s="100"/>
      <c r="R489" s="100"/>
      <c r="S489" s="100"/>
      <c r="T489" s="100"/>
      <c r="U489" s="100"/>
      <c r="V489" s="100"/>
      <c r="W489" s="100"/>
      <c r="X489" s="100"/>
      <c r="Y489" s="100"/>
    </row>
    <row r="490" spans="1:25" ht="16.5" customHeight="1">
      <c r="A490" s="25"/>
      <c r="B490" s="23"/>
      <c r="C490" s="23"/>
      <c r="D490" s="100"/>
      <c r="E490" s="100"/>
      <c r="F490" s="100"/>
      <c r="G490" s="100"/>
      <c r="H490" s="100"/>
      <c r="I490" s="100"/>
      <c r="J490" s="100"/>
      <c r="K490" s="100"/>
      <c r="L490" s="100"/>
      <c r="M490" s="100"/>
      <c r="N490" s="100"/>
      <c r="O490" s="100"/>
      <c r="P490" s="100"/>
      <c r="Q490" s="100"/>
      <c r="R490" s="100"/>
      <c r="S490" s="100"/>
      <c r="T490" s="100"/>
      <c r="U490" s="100"/>
      <c r="V490" s="100"/>
      <c r="W490" s="100"/>
      <c r="X490" s="100"/>
      <c r="Y490" s="100"/>
    </row>
    <row r="491" spans="1:25" ht="16.5" customHeight="1">
      <c r="A491" s="25"/>
      <c r="B491" s="23"/>
      <c r="C491" s="23"/>
      <c r="D491" s="100"/>
      <c r="E491" s="100"/>
      <c r="F491" s="100"/>
      <c r="G491" s="100"/>
      <c r="H491" s="100"/>
      <c r="I491" s="100"/>
      <c r="J491" s="100"/>
      <c r="K491" s="100"/>
      <c r="L491" s="100"/>
      <c r="M491" s="100"/>
      <c r="N491" s="100"/>
      <c r="O491" s="100"/>
      <c r="P491" s="100"/>
      <c r="Q491" s="100"/>
      <c r="R491" s="100"/>
      <c r="S491" s="100"/>
      <c r="T491" s="100"/>
      <c r="U491" s="100"/>
      <c r="V491" s="100"/>
      <c r="W491" s="100"/>
      <c r="X491" s="100"/>
      <c r="Y491" s="100"/>
    </row>
    <row r="492" spans="1:25" ht="16.5" customHeight="1">
      <c r="A492" s="25"/>
      <c r="B492" s="23"/>
      <c r="C492" s="23"/>
      <c r="D492" s="100"/>
      <c r="E492" s="100"/>
      <c r="F492" s="100"/>
      <c r="G492" s="100"/>
      <c r="H492" s="100"/>
      <c r="I492" s="100"/>
      <c r="J492" s="100"/>
      <c r="K492" s="100"/>
      <c r="L492" s="100"/>
      <c r="M492" s="100"/>
      <c r="N492" s="100"/>
      <c r="O492" s="100"/>
      <c r="P492" s="100"/>
      <c r="Q492" s="100"/>
      <c r="R492" s="100"/>
      <c r="S492" s="100"/>
      <c r="T492" s="100"/>
      <c r="U492" s="100"/>
      <c r="V492" s="100"/>
      <c r="W492" s="100"/>
      <c r="X492" s="100"/>
      <c r="Y492" s="100"/>
    </row>
    <row r="493" spans="1:25" ht="16.5" customHeight="1">
      <c r="A493" s="25"/>
      <c r="B493" s="23"/>
      <c r="C493" s="23"/>
      <c r="D493" s="100"/>
      <c r="E493" s="100"/>
      <c r="F493" s="100"/>
      <c r="G493" s="100"/>
      <c r="H493" s="100"/>
      <c r="I493" s="100"/>
      <c r="J493" s="100"/>
      <c r="K493" s="100"/>
      <c r="L493" s="100"/>
      <c r="M493" s="100"/>
      <c r="N493" s="100"/>
      <c r="O493" s="100"/>
      <c r="P493" s="100"/>
      <c r="Q493" s="100"/>
      <c r="R493" s="100"/>
      <c r="S493" s="100"/>
      <c r="T493" s="100"/>
      <c r="U493" s="100"/>
      <c r="V493" s="100"/>
      <c r="W493" s="100"/>
      <c r="X493" s="100"/>
      <c r="Y493" s="100"/>
    </row>
    <row r="494" spans="1:25" ht="16.5" customHeight="1">
      <c r="A494" s="25"/>
      <c r="B494" s="23"/>
      <c r="C494" s="23"/>
      <c r="D494" s="100"/>
      <c r="E494" s="100"/>
      <c r="F494" s="100"/>
      <c r="G494" s="100"/>
      <c r="H494" s="100"/>
      <c r="I494" s="100"/>
      <c r="J494" s="100"/>
      <c r="K494" s="100"/>
      <c r="L494" s="100"/>
      <c r="M494" s="100"/>
      <c r="N494" s="100"/>
      <c r="O494" s="100"/>
      <c r="P494" s="100"/>
      <c r="Q494" s="100"/>
      <c r="R494" s="100"/>
      <c r="S494" s="100"/>
      <c r="T494" s="100"/>
      <c r="U494" s="100"/>
      <c r="V494" s="100"/>
      <c r="W494" s="100"/>
      <c r="X494" s="100"/>
      <c r="Y494" s="100"/>
    </row>
    <row r="495" spans="1:25" ht="16.5" customHeight="1">
      <c r="A495" s="25"/>
      <c r="B495" s="23"/>
      <c r="C495" s="23"/>
      <c r="D495" s="100"/>
      <c r="E495" s="100"/>
      <c r="F495" s="100"/>
      <c r="G495" s="100"/>
      <c r="H495" s="100"/>
      <c r="I495" s="100"/>
      <c r="J495" s="100"/>
      <c r="K495" s="100"/>
      <c r="L495" s="100"/>
      <c r="M495" s="100"/>
      <c r="N495" s="100"/>
      <c r="O495" s="100"/>
      <c r="P495" s="100"/>
      <c r="Q495" s="100"/>
      <c r="R495" s="100"/>
      <c r="S495" s="100"/>
      <c r="T495" s="100"/>
      <c r="U495" s="100"/>
      <c r="V495" s="100"/>
      <c r="W495" s="100"/>
      <c r="X495" s="100"/>
      <c r="Y495" s="100"/>
    </row>
    <row r="496" spans="1:25" ht="16.5" customHeight="1">
      <c r="A496" s="25"/>
      <c r="B496" s="23"/>
      <c r="C496" s="23"/>
      <c r="D496" s="100"/>
      <c r="E496" s="100"/>
      <c r="F496" s="100"/>
      <c r="G496" s="100"/>
      <c r="H496" s="100"/>
      <c r="I496" s="100"/>
      <c r="J496" s="100"/>
      <c r="K496" s="100"/>
      <c r="L496" s="100"/>
      <c r="M496" s="100"/>
      <c r="N496" s="100"/>
      <c r="O496" s="100"/>
      <c r="P496" s="100"/>
      <c r="Q496" s="100"/>
      <c r="R496" s="100"/>
      <c r="S496" s="100"/>
      <c r="T496" s="100"/>
      <c r="U496" s="100"/>
      <c r="V496" s="100"/>
      <c r="W496" s="100"/>
      <c r="X496" s="100"/>
      <c r="Y496" s="100"/>
    </row>
    <row r="497" spans="1:25" ht="16.5" customHeight="1">
      <c r="A497" s="25"/>
      <c r="B497" s="23"/>
      <c r="C497" s="23"/>
      <c r="D497" s="100"/>
      <c r="E497" s="100"/>
      <c r="F497" s="100"/>
      <c r="G497" s="100"/>
      <c r="H497" s="100"/>
      <c r="I497" s="100"/>
      <c r="J497" s="100"/>
      <c r="K497" s="100"/>
      <c r="L497" s="100"/>
      <c r="M497" s="100"/>
      <c r="N497" s="100"/>
      <c r="O497" s="100"/>
      <c r="P497" s="100"/>
      <c r="Q497" s="100"/>
      <c r="R497" s="100"/>
      <c r="S497" s="100"/>
      <c r="T497" s="100"/>
      <c r="U497" s="100"/>
      <c r="V497" s="100"/>
      <c r="W497" s="100"/>
      <c r="X497" s="100"/>
      <c r="Y497" s="100"/>
    </row>
    <row r="498" spans="1:25" ht="16.5" customHeight="1">
      <c r="A498" s="25"/>
      <c r="B498" s="23"/>
      <c r="C498" s="23"/>
      <c r="D498" s="100"/>
      <c r="E498" s="100"/>
      <c r="F498" s="100"/>
      <c r="G498" s="100"/>
      <c r="H498" s="100"/>
      <c r="I498" s="100"/>
      <c r="J498" s="100"/>
      <c r="K498" s="100"/>
      <c r="L498" s="100"/>
      <c r="M498" s="100"/>
      <c r="N498" s="100"/>
      <c r="O498" s="100"/>
      <c r="P498" s="100"/>
      <c r="Q498" s="100"/>
      <c r="R498" s="100"/>
      <c r="S498" s="100"/>
      <c r="T498" s="100"/>
      <c r="U498" s="100"/>
      <c r="V498" s="100"/>
      <c r="W498" s="100"/>
      <c r="X498" s="100"/>
      <c r="Y498" s="100"/>
    </row>
    <row r="499" spans="1:25" ht="16.5" customHeight="1">
      <c r="A499" s="25"/>
      <c r="B499" s="23"/>
      <c r="C499" s="23"/>
      <c r="D499" s="100"/>
      <c r="E499" s="100"/>
      <c r="F499" s="100"/>
      <c r="G499" s="100"/>
      <c r="H499" s="100"/>
      <c r="I499" s="100"/>
      <c r="J499" s="100"/>
      <c r="K499" s="100"/>
      <c r="L499" s="100"/>
      <c r="M499" s="100"/>
      <c r="N499" s="100"/>
      <c r="O499" s="100"/>
      <c r="P499" s="100"/>
      <c r="Q499" s="100"/>
      <c r="R499" s="100"/>
      <c r="S499" s="100"/>
      <c r="T499" s="100"/>
      <c r="U499" s="100"/>
      <c r="V499" s="100"/>
      <c r="W499" s="100"/>
      <c r="X499" s="100"/>
      <c r="Y499" s="100"/>
    </row>
    <row r="500" spans="1:25" ht="16.5" customHeight="1">
      <c r="A500" s="25"/>
      <c r="B500" s="23"/>
      <c r="C500" s="23"/>
      <c r="D500" s="100"/>
      <c r="E500" s="100"/>
      <c r="F500" s="100"/>
      <c r="G500" s="100"/>
      <c r="H500" s="100"/>
      <c r="I500" s="100"/>
      <c r="J500" s="100"/>
      <c r="K500" s="100"/>
      <c r="L500" s="100"/>
      <c r="M500" s="100"/>
      <c r="N500" s="100"/>
      <c r="O500" s="100"/>
      <c r="P500" s="100"/>
      <c r="Q500" s="100"/>
      <c r="R500" s="100"/>
      <c r="S500" s="100"/>
      <c r="T500" s="100"/>
      <c r="U500" s="100"/>
      <c r="V500" s="100"/>
      <c r="W500" s="100"/>
      <c r="X500" s="100"/>
      <c r="Y500" s="100"/>
    </row>
    <row r="501" spans="1:25" ht="16.5" customHeight="1">
      <c r="A501" s="25"/>
      <c r="B501" s="23"/>
      <c r="C501" s="23"/>
      <c r="D501" s="100"/>
      <c r="E501" s="100"/>
      <c r="F501" s="100"/>
      <c r="G501" s="100"/>
      <c r="H501" s="100"/>
      <c r="I501" s="100"/>
      <c r="J501" s="100"/>
      <c r="K501" s="100"/>
      <c r="L501" s="100"/>
      <c r="M501" s="100"/>
      <c r="N501" s="100"/>
      <c r="O501" s="100"/>
      <c r="P501" s="100"/>
      <c r="Q501" s="100"/>
      <c r="R501" s="100"/>
      <c r="S501" s="100"/>
      <c r="T501" s="100"/>
      <c r="U501" s="100"/>
      <c r="V501" s="100"/>
      <c r="W501" s="100"/>
      <c r="X501" s="100"/>
      <c r="Y501" s="100"/>
    </row>
    <row r="502" spans="1:25" ht="16.5" customHeight="1">
      <c r="A502" s="25"/>
      <c r="B502" s="23"/>
      <c r="C502" s="23"/>
      <c r="D502" s="100"/>
      <c r="E502" s="100"/>
      <c r="F502" s="100"/>
      <c r="G502" s="100"/>
      <c r="H502" s="100"/>
      <c r="I502" s="100"/>
      <c r="J502" s="100"/>
      <c r="K502" s="100"/>
      <c r="L502" s="100"/>
      <c r="M502" s="100"/>
      <c r="N502" s="100"/>
      <c r="O502" s="100"/>
      <c r="P502" s="100"/>
      <c r="Q502" s="100"/>
      <c r="R502" s="100"/>
      <c r="S502" s="100"/>
      <c r="T502" s="100"/>
      <c r="U502" s="100"/>
      <c r="V502" s="100"/>
      <c r="W502" s="100"/>
      <c r="X502" s="100"/>
      <c r="Y502" s="100"/>
    </row>
    <row r="503" spans="1:25" ht="16.5" customHeight="1">
      <c r="A503" s="25"/>
      <c r="B503" s="23"/>
      <c r="C503" s="23"/>
      <c r="D503" s="100"/>
      <c r="E503" s="100"/>
      <c r="F503" s="100"/>
      <c r="G503" s="100"/>
      <c r="H503" s="100"/>
      <c r="I503" s="100"/>
      <c r="J503" s="100"/>
      <c r="K503" s="100"/>
      <c r="L503" s="100"/>
      <c r="M503" s="100"/>
      <c r="N503" s="100"/>
      <c r="O503" s="100"/>
      <c r="P503" s="100"/>
      <c r="Q503" s="100"/>
      <c r="R503" s="100"/>
      <c r="S503" s="100"/>
      <c r="T503" s="100"/>
      <c r="U503" s="100"/>
      <c r="V503" s="100"/>
      <c r="W503" s="100"/>
      <c r="X503" s="100"/>
      <c r="Y503" s="100"/>
    </row>
    <row r="504" spans="1:25" ht="16.5" customHeight="1">
      <c r="A504" s="25"/>
      <c r="B504" s="23"/>
      <c r="C504" s="23"/>
      <c r="D504" s="100"/>
      <c r="E504" s="100"/>
      <c r="F504" s="100"/>
      <c r="G504" s="100"/>
      <c r="H504" s="100"/>
      <c r="I504" s="100"/>
      <c r="J504" s="100"/>
      <c r="K504" s="100"/>
      <c r="L504" s="100"/>
      <c r="M504" s="100"/>
      <c r="N504" s="100"/>
      <c r="O504" s="100"/>
      <c r="P504" s="100"/>
      <c r="Q504" s="100"/>
      <c r="R504" s="100"/>
      <c r="S504" s="100"/>
      <c r="T504" s="100"/>
      <c r="U504" s="100"/>
      <c r="V504" s="100"/>
      <c r="W504" s="100"/>
      <c r="X504" s="100"/>
      <c r="Y504" s="100"/>
    </row>
    <row r="505" spans="1:25" ht="16.5" customHeight="1">
      <c r="A505" s="25"/>
      <c r="B505" s="23"/>
      <c r="C505" s="23"/>
      <c r="D505" s="100"/>
      <c r="E505" s="100"/>
      <c r="F505" s="100"/>
      <c r="G505" s="100"/>
      <c r="H505" s="100"/>
      <c r="I505" s="100"/>
      <c r="J505" s="100"/>
      <c r="K505" s="100"/>
      <c r="L505" s="100"/>
      <c r="M505" s="100"/>
      <c r="N505" s="100"/>
      <c r="O505" s="100"/>
      <c r="P505" s="100"/>
      <c r="Q505" s="100"/>
      <c r="R505" s="100"/>
      <c r="S505" s="100"/>
      <c r="T505" s="100"/>
      <c r="U505" s="100"/>
      <c r="V505" s="100"/>
      <c r="W505" s="100"/>
      <c r="X505" s="100"/>
      <c r="Y505" s="100"/>
    </row>
    <row r="506" spans="1:25" ht="16.5" customHeight="1">
      <c r="A506" s="25"/>
      <c r="B506" s="23"/>
      <c r="C506" s="23"/>
      <c r="D506" s="100"/>
      <c r="E506" s="100"/>
      <c r="F506" s="100"/>
      <c r="G506" s="100"/>
      <c r="H506" s="100"/>
      <c r="I506" s="100"/>
      <c r="J506" s="100"/>
      <c r="K506" s="100"/>
      <c r="L506" s="100"/>
      <c r="M506" s="100"/>
      <c r="N506" s="100"/>
      <c r="O506" s="100"/>
      <c r="P506" s="100"/>
      <c r="Q506" s="100"/>
      <c r="R506" s="100"/>
      <c r="S506" s="100"/>
      <c r="T506" s="100"/>
      <c r="U506" s="100"/>
      <c r="V506" s="100"/>
      <c r="W506" s="100"/>
      <c r="X506" s="100"/>
      <c r="Y506" s="100"/>
    </row>
    <row r="507" spans="1:25" ht="16.5" customHeight="1">
      <c r="A507" s="25"/>
      <c r="B507" s="23"/>
      <c r="C507" s="23"/>
      <c r="D507" s="100"/>
      <c r="E507" s="100"/>
      <c r="F507" s="100"/>
      <c r="G507" s="100"/>
      <c r="H507" s="100"/>
      <c r="I507" s="100"/>
      <c r="J507" s="100"/>
      <c r="K507" s="100"/>
      <c r="L507" s="100"/>
      <c r="M507" s="100"/>
      <c r="N507" s="100"/>
      <c r="O507" s="100"/>
      <c r="P507" s="100"/>
      <c r="Q507" s="100"/>
      <c r="R507" s="100"/>
      <c r="S507" s="100"/>
      <c r="T507" s="100"/>
      <c r="U507" s="100"/>
      <c r="V507" s="100"/>
      <c r="W507" s="100"/>
      <c r="X507" s="100"/>
      <c r="Y507" s="100"/>
    </row>
    <row r="508" spans="1:25" ht="16.5" customHeight="1">
      <c r="A508" s="25"/>
      <c r="B508" s="23"/>
      <c r="C508" s="23"/>
      <c r="D508" s="100"/>
      <c r="E508" s="100"/>
      <c r="F508" s="100"/>
      <c r="G508" s="100"/>
      <c r="H508" s="100"/>
      <c r="I508" s="100"/>
      <c r="J508" s="100"/>
      <c r="K508" s="100"/>
      <c r="L508" s="100"/>
      <c r="M508" s="100"/>
      <c r="N508" s="100"/>
      <c r="O508" s="100"/>
      <c r="P508" s="100"/>
      <c r="Q508" s="100"/>
      <c r="R508" s="100"/>
      <c r="S508" s="100"/>
      <c r="T508" s="100"/>
      <c r="U508" s="100"/>
      <c r="V508" s="100"/>
      <c r="W508" s="100"/>
      <c r="X508" s="100"/>
      <c r="Y508" s="100"/>
    </row>
    <row r="509" spans="1:25" ht="16.5" customHeight="1">
      <c r="A509" s="25"/>
      <c r="B509" s="23"/>
      <c r="C509" s="23"/>
      <c r="D509" s="100"/>
      <c r="E509" s="100"/>
      <c r="F509" s="100"/>
      <c r="G509" s="100"/>
      <c r="H509" s="100"/>
      <c r="I509" s="100"/>
      <c r="J509" s="100"/>
      <c r="K509" s="100"/>
      <c r="L509" s="100"/>
      <c r="M509" s="100"/>
      <c r="N509" s="100"/>
      <c r="O509" s="100"/>
      <c r="P509" s="100"/>
      <c r="Q509" s="100"/>
      <c r="R509" s="100"/>
      <c r="S509" s="100"/>
      <c r="T509" s="100"/>
      <c r="U509" s="100"/>
      <c r="V509" s="100"/>
      <c r="W509" s="100"/>
      <c r="X509" s="100"/>
      <c r="Y509" s="100"/>
    </row>
    <row r="510" spans="1:25" ht="16.5" customHeight="1">
      <c r="A510" s="25"/>
      <c r="B510" s="23"/>
      <c r="C510" s="23"/>
      <c r="D510" s="100"/>
      <c r="E510" s="100"/>
      <c r="F510" s="100"/>
      <c r="G510" s="100"/>
      <c r="H510" s="100"/>
      <c r="I510" s="100"/>
      <c r="J510" s="100"/>
      <c r="K510" s="100"/>
      <c r="L510" s="100"/>
      <c r="M510" s="100"/>
      <c r="N510" s="100"/>
      <c r="O510" s="100"/>
      <c r="P510" s="100"/>
      <c r="Q510" s="100"/>
      <c r="R510" s="100"/>
      <c r="S510" s="100"/>
      <c r="T510" s="100"/>
      <c r="U510" s="100"/>
      <c r="V510" s="100"/>
      <c r="W510" s="100"/>
      <c r="X510" s="100"/>
      <c r="Y510" s="100"/>
    </row>
    <row r="511" spans="1:25" ht="16.5" customHeight="1">
      <c r="A511" s="25"/>
      <c r="B511" s="23"/>
      <c r="C511" s="23"/>
      <c r="D511" s="100"/>
      <c r="E511" s="100"/>
      <c r="F511" s="100"/>
      <c r="G511" s="100"/>
      <c r="H511" s="100"/>
      <c r="I511" s="100"/>
      <c r="J511" s="100"/>
      <c r="K511" s="100"/>
      <c r="L511" s="100"/>
      <c r="M511" s="100"/>
      <c r="N511" s="100"/>
      <c r="O511" s="100"/>
      <c r="P511" s="100"/>
      <c r="Q511" s="100"/>
      <c r="R511" s="100"/>
      <c r="S511" s="100"/>
      <c r="T511" s="100"/>
      <c r="U511" s="100"/>
      <c r="V511" s="100"/>
      <c r="W511" s="100"/>
      <c r="X511" s="100"/>
      <c r="Y511" s="100"/>
    </row>
    <row r="512" spans="1:25" ht="16.5" customHeight="1">
      <c r="A512" s="25"/>
      <c r="B512" s="23"/>
      <c r="C512" s="23"/>
      <c r="D512" s="100"/>
      <c r="E512" s="100"/>
      <c r="F512" s="100"/>
      <c r="G512" s="100"/>
      <c r="H512" s="100"/>
      <c r="I512" s="100"/>
      <c r="J512" s="100"/>
      <c r="K512" s="100"/>
      <c r="L512" s="100"/>
      <c r="M512" s="100"/>
      <c r="N512" s="100"/>
      <c r="O512" s="100"/>
      <c r="P512" s="100"/>
      <c r="Q512" s="100"/>
      <c r="R512" s="100"/>
      <c r="S512" s="100"/>
      <c r="T512" s="100"/>
      <c r="U512" s="100"/>
      <c r="V512" s="100"/>
      <c r="W512" s="100"/>
      <c r="X512" s="100"/>
      <c r="Y512" s="100"/>
    </row>
    <row r="513" spans="1:25" ht="16.5" customHeight="1">
      <c r="A513" s="25"/>
      <c r="B513" s="23"/>
      <c r="C513" s="23"/>
      <c r="D513" s="100"/>
      <c r="E513" s="100"/>
      <c r="F513" s="100"/>
      <c r="G513" s="100"/>
      <c r="H513" s="100"/>
      <c r="I513" s="100"/>
      <c r="J513" s="100"/>
      <c r="K513" s="100"/>
      <c r="L513" s="100"/>
      <c r="M513" s="100"/>
      <c r="N513" s="100"/>
      <c r="O513" s="100"/>
      <c r="P513" s="100"/>
      <c r="Q513" s="100"/>
      <c r="R513" s="100"/>
      <c r="S513" s="100"/>
      <c r="T513" s="100"/>
      <c r="U513" s="100"/>
      <c r="V513" s="100"/>
      <c r="W513" s="100"/>
      <c r="X513" s="100"/>
      <c r="Y513" s="100"/>
    </row>
    <row r="514" spans="1:25" ht="16.5" customHeight="1">
      <c r="A514" s="25"/>
      <c r="B514" s="23"/>
      <c r="C514" s="23"/>
      <c r="D514" s="100"/>
      <c r="E514" s="100"/>
      <c r="F514" s="100"/>
      <c r="G514" s="100"/>
      <c r="H514" s="100"/>
      <c r="I514" s="100"/>
      <c r="J514" s="100"/>
      <c r="K514" s="100"/>
      <c r="L514" s="100"/>
      <c r="M514" s="100"/>
      <c r="N514" s="100"/>
      <c r="O514" s="100"/>
      <c r="P514" s="100"/>
      <c r="Q514" s="100"/>
      <c r="R514" s="100"/>
      <c r="S514" s="100"/>
      <c r="T514" s="100"/>
      <c r="U514" s="100"/>
      <c r="V514" s="100"/>
      <c r="W514" s="100"/>
      <c r="X514" s="100"/>
      <c r="Y514" s="100"/>
    </row>
    <row r="515" spans="1:25" ht="16.5" customHeight="1">
      <c r="A515" s="25"/>
      <c r="B515" s="23"/>
      <c r="C515" s="23"/>
      <c r="D515" s="100"/>
      <c r="E515" s="100"/>
      <c r="F515" s="100"/>
      <c r="G515" s="100"/>
      <c r="H515" s="100"/>
      <c r="I515" s="100"/>
      <c r="J515" s="100"/>
      <c r="K515" s="100"/>
      <c r="L515" s="100"/>
      <c r="M515" s="100"/>
      <c r="N515" s="100"/>
      <c r="O515" s="100"/>
      <c r="P515" s="100"/>
      <c r="Q515" s="100"/>
      <c r="R515" s="100"/>
      <c r="S515" s="100"/>
      <c r="T515" s="100"/>
      <c r="U515" s="100"/>
      <c r="V515" s="100"/>
      <c r="W515" s="100"/>
      <c r="X515" s="100"/>
      <c r="Y515" s="100"/>
    </row>
    <row r="516" spans="1:25" ht="16.5" customHeight="1">
      <c r="A516" s="25"/>
      <c r="B516" s="23"/>
      <c r="C516" s="23"/>
      <c r="D516" s="100"/>
      <c r="E516" s="100"/>
      <c r="F516" s="100"/>
      <c r="G516" s="100"/>
      <c r="H516" s="100"/>
      <c r="I516" s="100"/>
      <c r="J516" s="100"/>
      <c r="K516" s="100"/>
      <c r="L516" s="100"/>
      <c r="M516" s="100"/>
      <c r="N516" s="100"/>
      <c r="O516" s="100"/>
      <c r="P516" s="100"/>
      <c r="Q516" s="100"/>
      <c r="R516" s="100"/>
      <c r="S516" s="100"/>
      <c r="T516" s="100"/>
      <c r="U516" s="100"/>
      <c r="V516" s="100"/>
      <c r="W516" s="100"/>
      <c r="X516" s="100"/>
      <c r="Y516" s="100"/>
    </row>
    <row r="517" spans="1:25" ht="16.5" customHeight="1">
      <c r="A517" s="25"/>
      <c r="B517" s="23"/>
      <c r="C517" s="23"/>
      <c r="D517" s="100"/>
      <c r="E517" s="100"/>
      <c r="F517" s="100"/>
      <c r="G517" s="100"/>
      <c r="H517" s="100"/>
      <c r="I517" s="100"/>
      <c r="J517" s="100"/>
      <c r="K517" s="100"/>
      <c r="L517" s="100"/>
      <c r="M517" s="100"/>
      <c r="N517" s="100"/>
      <c r="O517" s="100"/>
      <c r="P517" s="100"/>
      <c r="Q517" s="100"/>
      <c r="R517" s="100"/>
      <c r="S517" s="100"/>
      <c r="T517" s="100"/>
      <c r="U517" s="100"/>
      <c r="V517" s="100"/>
      <c r="W517" s="100"/>
      <c r="X517" s="100"/>
      <c r="Y517" s="100"/>
    </row>
    <row r="518" spans="1:25" ht="16.5" customHeight="1">
      <c r="A518" s="25"/>
      <c r="B518" s="23"/>
      <c r="C518" s="23"/>
      <c r="D518" s="100"/>
      <c r="E518" s="100"/>
      <c r="F518" s="100"/>
      <c r="G518" s="100"/>
      <c r="H518" s="100"/>
      <c r="I518" s="100"/>
      <c r="J518" s="100"/>
      <c r="K518" s="100"/>
      <c r="L518" s="100"/>
      <c r="M518" s="100"/>
      <c r="N518" s="100"/>
      <c r="O518" s="100"/>
      <c r="P518" s="100"/>
      <c r="Q518" s="100"/>
      <c r="R518" s="100"/>
      <c r="S518" s="100"/>
      <c r="T518" s="100"/>
      <c r="U518" s="100"/>
      <c r="V518" s="100"/>
      <c r="W518" s="100"/>
      <c r="X518" s="100"/>
      <c r="Y518" s="100"/>
    </row>
    <row r="519" spans="1:25" ht="16.5" customHeight="1">
      <c r="A519" s="25"/>
      <c r="B519" s="23"/>
      <c r="C519" s="23"/>
      <c r="D519" s="100"/>
      <c r="E519" s="100"/>
      <c r="F519" s="100"/>
      <c r="G519" s="100"/>
      <c r="H519" s="100"/>
      <c r="I519" s="100"/>
      <c r="J519" s="100"/>
      <c r="K519" s="100"/>
      <c r="L519" s="100"/>
      <c r="M519" s="100"/>
      <c r="N519" s="100"/>
      <c r="O519" s="100"/>
      <c r="P519" s="100"/>
      <c r="Q519" s="100"/>
      <c r="R519" s="100"/>
      <c r="S519" s="100"/>
      <c r="T519" s="100"/>
      <c r="U519" s="100"/>
      <c r="V519" s="100"/>
      <c r="W519" s="100"/>
      <c r="X519" s="100"/>
      <c r="Y519" s="100"/>
    </row>
    <row r="520" spans="1:25" ht="16.5" customHeight="1">
      <c r="A520" s="25"/>
      <c r="B520" s="23"/>
      <c r="C520" s="23"/>
      <c r="D520" s="100"/>
      <c r="E520" s="100"/>
      <c r="F520" s="100"/>
      <c r="G520" s="100"/>
      <c r="H520" s="100"/>
      <c r="I520" s="100"/>
      <c r="J520" s="100"/>
      <c r="K520" s="100"/>
      <c r="L520" s="100"/>
      <c r="M520" s="100"/>
      <c r="N520" s="100"/>
      <c r="O520" s="100"/>
      <c r="P520" s="100"/>
      <c r="Q520" s="100"/>
      <c r="R520" s="100"/>
      <c r="S520" s="100"/>
      <c r="T520" s="100"/>
      <c r="U520" s="100"/>
      <c r="V520" s="100"/>
      <c r="W520" s="100"/>
      <c r="X520" s="100"/>
      <c r="Y520" s="100"/>
    </row>
    <row r="521" spans="1:25" ht="16.5" customHeight="1">
      <c r="A521" s="25"/>
      <c r="B521" s="23"/>
      <c r="C521" s="23"/>
      <c r="D521" s="100"/>
      <c r="E521" s="100"/>
      <c r="F521" s="100"/>
      <c r="G521" s="100"/>
      <c r="H521" s="100"/>
      <c r="I521" s="100"/>
      <c r="J521" s="100"/>
      <c r="K521" s="100"/>
      <c r="L521" s="100"/>
      <c r="M521" s="100"/>
      <c r="N521" s="100"/>
      <c r="O521" s="100"/>
      <c r="P521" s="100"/>
      <c r="Q521" s="100"/>
      <c r="R521" s="100"/>
      <c r="S521" s="100"/>
      <c r="T521" s="100"/>
      <c r="U521" s="100"/>
      <c r="V521" s="100"/>
      <c r="W521" s="100"/>
      <c r="X521" s="100"/>
      <c r="Y521" s="100"/>
    </row>
    <row r="522" spans="1:25" ht="16.5" customHeight="1">
      <c r="A522" s="25"/>
      <c r="B522" s="23"/>
      <c r="C522" s="23"/>
      <c r="D522" s="100"/>
      <c r="E522" s="100"/>
      <c r="F522" s="100"/>
      <c r="G522" s="100"/>
      <c r="H522" s="100"/>
      <c r="I522" s="100"/>
      <c r="J522" s="100"/>
      <c r="K522" s="100"/>
      <c r="L522" s="100"/>
      <c r="M522" s="100"/>
      <c r="N522" s="100"/>
      <c r="O522" s="100"/>
      <c r="P522" s="100"/>
      <c r="Q522" s="100"/>
      <c r="R522" s="100"/>
      <c r="S522" s="100"/>
      <c r="T522" s="100"/>
      <c r="U522" s="100"/>
      <c r="V522" s="100"/>
      <c r="W522" s="100"/>
      <c r="X522" s="100"/>
      <c r="Y522" s="100"/>
    </row>
    <row r="523" spans="1:25" ht="16.5" customHeight="1">
      <c r="A523" s="25"/>
      <c r="B523" s="23"/>
      <c r="C523" s="23"/>
      <c r="D523" s="100"/>
      <c r="E523" s="100"/>
      <c r="F523" s="100"/>
      <c r="G523" s="100"/>
      <c r="H523" s="100"/>
      <c r="I523" s="100"/>
      <c r="J523" s="100"/>
      <c r="K523" s="100"/>
      <c r="L523" s="100"/>
      <c r="M523" s="100"/>
      <c r="N523" s="100"/>
      <c r="O523" s="100"/>
      <c r="P523" s="100"/>
      <c r="Q523" s="100"/>
      <c r="R523" s="100"/>
      <c r="S523" s="100"/>
      <c r="T523" s="100"/>
      <c r="U523" s="100"/>
      <c r="V523" s="100"/>
      <c r="W523" s="100"/>
      <c r="X523" s="100"/>
      <c r="Y523" s="100"/>
    </row>
    <row r="524" spans="1:25" ht="16.5" customHeight="1">
      <c r="A524" s="25"/>
      <c r="B524" s="23"/>
      <c r="C524" s="23"/>
      <c r="D524" s="100"/>
      <c r="E524" s="100"/>
      <c r="F524" s="100"/>
      <c r="G524" s="100"/>
      <c r="H524" s="100"/>
      <c r="I524" s="100"/>
      <c r="J524" s="100"/>
      <c r="K524" s="100"/>
      <c r="L524" s="100"/>
      <c r="M524" s="100"/>
      <c r="N524" s="100"/>
      <c r="O524" s="100"/>
      <c r="P524" s="100"/>
      <c r="Q524" s="100"/>
      <c r="R524" s="100"/>
      <c r="S524" s="100"/>
      <c r="T524" s="100"/>
      <c r="U524" s="100"/>
      <c r="V524" s="100"/>
      <c r="W524" s="100"/>
      <c r="X524" s="100"/>
      <c r="Y524" s="100"/>
    </row>
    <row r="525" spans="1:25" ht="16.5" customHeight="1">
      <c r="A525" s="25"/>
      <c r="B525" s="23"/>
      <c r="C525" s="23"/>
      <c r="D525" s="100"/>
      <c r="E525" s="100"/>
      <c r="F525" s="100"/>
      <c r="G525" s="100"/>
      <c r="H525" s="100"/>
      <c r="I525" s="100"/>
      <c r="J525" s="100"/>
      <c r="K525" s="100"/>
      <c r="L525" s="100"/>
      <c r="M525" s="100"/>
      <c r="N525" s="100"/>
      <c r="O525" s="100"/>
      <c r="P525" s="100"/>
      <c r="Q525" s="100"/>
      <c r="R525" s="100"/>
      <c r="S525" s="100"/>
      <c r="T525" s="100"/>
      <c r="U525" s="100"/>
      <c r="V525" s="100"/>
      <c r="W525" s="100"/>
      <c r="X525" s="100"/>
      <c r="Y525" s="100"/>
    </row>
    <row r="526" spans="1:25" ht="16.5" customHeight="1">
      <c r="A526" s="25"/>
      <c r="B526" s="23"/>
      <c r="C526" s="23"/>
      <c r="D526" s="100"/>
      <c r="E526" s="100"/>
      <c r="F526" s="100"/>
      <c r="G526" s="100"/>
      <c r="H526" s="100"/>
      <c r="I526" s="100"/>
      <c r="J526" s="100"/>
      <c r="K526" s="100"/>
      <c r="L526" s="100"/>
      <c r="M526" s="100"/>
      <c r="N526" s="100"/>
      <c r="O526" s="100"/>
      <c r="P526" s="100"/>
      <c r="Q526" s="100"/>
      <c r="R526" s="100"/>
      <c r="S526" s="100"/>
      <c r="T526" s="100"/>
      <c r="U526" s="100"/>
      <c r="V526" s="100"/>
      <c r="W526" s="100"/>
      <c r="X526" s="100"/>
      <c r="Y526" s="100"/>
    </row>
    <row r="527" spans="1:25" ht="16.5" customHeight="1">
      <c r="A527" s="25"/>
      <c r="B527" s="23"/>
      <c r="C527" s="23"/>
      <c r="D527" s="100"/>
      <c r="E527" s="100"/>
      <c r="F527" s="100"/>
      <c r="G527" s="100"/>
      <c r="H527" s="100"/>
      <c r="I527" s="100"/>
      <c r="J527" s="100"/>
      <c r="K527" s="100"/>
      <c r="L527" s="100"/>
      <c r="M527" s="100"/>
      <c r="N527" s="100"/>
      <c r="O527" s="100"/>
      <c r="P527" s="100"/>
      <c r="Q527" s="100"/>
      <c r="R527" s="100"/>
      <c r="S527" s="100"/>
      <c r="T527" s="100"/>
      <c r="U527" s="100"/>
      <c r="V527" s="100"/>
      <c r="W527" s="100"/>
      <c r="X527" s="100"/>
      <c r="Y527" s="100"/>
    </row>
    <row r="528" spans="1:25" ht="16.5" customHeight="1">
      <c r="A528" s="25"/>
      <c r="B528" s="23"/>
      <c r="C528" s="23"/>
      <c r="D528" s="100"/>
      <c r="E528" s="100"/>
      <c r="F528" s="100"/>
      <c r="G528" s="100"/>
      <c r="H528" s="100"/>
      <c r="I528" s="100"/>
      <c r="J528" s="100"/>
      <c r="K528" s="100"/>
      <c r="L528" s="100"/>
      <c r="M528" s="100"/>
      <c r="N528" s="100"/>
      <c r="O528" s="100"/>
      <c r="P528" s="100"/>
      <c r="Q528" s="100"/>
      <c r="R528" s="100"/>
      <c r="S528" s="100"/>
      <c r="T528" s="100"/>
      <c r="U528" s="100"/>
      <c r="V528" s="100"/>
      <c r="W528" s="100"/>
      <c r="X528" s="100"/>
      <c r="Y528" s="100"/>
    </row>
    <row r="529" spans="1:25" ht="16.5" customHeight="1">
      <c r="A529" s="25"/>
      <c r="B529" s="23"/>
      <c r="C529" s="23"/>
      <c r="D529" s="100"/>
      <c r="E529" s="100"/>
      <c r="F529" s="100"/>
      <c r="G529" s="100"/>
      <c r="H529" s="100"/>
      <c r="I529" s="100"/>
      <c r="J529" s="100"/>
      <c r="K529" s="100"/>
      <c r="L529" s="100"/>
      <c r="M529" s="100"/>
      <c r="N529" s="100"/>
      <c r="O529" s="100"/>
      <c r="P529" s="100"/>
      <c r="Q529" s="100"/>
      <c r="R529" s="100"/>
      <c r="S529" s="100"/>
      <c r="T529" s="100"/>
      <c r="U529" s="100"/>
      <c r="V529" s="100"/>
      <c r="W529" s="100"/>
      <c r="X529" s="100"/>
      <c r="Y529" s="100"/>
    </row>
    <row r="530" spans="1:25" ht="16.5" customHeight="1">
      <c r="A530" s="25"/>
      <c r="B530" s="23"/>
      <c r="C530" s="23"/>
      <c r="D530" s="100"/>
      <c r="E530" s="100"/>
      <c r="F530" s="100"/>
      <c r="G530" s="100"/>
      <c r="H530" s="100"/>
      <c r="I530" s="100"/>
      <c r="J530" s="100"/>
      <c r="K530" s="100"/>
      <c r="L530" s="100"/>
      <c r="M530" s="100"/>
      <c r="N530" s="100"/>
      <c r="O530" s="100"/>
      <c r="P530" s="100"/>
      <c r="Q530" s="100"/>
      <c r="R530" s="100"/>
      <c r="S530" s="100"/>
      <c r="T530" s="100"/>
      <c r="U530" s="100"/>
      <c r="V530" s="100"/>
      <c r="W530" s="100"/>
      <c r="X530" s="100"/>
      <c r="Y530" s="100"/>
    </row>
    <row r="531" spans="1:25" ht="16.5" customHeight="1">
      <c r="A531" s="25"/>
      <c r="B531" s="23"/>
      <c r="C531" s="23"/>
      <c r="D531" s="100"/>
      <c r="E531" s="100"/>
      <c r="F531" s="100"/>
      <c r="G531" s="100"/>
      <c r="H531" s="100"/>
      <c r="I531" s="100"/>
      <c r="J531" s="100"/>
      <c r="K531" s="100"/>
      <c r="L531" s="100"/>
      <c r="M531" s="100"/>
      <c r="N531" s="100"/>
      <c r="O531" s="100"/>
      <c r="P531" s="100"/>
      <c r="Q531" s="100"/>
      <c r="R531" s="100"/>
      <c r="S531" s="100"/>
      <c r="T531" s="100"/>
      <c r="U531" s="100"/>
      <c r="V531" s="100"/>
      <c r="W531" s="100"/>
      <c r="X531" s="100"/>
      <c r="Y531" s="100"/>
    </row>
    <row r="532" spans="1:25" ht="16.5" customHeight="1">
      <c r="A532" s="25"/>
      <c r="B532" s="23"/>
      <c r="C532" s="23"/>
      <c r="D532" s="100"/>
      <c r="E532" s="100"/>
      <c r="F532" s="100"/>
      <c r="G532" s="100"/>
      <c r="H532" s="100"/>
      <c r="I532" s="100"/>
      <c r="J532" s="100"/>
      <c r="K532" s="100"/>
      <c r="L532" s="100"/>
      <c r="M532" s="100"/>
      <c r="N532" s="100"/>
      <c r="O532" s="100"/>
      <c r="P532" s="100"/>
      <c r="Q532" s="100"/>
      <c r="R532" s="100"/>
      <c r="S532" s="100"/>
      <c r="T532" s="100"/>
      <c r="U532" s="100"/>
      <c r="V532" s="100"/>
      <c r="W532" s="100"/>
      <c r="X532" s="100"/>
      <c r="Y532" s="100"/>
    </row>
    <row r="533" spans="1:25" ht="16.5" customHeight="1">
      <c r="A533" s="25"/>
      <c r="B533" s="23"/>
      <c r="C533" s="23"/>
      <c r="D533" s="100"/>
      <c r="E533" s="100"/>
      <c r="F533" s="100"/>
      <c r="G533" s="100"/>
      <c r="H533" s="100"/>
      <c r="I533" s="100"/>
      <c r="J533" s="100"/>
      <c r="K533" s="100"/>
      <c r="L533" s="100"/>
      <c r="M533" s="100"/>
      <c r="N533" s="100"/>
      <c r="O533" s="100"/>
      <c r="P533" s="100"/>
      <c r="Q533" s="100"/>
      <c r="R533" s="100"/>
      <c r="S533" s="100"/>
      <c r="T533" s="100"/>
      <c r="U533" s="100"/>
      <c r="V533" s="100"/>
      <c r="W533" s="100"/>
      <c r="X533" s="100"/>
      <c r="Y533" s="100"/>
    </row>
    <row r="534" spans="1:25" ht="16.5" customHeight="1">
      <c r="A534" s="25"/>
      <c r="B534" s="23"/>
      <c r="C534" s="23"/>
      <c r="D534" s="100"/>
      <c r="E534" s="100"/>
      <c r="F534" s="100"/>
      <c r="G534" s="100"/>
      <c r="H534" s="100"/>
      <c r="I534" s="100"/>
      <c r="J534" s="100"/>
      <c r="K534" s="100"/>
      <c r="L534" s="100"/>
      <c r="M534" s="100"/>
      <c r="N534" s="100"/>
      <c r="O534" s="100"/>
      <c r="P534" s="100"/>
      <c r="Q534" s="100"/>
      <c r="R534" s="100"/>
      <c r="S534" s="100"/>
      <c r="T534" s="100"/>
      <c r="U534" s="100"/>
      <c r="V534" s="100"/>
      <c r="W534" s="100"/>
      <c r="X534" s="100"/>
      <c r="Y534" s="100"/>
    </row>
    <row r="535" spans="1:25" ht="16.5" customHeight="1">
      <c r="A535" s="25"/>
      <c r="B535" s="23"/>
      <c r="C535" s="23"/>
      <c r="D535" s="100"/>
      <c r="E535" s="100"/>
      <c r="F535" s="100"/>
      <c r="G535" s="100"/>
      <c r="H535" s="100"/>
      <c r="I535" s="100"/>
      <c r="J535" s="100"/>
      <c r="K535" s="100"/>
      <c r="L535" s="100"/>
      <c r="M535" s="100"/>
      <c r="N535" s="100"/>
      <c r="O535" s="100"/>
      <c r="P535" s="100"/>
      <c r="Q535" s="100"/>
      <c r="R535" s="100"/>
      <c r="S535" s="100"/>
      <c r="T535" s="100"/>
      <c r="U535" s="100"/>
      <c r="V535" s="100"/>
      <c r="W535" s="100"/>
      <c r="X535" s="100"/>
      <c r="Y535" s="100"/>
    </row>
    <row r="536" spans="1:25" ht="16.5" customHeight="1">
      <c r="A536" s="25"/>
      <c r="B536" s="23"/>
      <c r="C536" s="23"/>
      <c r="D536" s="100"/>
      <c r="E536" s="100"/>
      <c r="F536" s="100"/>
      <c r="G536" s="100"/>
      <c r="H536" s="100"/>
      <c r="I536" s="100"/>
      <c r="J536" s="100"/>
      <c r="K536" s="100"/>
      <c r="L536" s="100"/>
      <c r="M536" s="100"/>
      <c r="N536" s="100"/>
      <c r="O536" s="100"/>
      <c r="P536" s="100"/>
      <c r="Q536" s="100"/>
      <c r="R536" s="100"/>
      <c r="S536" s="100"/>
      <c r="T536" s="100"/>
      <c r="U536" s="100"/>
      <c r="V536" s="100"/>
      <c r="W536" s="100"/>
      <c r="X536" s="100"/>
      <c r="Y536" s="100"/>
    </row>
    <row r="537" spans="1:25" ht="16.5" customHeight="1">
      <c r="A537" s="25"/>
      <c r="B537" s="23"/>
      <c r="C537" s="23"/>
      <c r="D537" s="100"/>
      <c r="E537" s="100"/>
      <c r="F537" s="100"/>
      <c r="G537" s="100"/>
      <c r="H537" s="100"/>
      <c r="I537" s="100"/>
      <c r="J537" s="100"/>
      <c r="K537" s="100"/>
      <c r="L537" s="100"/>
      <c r="M537" s="100"/>
      <c r="N537" s="100"/>
      <c r="O537" s="100"/>
      <c r="P537" s="100"/>
      <c r="Q537" s="100"/>
      <c r="R537" s="100"/>
      <c r="S537" s="100"/>
      <c r="T537" s="100"/>
      <c r="U537" s="100"/>
      <c r="V537" s="100"/>
      <c r="W537" s="100"/>
      <c r="X537" s="100"/>
      <c r="Y537" s="100"/>
    </row>
    <row r="538" spans="1:25" ht="16.5" customHeight="1">
      <c r="A538" s="25"/>
      <c r="B538" s="23"/>
      <c r="C538" s="23"/>
      <c r="D538" s="100"/>
      <c r="E538" s="100"/>
      <c r="F538" s="100"/>
      <c r="G538" s="100"/>
      <c r="H538" s="100"/>
      <c r="I538" s="100"/>
      <c r="J538" s="100"/>
      <c r="K538" s="100"/>
      <c r="L538" s="100"/>
      <c r="M538" s="100"/>
      <c r="N538" s="100"/>
      <c r="O538" s="100"/>
      <c r="P538" s="100"/>
      <c r="Q538" s="100"/>
      <c r="R538" s="100"/>
      <c r="S538" s="100"/>
      <c r="T538" s="100"/>
      <c r="U538" s="100"/>
      <c r="V538" s="100"/>
      <c r="W538" s="100"/>
      <c r="X538" s="100"/>
      <c r="Y538" s="100"/>
    </row>
    <row r="539" spans="1:25" ht="16.5" customHeight="1">
      <c r="A539" s="25"/>
      <c r="B539" s="23"/>
      <c r="C539" s="23"/>
      <c r="D539" s="100"/>
      <c r="E539" s="100"/>
      <c r="F539" s="100"/>
      <c r="G539" s="100"/>
      <c r="H539" s="100"/>
      <c r="I539" s="100"/>
      <c r="J539" s="100"/>
      <c r="K539" s="100"/>
      <c r="L539" s="100"/>
      <c r="M539" s="100"/>
      <c r="N539" s="100"/>
      <c r="O539" s="100"/>
      <c r="P539" s="100"/>
      <c r="Q539" s="100"/>
      <c r="R539" s="100"/>
      <c r="S539" s="100"/>
      <c r="T539" s="100"/>
      <c r="U539" s="100"/>
      <c r="V539" s="100"/>
      <c r="W539" s="100"/>
      <c r="X539" s="100"/>
      <c r="Y539" s="100"/>
    </row>
    <row r="540" spans="1:25" ht="16.5" customHeight="1">
      <c r="A540" s="25"/>
      <c r="B540" s="23"/>
      <c r="C540" s="23"/>
      <c r="D540" s="100"/>
      <c r="E540" s="100"/>
      <c r="F540" s="100"/>
      <c r="G540" s="100"/>
      <c r="H540" s="100"/>
      <c r="I540" s="100"/>
      <c r="J540" s="100"/>
      <c r="K540" s="100"/>
      <c r="L540" s="100"/>
      <c r="M540" s="100"/>
      <c r="N540" s="100"/>
      <c r="O540" s="100"/>
      <c r="P540" s="100"/>
      <c r="Q540" s="100"/>
      <c r="R540" s="100"/>
      <c r="S540" s="100"/>
      <c r="T540" s="100"/>
      <c r="U540" s="100"/>
      <c r="V540" s="100"/>
      <c r="W540" s="100"/>
      <c r="X540" s="100"/>
      <c r="Y540" s="100"/>
    </row>
    <row r="541" spans="1:25" ht="16.5" customHeight="1">
      <c r="A541" s="25"/>
      <c r="B541" s="23"/>
      <c r="C541" s="23"/>
      <c r="D541" s="100"/>
      <c r="E541" s="100"/>
      <c r="F541" s="100"/>
      <c r="G541" s="100"/>
      <c r="H541" s="100"/>
      <c r="I541" s="100"/>
      <c r="J541" s="100"/>
      <c r="K541" s="100"/>
      <c r="L541" s="100"/>
      <c r="M541" s="100"/>
      <c r="N541" s="100"/>
      <c r="O541" s="100"/>
      <c r="P541" s="100"/>
      <c r="Q541" s="100"/>
      <c r="R541" s="100"/>
      <c r="S541" s="100"/>
      <c r="T541" s="100"/>
      <c r="U541" s="100"/>
      <c r="V541" s="100"/>
      <c r="W541" s="100"/>
      <c r="X541" s="100"/>
      <c r="Y541" s="100"/>
    </row>
    <row r="542" spans="1:25" ht="16.5" customHeight="1">
      <c r="A542" s="25"/>
      <c r="B542" s="23"/>
      <c r="C542" s="23"/>
      <c r="D542" s="100"/>
      <c r="E542" s="100"/>
      <c r="F542" s="100"/>
      <c r="G542" s="100"/>
      <c r="H542" s="100"/>
      <c r="I542" s="100"/>
      <c r="J542" s="100"/>
      <c r="K542" s="100"/>
      <c r="L542" s="100"/>
      <c r="M542" s="100"/>
      <c r="N542" s="100"/>
      <c r="O542" s="100"/>
      <c r="P542" s="100"/>
      <c r="Q542" s="100"/>
      <c r="R542" s="100"/>
      <c r="S542" s="100"/>
      <c r="T542" s="100"/>
      <c r="U542" s="100"/>
      <c r="V542" s="100"/>
      <c r="W542" s="100"/>
      <c r="X542" s="100"/>
      <c r="Y542" s="100"/>
    </row>
    <row r="543" spans="1:25" ht="16.5" customHeight="1">
      <c r="A543" s="25"/>
      <c r="B543" s="23"/>
      <c r="C543" s="23"/>
      <c r="D543" s="100"/>
      <c r="E543" s="100"/>
      <c r="F543" s="100"/>
      <c r="G543" s="100"/>
      <c r="H543" s="100"/>
      <c r="I543" s="100"/>
      <c r="J543" s="100"/>
      <c r="K543" s="100"/>
      <c r="L543" s="100"/>
      <c r="M543" s="100"/>
      <c r="N543" s="100"/>
      <c r="O543" s="100"/>
      <c r="P543" s="100"/>
      <c r="Q543" s="100"/>
      <c r="R543" s="100"/>
      <c r="S543" s="100"/>
      <c r="T543" s="100"/>
      <c r="U543" s="100"/>
      <c r="V543" s="100"/>
      <c r="W543" s="100"/>
      <c r="X543" s="100"/>
      <c r="Y543" s="100"/>
    </row>
    <row r="544" spans="1:25" ht="16.5" customHeight="1">
      <c r="A544" s="25"/>
      <c r="B544" s="23"/>
      <c r="C544" s="23"/>
      <c r="D544" s="100"/>
      <c r="E544" s="100"/>
      <c r="F544" s="100"/>
      <c r="G544" s="100"/>
      <c r="H544" s="100"/>
      <c r="I544" s="100"/>
      <c r="J544" s="100"/>
      <c r="K544" s="100"/>
      <c r="L544" s="100"/>
      <c r="M544" s="100"/>
      <c r="N544" s="100"/>
      <c r="O544" s="100"/>
      <c r="P544" s="100"/>
      <c r="Q544" s="100"/>
      <c r="R544" s="100"/>
      <c r="S544" s="100"/>
      <c r="T544" s="100"/>
      <c r="U544" s="100"/>
      <c r="V544" s="100"/>
      <c r="W544" s="100"/>
      <c r="X544" s="100"/>
      <c r="Y544" s="100"/>
    </row>
    <row r="545" spans="1:25" ht="16.5" customHeight="1">
      <c r="A545" s="25"/>
      <c r="B545" s="23"/>
      <c r="C545" s="23"/>
      <c r="D545" s="100"/>
      <c r="E545" s="100"/>
      <c r="F545" s="100"/>
      <c r="G545" s="100"/>
      <c r="H545" s="100"/>
      <c r="I545" s="100"/>
      <c r="J545" s="100"/>
      <c r="K545" s="100"/>
      <c r="L545" s="100"/>
      <c r="M545" s="100"/>
      <c r="N545" s="100"/>
      <c r="O545" s="100"/>
      <c r="P545" s="100"/>
      <c r="Q545" s="100"/>
      <c r="R545" s="100"/>
      <c r="S545" s="100"/>
      <c r="T545" s="100"/>
      <c r="U545" s="100"/>
      <c r="V545" s="100"/>
      <c r="W545" s="100"/>
      <c r="X545" s="100"/>
      <c r="Y545" s="100"/>
    </row>
    <row r="546" spans="1:25" ht="16.5" customHeight="1">
      <c r="A546" s="25"/>
      <c r="B546" s="23"/>
      <c r="C546" s="23"/>
      <c r="D546" s="100"/>
      <c r="E546" s="100"/>
      <c r="F546" s="100"/>
      <c r="G546" s="100"/>
      <c r="H546" s="100"/>
      <c r="I546" s="100"/>
      <c r="J546" s="100"/>
      <c r="K546" s="100"/>
      <c r="L546" s="100"/>
      <c r="M546" s="100"/>
      <c r="N546" s="100"/>
      <c r="O546" s="100"/>
      <c r="P546" s="100"/>
      <c r="Q546" s="100"/>
      <c r="R546" s="100"/>
      <c r="S546" s="100"/>
      <c r="T546" s="100"/>
      <c r="U546" s="100"/>
      <c r="V546" s="100"/>
      <c r="W546" s="100"/>
      <c r="X546" s="100"/>
      <c r="Y546" s="100"/>
    </row>
    <row r="547" spans="1:25" ht="16.5" customHeight="1">
      <c r="A547" s="25"/>
      <c r="B547" s="23"/>
      <c r="C547" s="23"/>
      <c r="D547" s="100"/>
      <c r="E547" s="100"/>
      <c r="F547" s="100"/>
      <c r="G547" s="100"/>
      <c r="H547" s="100"/>
      <c r="I547" s="100"/>
      <c r="J547" s="100"/>
      <c r="K547" s="100"/>
      <c r="L547" s="100"/>
      <c r="M547" s="100"/>
      <c r="N547" s="100"/>
      <c r="O547" s="100"/>
      <c r="P547" s="100"/>
      <c r="Q547" s="100"/>
      <c r="R547" s="100"/>
      <c r="S547" s="100"/>
      <c r="T547" s="100"/>
      <c r="U547" s="100"/>
      <c r="V547" s="100"/>
      <c r="W547" s="100"/>
      <c r="X547" s="100"/>
      <c r="Y547" s="100"/>
    </row>
    <row r="548" spans="1:25" ht="16.5" customHeight="1">
      <c r="A548" s="25"/>
      <c r="B548" s="23"/>
      <c r="C548" s="23"/>
      <c r="D548" s="100"/>
      <c r="E548" s="100"/>
      <c r="F548" s="100"/>
      <c r="G548" s="100"/>
      <c r="H548" s="100"/>
      <c r="I548" s="100"/>
      <c r="J548" s="100"/>
      <c r="K548" s="100"/>
      <c r="L548" s="100"/>
      <c r="M548" s="100"/>
      <c r="N548" s="100"/>
      <c r="O548" s="100"/>
      <c r="P548" s="100"/>
      <c r="Q548" s="100"/>
      <c r="R548" s="100"/>
      <c r="S548" s="100"/>
      <c r="T548" s="100"/>
      <c r="U548" s="100"/>
      <c r="V548" s="100"/>
      <c r="W548" s="100"/>
      <c r="X548" s="100"/>
      <c r="Y548" s="100"/>
    </row>
    <row r="549" spans="1:25" ht="16.5" customHeight="1">
      <c r="A549" s="25"/>
      <c r="B549" s="23"/>
      <c r="C549" s="23"/>
      <c r="D549" s="100"/>
      <c r="E549" s="100"/>
      <c r="F549" s="100"/>
      <c r="G549" s="100"/>
      <c r="H549" s="100"/>
      <c r="I549" s="100"/>
      <c r="J549" s="100"/>
      <c r="K549" s="100"/>
      <c r="L549" s="100"/>
      <c r="M549" s="100"/>
      <c r="N549" s="100"/>
      <c r="O549" s="100"/>
      <c r="P549" s="100"/>
      <c r="Q549" s="100"/>
      <c r="R549" s="100"/>
      <c r="S549" s="100"/>
      <c r="T549" s="100"/>
      <c r="U549" s="100"/>
      <c r="V549" s="100"/>
      <c r="W549" s="100"/>
      <c r="X549" s="100"/>
      <c r="Y549" s="100"/>
    </row>
    <row r="550" spans="1:25" ht="16.5" customHeight="1">
      <c r="A550" s="25"/>
      <c r="B550" s="23"/>
      <c r="C550" s="23"/>
      <c r="D550" s="100"/>
      <c r="E550" s="100"/>
      <c r="F550" s="100"/>
      <c r="G550" s="100"/>
      <c r="H550" s="100"/>
      <c r="I550" s="100"/>
      <c r="J550" s="100"/>
      <c r="K550" s="100"/>
      <c r="L550" s="100"/>
      <c r="M550" s="100"/>
      <c r="N550" s="100"/>
      <c r="O550" s="100"/>
      <c r="P550" s="100"/>
      <c r="Q550" s="100"/>
      <c r="R550" s="100"/>
      <c r="S550" s="100"/>
      <c r="T550" s="100"/>
      <c r="U550" s="100"/>
      <c r="V550" s="100"/>
      <c r="W550" s="100"/>
      <c r="X550" s="100"/>
      <c r="Y550" s="100"/>
    </row>
    <row r="551" spans="1:25" ht="16.5" customHeight="1">
      <c r="A551" s="25"/>
      <c r="B551" s="23"/>
      <c r="C551" s="23"/>
      <c r="D551" s="100"/>
      <c r="E551" s="100"/>
      <c r="F551" s="100"/>
      <c r="G551" s="100"/>
      <c r="H551" s="100"/>
      <c r="I551" s="100"/>
      <c r="J551" s="100"/>
      <c r="K551" s="100"/>
      <c r="L551" s="100"/>
      <c r="M551" s="100"/>
      <c r="N551" s="100"/>
      <c r="O551" s="100"/>
      <c r="P551" s="100"/>
      <c r="Q551" s="100"/>
      <c r="R551" s="100"/>
      <c r="S551" s="100"/>
      <c r="T551" s="100"/>
      <c r="U551" s="100"/>
      <c r="V551" s="100"/>
      <c r="W551" s="100"/>
      <c r="X551" s="100"/>
      <c r="Y551" s="100"/>
    </row>
    <row r="552" spans="1:25" ht="16.5" customHeight="1">
      <c r="A552" s="25"/>
      <c r="B552" s="23"/>
      <c r="C552" s="23"/>
      <c r="D552" s="100"/>
      <c r="E552" s="100"/>
      <c r="F552" s="100"/>
      <c r="G552" s="100"/>
      <c r="H552" s="100"/>
      <c r="I552" s="100"/>
      <c r="J552" s="100"/>
      <c r="K552" s="100"/>
      <c r="L552" s="100"/>
      <c r="M552" s="100"/>
      <c r="N552" s="100"/>
      <c r="O552" s="100"/>
      <c r="P552" s="100"/>
      <c r="Q552" s="100"/>
      <c r="R552" s="100"/>
      <c r="S552" s="100"/>
      <c r="T552" s="100"/>
      <c r="U552" s="100"/>
      <c r="V552" s="100"/>
      <c r="W552" s="100"/>
      <c r="X552" s="100"/>
      <c r="Y552" s="100"/>
    </row>
    <row r="553" spans="1:25" ht="16.5" customHeight="1">
      <c r="A553" s="25"/>
      <c r="B553" s="23"/>
      <c r="C553" s="23"/>
      <c r="D553" s="100"/>
      <c r="E553" s="100"/>
      <c r="F553" s="100"/>
      <c r="G553" s="100"/>
      <c r="H553" s="100"/>
      <c r="I553" s="100"/>
      <c r="J553" s="100"/>
      <c r="K553" s="100"/>
      <c r="L553" s="100"/>
      <c r="M553" s="100"/>
      <c r="N553" s="100"/>
      <c r="O553" s="100"/>
      <c r="P553" s="100"/>
      <c r="Q553" s="100"/>
      <c r="R553" s="100"/>
      <c r="S553" s="100"/>
      <c r="T553" s="100"/>
      <c r="U553" s="100"/>
      <c r="V553" s="100"/>
      <c r="W553" s="100"/>
      <c r="X553" s="100"/>
      <c r="Y553" s="100"/>
    </row>
    <row r="554" spans="1:25" ht="16.5" customHeight="1">
      <c r="A554" s="25"/>
      <c r="B554" s="23"/>
      <c r="C554" s="23"/>
      <c r="D554" s="100"/>
      <c r="E554" s="100"/>
      <c r="F554" s="100"/>
      <c r="G554" s="100"/>
      <c r="H554" s="100"/>
      <c r="I554" s="100"/>
      <c r="J554" s="100"/>
      <c r="K554" s="100"/>
      <c r="L554" s="100"/>
      <c r="M554" s="100"/>
      <c r="N554" s="100"/>
      <c r="O554" s="100"/>
      <c r="P554" s="100"/>
      <c r="Q554" s="100"/>
      <c r="R554" s="100"/>
      <c r="S554" s="100"/>
      <c r="T554" s="100"/>
      <c r="U554" s="100"/>
      <c r="V554" s="100"/>
      <c r="W554" s="100"/>
      <c r="X554" s="100"/>
      <c r="Y554" s="100"/>
    </row>
    <row r="555" spans="1:25" ht="16.5" customHeight="1">
      <c r="A555" s="25"/>
      <c r="B555" s="23"/>
      <c r="C555" s="23"/>
      <c r="D555" s="100"/>
      <c r="E555" s="100"/>
      <c r="F555" s="100"/>
      <c r="G555" s="100"/>
      <c r="H555" s="100"/>
      <c r="I555" s="100"/>
      <c r="J555" s="100"/>
      <c r="K555" s="100"/>
      <c r="L555" s="100"/>
      <c r="M555" s="100"/>
      <c r="N555" s="100"/>
      <c r="O555" s="100"/>
      <c r="P555" s="100"/>
      <c r="Q555" s="100"/>
      <c r="R555" s="100"/>
      <c r="S555" s="100"/>
      <c r="T555" s="100"/>
      <c r="U555" s="100"/>
      <c r="V555" s="100"/>
      <c r="W555" s="100"/>
      <c r="X555" s="100"/>
      <c r="Y555" s="100"/>
    </row>
    <row r="556" spans="1:25" ht="16.5" customHeight="1">
      <c r="A556" s="25"/>
      <c r="B556" s="23"/>
      <c r="C556" s="23"/>
      <c r="D556" s="100"/>
      <c r="E556" s="100"/>
      <c r="F556" s="100"/>
      <c r="G556" s="100"/>
      <c r="H556" s="100"/>
      <c r="I556" s="100"/>
      <c r="J556" s="100"/>
      <c r="K556" s="100"/>
      <c r="L556" s="100"/>
      <c r="M556" s="100"/>
      <c r="N556" s="100"/>
      <c r="O556" s="100"/>
      <c r="P556" s="100"/>
      <c r="Q556" s="100"/>
      <c r="R556" s="100"/>
      <c r="S556" s="100"/>
      <c r="T556" s="100"/>
      <c r="U556" s="100"/>
      <c r="V556" s="100"/>
      <c r="W556" s="100"/>
      <c r="X556" s="100"/>
      <c r="Y556" s="100"/>
    </row>
    <row r="557" spans="1:25" ht="16.5" customHeight="1">
      <c r="A557" s="25"/>
      <c r="B557" s="23"/>
      <c r="C557" s="23"/>
      <c r="D557" s="100"/>
      <c r="E557" s="100"/>
      <c r="F557" s="100"/>
      <c r="G557" s="100"/>
      <c r="H557" s="100"/>
      <c r="I557" s="100"/>
      <c r="J557" s="100"/>
      <c r="K557" s="100"/>
      <c r="L557" s="100"/>
      <c r="M557" s="100"/>
      <c r="N557" s="100"/>
      <c r="O557" s="100"/>
      <c r="P557" s="100"/>
      <c r="Q557" s="100"/>
      <c r="R557" s="100"/>
      <c r="S557" s="100"/>
      <c r="T557" s="100"/>
      <c r="U557" s="100"/>
      <c r="V557" s="100"/>
      <c r="W557" s="100"/>
      <c r="X557" s="100"/>
      <c r="Y557" s="100"/>
    </row>
    <row r="558" spans="1:25" ht="16.5" customHeight="1">
      <c r="A558" s="25"/>
      <c r="B558" s="23"/>
      <c r="C558" s="23"/>
      <c r="D558" s="100"/>
      <c r="E558" s="100"/>
      <c r="F558" s="100"/>
      <c r="G558" s="100"/>
      <c r="H558" s="100"/>
      <c r="I558" s="100"/>
      <c r="J558" s="100"/>
      <c r="K558" s="100"/>
      <c r="L558" s="100"/>
      <c r="M558" s="100"/>
      <c r="N558" s="100"/>
      <c r="O558" s="100"/>
      <c r="P558" s="100"/>
      <c r="Q558" s="100"/>
      <c r="R558" s="100"/>
      <c r="S558" s="100"/>
      <c r="T558" s="100"/>
      <c r="U558" s="100"/>
      <c r="V558" s="100"/>
      <c r="W558" s="100"/>
      <c r="X558" s="100"/>
      <c r="Y558" s="100"/>
    </row>
    <row r="559" spans="1:25" ht="16.5" customHeight="1">
      <c r="A559" s="25"/>
      <c r="B559" s="23"/>
      <c r="C559" s="23"/>
      <c r="D559" s="100"/>
      <c r="E559" s="100"/>
      <c r="F559" s="100"/>
      <c r="G559" s="100"/>
      <c r="H559" s="100"/>
      <c r="I559" s="100"/>
      <c r="J559" s="100"/>
      <c r="K559" s="100"/>
      <c r="L559" s="100"/>
      <c r="M559" s="100"/>
      <c r="N559" s="100"/>
      <c r="O559" s="100"/>
      <c r="P559" s="100"/>
      <c r="Q559" s="100"/>
      <c r="R559" s="100"/>
      <c r="S559" s="100"/>
      <c r="T559" s="100"/>
      <c r="U559" s="100"/>
      <c r="V559" s="100"/>
      <c r="W559" s="100"/>
      <c r="X559" s="100"/>
      <c r="Y559" s="100"/>
    </row>
    <row r="560" spans="1:25" ht="16.5" customHeight="1">
      <c r="A560" s="25"/>
      <c r="B560" s="23"/>
      <c r="C560" s="23"/>
      <c r="D560" s="100"/>
      <c r="E560" s="100"/>
      <c r="F560" s="100"/>
      <c r="G560" s="100"/>
      <c r="H560" s="100"/>
      <c r="I560" s="100"/>
      <c r="J560" s="100"/>
      <c r="K560" s="100"/>
      <c r="L560" s="100"/>
      <c r="M560" s="100"/>
      <c r="N560" s="100"/>
      <c r="O560" s="100"/>
      <c r="P560" s="100"/>
      <c r="Q560" s="100"/>
      <c r="R560" s="100"/>
      <c r="S560" s="100"/>
      <c r="T560" s="100"/>
      <c r="U560" s="100"/>
      <c r="V560" s="100"/>
      <c r="W560" s="100"/>
      <c r="X560" s="100"/>
      <c r="Y560" s="100"/>
    </row>
    <row r="561" spans="1:25" ht="16.5" customHeight="1">
      <c r="A561" s="25"/>
      <c r="B561" s="23"/>
      <c r="C561" s="23"/>
      <c r="D561" s="100"/>
      <c r="E561" s="100"/>
      <c r="F561" s="100"/>
      <c r="G561" s="100"/>
      <c r="H561" s="100"/>
      <c r="I561" s="100"/>
      <c r="J561" s="100"/>
      <c r="K561" s="100"/>
      <c r="L561" s="100"/>
      <c r="M561" s="100"/>
      <c r="N561" s="100"/>
      <c r="O561" s="100"/>
      <c r="P561" s="100"/>
      <c r="Q561" s="100"/>
      <c r="R561" s="100"/>
      <c r="S561" s="100"/>
      <c r="T561" s="100"/>
      <c r="U561" s="100"/>
      <c r="V561" s="100"/>
      <c r="W561" s="100"/>
      <c r="X561" s="100"/>
      <c r="Y561" s="100"/>
    </row>
    <row r="562" spans="1:25" ht="16.5" customHeight="1">
      <c r="A562" s="25"/>
      <c r="B562" s="23"/>
      <c r="C562" s="23"/>
      <c r="D562" s="100"/>
      <c r="E562" s="100"/>
      <c r="F562" s="100"/>
      <c r="G562" s="100"/>
      <c r="H562" s="100"/>
      <c r="I562" s="100"/>
      <c r="J562" s="100"/>
      <c r="K562" s="100"/>
      <c r="L562" s="100"/>
      <c r="M562" s="100"/>
      <c r="N562" s="100"/>
      <c r="O562" s="100"/>
      <c r="P562" s="100"/>
      <c r="Q562" s="100"/>
      <c r="R562" s="100"/>
      <c r="S562" s="100"/>
      <c r="T562" s="100"/>
      <c r="U562" s="100"/>
      <c r="V562" s="100"/>
      <c r="W562" s="100"/>
      <c r="X562" s="100"/>
      <c r="Y562" s="100"/>
    </row>
    <row r="563" spans="1:25" ht="16.5" customHeight="1">
      <c r="A563" s="25"/>
      <c r="B563" s="23"/>
      <c r="C563" s="23"/>
      <c r="D563" s="100"/>
      <c r="E563" s="100"/>
      <c r="F563" s="100"/>
      <c r="G563" s="100"/>
      <c r="H563" s="100"/>
      <c r="I563" s="100"/>
      <c r="J563" s="100"/>
      <c r="K563" s="100"/>
      <c r="L563" s="100"/>
      <c r="M563" s="100"/>
      <c r="N563" s="100"/>
      <c r="O563" s="100"/>
      <c r="P563" s="100"/>
      <c r="Q563" s="100"/>
      <c r="R563" s="100"/>
      <c r="S563" s="100"/>
      <c r="T563" s="100"/>
      <c r="U563" s="100"/>
      <c r="V563" s="100"/>
      <c r="W563" s="100"/>
      <c r="X563" s="100"/>
      <c r="Y563" s="100"/>
    </row>
    <row r="564" spans="1:25" ht="16.5" customHeight="1">
      <c r="A564" s="25"/>
      <c r="B564" s="23"/>
      <c r="C564" s="23"/>
      <c r="D564" s="100"/>
      <c r="E564" s="100"/>
      <c r="F564" s="100"/>
      <c r="G564" s="100"/>
      <c r="H564" s="100"/>
      <c r="I564" s="100"/>
      <c r="J564" s="100"/>
      <c r="K564" s="100"/>
      <c r="L564" s="100"/>
      <c r="M564" s="100"/>
      <c r="N564" s="100"/>
      <c r="O564" s="100"/>
      <c r="P564" s="100"/>
      <c r="Q564" s="100"/>
      <c r="R564" s="100"/>
      <c r="S564" s="100"/>
      <c r="T564" s="100"/>
      <c r="U564" s="100"/>
      <c r="V564" s="100"/>
      <c r="W564" s="100"/>
      <c r="X564" s="100"/>
      <c r="Y564" s="100"/>
    </row>
    <row r="565" spans="1:25" ht="16.5" customHeight="1">
      <c r="A565" s="25"/>
      <c r="B565" s="23"/>
      <c r="C565" s="23"/>
      <c r="D565" s="100"/>
      <c r="E565" s="100"/>
      <c r="F565" s="100"/>
      <c r="G565" s="100"/>
      <c r="H565" s="100"/>
      <c r="I565" s="100"/>
      <c r="J565" s="100"/>
      <c r="K565" s="100"/>
      <c r="L565" s="100"/>
      <c r="M565" s="100"/>
      <c r="N565" s="100"/>
      <c r="O565" s="100"/>
      <c r="P565" s="100"/>
      <c r="Q565" s="100"/>
      <c r="R565" s="100"/>
      <c r="S565" s="100"/>
      <c r="T565" s="100"/>
      <c r="U565" s="100"/>
      <c r="V565" s="100"/>
      <c r="W565" s="100"/>
      <c r="X565" s="100"/>
      <c r="Y565" s="100"/>
    </row>
    <row r="566" spans="1:25" ht="16.5" customHeight="1">
      <c r="A566" s="25"/>
      <c r="B566" s="23"/>
      <c r="C566" s="23"/>
      <c r="D566" s="100"/>
      <c r="E566" s="100"/>
      <c r="F566" s="100"/>
      <c r="G566" s="100"/>
      <c r="H566" s="100"/>
      <c r="I566" s="100"/>
      <c r="J566" s="100"/>
      <c r="K566" s="100"/>
      <c r="L566" s="100"/>
      <c r="M566" s="100"/>
      <c r="N566" s="100"/>
      <c r="O566" s="100"/>
      <c r="P566" s="100"/>
      <c r="Q566" s="100"/>
      <c r="R566" s="100"/>
      <c r="S566" s="100"/>
      <c r="T566" s="100"/>
      <c r="U566" s="100"/>
      <c r="V566" s="100"/>
      <c r="W566" s="100"/>
      <c r="X566" s="100"/>
      <c r="Y566" s="100"/>
    </row>
    <row r="567" spans="1:25" ht="16.5" customHeight="1">
      <c r="A567" s="25"/>
      <c r="B567" s="23"/>
      <c r="C567" s="23"/>
      <c r="D567" s="100"/>
      <c r="E567" s="100"/>
      <c r="F567" s="100"/>
      <c r="G567" s="100"/>
      <c r="H567" s="100"/>
      <c r="I567" s="100"/>
      <c r="J567" s="100"/>
      <c r="K567" s="100"/>
      <c r="L567" s="100"/>
      <c r="M567" s="100"/>
      <c r="N567" s="100"/>
      <c r="O567" s="100"/>
      <c r="P567" s="100"/>
      <c r="Q567" s="100"/>
      <c r="R567" s="100"/>
      <c r="S567" s="100"/>
      <c r="T567" s="100"/>
      <c r="U567" s="100"/>
      <c r="V567" s="100"/>
      <c r="W567" s="100"/>
      <c r="X567" s="100"/>
      <c r="Y567" s="100"/>
    </row>
    <row r="568" spans="1:25" ht="16.5" customHeight="1">
      <c r="A568" s="25"/>
      <c r="B568" s="23"/>
      <c r="C568" s="23"/>
      <c r="D568" s="100"/>
      <c r="E568" s="100"/>
      <c r="F568" s="100"/>
      <c r="G568" s="100"/>
      <c r="H568" s="100"/>
      <c r="I568" s="100"/>
      <c r="J568" s="100"/>
      <c r="K568" s="100"/>
      <c r="L568" s="100"/>
      <c r="M568" s="100"/>
      <c r="N568" s="100"/>
      <c r="O568" s="100"/>
      <c r="P568" s="100"/>
      <c r="Q568" s="100"/>
      <c r="R568" s="100"/>
      <c r="S568" s="100"/>
      <c r="T568" s="100"/>
      <c r="U568" s="100"/>
      <c r="V568" s="100"/>
      <c r="W568" s="100"/>
      <c r="X568" s="100"/>
      <c r="Y568" s="100"/>
    </row>
    <row r="569" spans="1:25" ht="16.5" customHeight="1">
      <c r="A569" s="25"/>
      <c r="B569" s="23"/>
      <c r="C569" s="23"/>
      <c r="D569" s="100"/>
      <c r="E569" s="100"/>
      <c r="F569" s="100"/>
      <c r="G569" s="100"/>
      <c r="H569" s="100"/>
      <c r="I569" s="100"/>
      <c r="J569" s="100"/>
      <c r="K569" s="100"/>
      <c r="L569" s="100"/>
      <c r="M569" s="100"/>
      <c r="N569" s="100"/>
      <c r="O569" s="100"/>
      <c r="P569" s="100"/>
      <c r="Q569" s="100"/>
      <c r="R569" s="100"/>
      <c r="S569" s="100"/>
      <c r="T569" s="100"/>
      <c r="U569" s="100"/>
      <c r="V569" s="100"/>
      <c r="W569" s="100"/>
      <c r="X569" s="100"/>
      <c r="Y569" s="100"/>
    </row>
    <row r="570" spans="1:25" ht="16.5" customHeight="1">
      <c r="A570" s="25"/>
      <c r="B570" s="23"/>
      <c r="C570" s="23"/>
      <c r="D570" s="100"/>
      <c r="E570" s="100"/>
      <c r="F570" s="100"/>
      <c r="G570" s="100"/>
      <c r="H570" s="100"/>
      <c r="I570" s="100"/>
      <c r="J570" s="100"/>
      <c r="K570" s="100"/>
      <c r="L570" s="100"/>
      <c r="M570" s="100"/>
      <c r="N570" s="100"/>
      <c r="O570" s="100"/>
      <c r="P570" s="100"/>
      <c r="Q570" s="100"/>
      <c r="R570" s="100"/>
      <c r="S570" s="100"/>
      <c r="T570" s="100"/>
      <c r="U570" s="100"/>
      <c r="V570" s="100"/>
      <c r="W570" s="100"/>
      <c r="X570" s="100"/>
      <c r="Y570" s="100"/>
    </row>
    <row r="571" spans="1:25" ht="16.5" customHeight="1">
      <c r="A571" s="25"/>
      <c r="B571" s="23"/>
      <c r="C571" s="23"/>
      <c r="D571" s="100"/>
      <c r="E571" s="100"/>
      <c r="F571" s="100"/>
      <c r="G571" s="100"/>
      <c r="H571" s="100"/>
      <c r="I571" s="100"/>
      <c r="J571" s="100"/>
      <c r="K571" s="100"/>
      <c r="L571" s="100"/>
      <c r="M571" s="100"/>
      <c r="N571" s="100"/>
      <c r="O571" s="100"/>
      <c r="P571" s="100"/>
      <c r="Q571" s="100"/>
      <c r="R571" s="100"/>
      <c r="S571" s="100"/>
      <c r="T571" s="100"/>
      <c r="U571" s="100"/>
      <c r="V571" s="100"/>
      <c r="W571" s="100"/>
      <c r="X571" s="100"/>
      <c r="Y571" s="100"/>
    </row>
    <row r="572" spans="1:25" ht="16.5" customHeight="1">
      <c r="A572" s="25"/>
      <c r="B572" s="23"/>
      <c r="C572" s="23"/>
      <c r="D572" s="100"/>
      <c r="E572" s="100"/>
      <c r="F572" s="100"/>
      <c r="G572" s="100"/>
      <c r="H572" s="100"/>
      <c r="I572" s="100"/>
      <c r="J572" s="100"/>
      <c r="K572" s="100"/>
      <c r="L572" s="100"/>
      <c r="M572" s="100"/>
      <c r="N572" s="100"/>
      <c r="O572" s="100"/>
      <c r="P572" s="100"/>
      <c r="Q572" s="100"/>
      <c r="R572" s="100"/>
      <c r="S572" s="100"/>
      <c r="T572" s="100"/>
      <c r="U572" s="100"/>
      <c r="V572" s="100"/>
      <c r="W572" s="100"/>
      <c r="X572" s="100"/>
      <c r="Y572" s="100"/>
    </row>
    <row r="573" spans="1:25" ht="16.5" customHeight="1">
      <c r="A573" s="25"/>
      <c r="B573" s="23"/>
      <c r="C573" s="23"/>
      <c r="D573" s="100"/>
      <c r="E573" s="100"/>
      <c r="F573" s="100"/>
      <c r="G573" s="100"/>
      <c r="H573" s="100"/>
      <c r="I573" s="100"/>
      <c r="J573" s="100"/>
      <c r="K573" s="100"/>
      <c r="L573" s="100"/>
      <c r="M573" s="100"/>
      <c r="N573" s="100"/>
      <c r="O573" s="100"/>
      <c r="P573" s="100"/>
      <c r="Q573" s="100"/>
      <c r="R573" s="100"/>
      <c r="S573" s="100"/>
      <c r="T573" s="100"/>
      <c r="U573" s="100"/>
      <c r="V573" s="100"/>
      <c r="W573" s="100"/>
      <c r="X573" s="100"/>
      <c r="Y573" s="100"/>
    </row>
    <row r="574" spans="1:25" ht="16.5" customHeight="1">
      <c r="A574" s="25"/>
      <c r="B574" s="23"/>
      <c r="C574" s="23"/>
      <c r="D574" s="100"/>
      <c r="E574" s="100"/>
      <c r="F574" s="100"/>
      <c r="G574" s="100"/>
      <c r="H574" s="100"/>
      <c r="I574" s="100"/>
      <c r="J574" s="100"/>
      <c r="K574" s="100"/>
      <c r="L574" s="100"/>
      <c r="M574" s="100"/>
      <c r="N574" s="100"/>
      <c r="O574" s="100"/>
      <c r="P574" s="100"/>
      <c r="Q574" s="100"/>
      <c r="R574" s="100"/>
      <c r="S574" s="100"/>
      <c r="T574" s="100"/>
      <c r="U574" s="100"/>
      <c r="V574" s="100"/>
      <c r="W574" s="100"/>
      <c r="X574" s="100"/>
      <c r="Y574" s="100"/>
    </row>
    <row r="575" spans="1:25" ht="16.5" customHeight="1">
      <c r="A575" s="25"/>
      <c r="B575" s="23"/>
      <c r="C575" s="23"/>
      <c r="D575" s="100"/>
      <c r="E575" s="100"/>
      <c r="F575" s="100"/>
      <c r="G575" s="100"/>
      <c r="H575" s="100"/>
      <c r="I575" s="100"/>
      <c r="J575" s="100"/>
      <c r="K575" s="100"/>
      <c r="L575" s="100"/>
      <c r="M575" s="100"/>
      <c r="N575" s="100"/>
      <c r="O575" s="100"/>
      <c r="P575" s="100"/>
      <c r="Q575" s="100"/>
      <c r="R575" s="100"/>
      <c r="S575" s="100"/>
      <c r="T575" s="100"/>
      <c r="U575" s="100"/>
      <c r="V575" s="100"/>
      <c r="W575" s="100"/>
      <c r="X575" s="100"/>
      <c r="Y575" s="100"/>
    </row>
    <row r="576" spans="1:25" ht="16.5" customHeight="1">
      <c r="A576" s="25"/>
      <c r="B576" s="23"/>
      <c r="C576" s="23"/>
      <c r="D576" s="100"/>
      <c r="E576" s="100"/>
      <c r="F576" s="100"/>
      <c r="G576" s="100"/>
      <c r="H576" s="100"/>
      <c r="I576" s="100"/>
      <c r="J576" s="100"/>
      <c r="K576" s="100"/>
      <c r="L576" s="100"/>
      <c r="M576" s="100"/>
      <c r="N576" s="100"/>
      <c r="O576" s="100"/>
      <c r="P576" s="100"/>
      <c r="Q576" s="100"/>
      <c r="R576" s="100"/>
      <c r="S576" s="100"/>
      <c r="T576" s="100"/>
      <c r="U576" s="100"/>
      <c r="V576" s="100"/>
      <c r="W576" s="100"/>
      <c r="X576" s="100"/>
      <c r="Y576" s="100"/>
    </row>
    <row r="577" spans="1:25" ht="16.5" customHeight="1">
      <c r="A577" s="25"/>
      <c r="B577" s="23"/>
      <c r="C577" s="23"/>
      <c r="D577" s="100"/>
      <c r="E577" s="100"/>
      <c r="F577" s="100"/>
      <c r="G577" s="100"/>
      <c r="H577" s="100"/>
      <c r="I577" s="100"/>
      <c r="J577" s="100"/>
      <c r="K577" s="100"/>
      <c r="L577" s="100"/>
      <c r="M577" s="100"/>
      <c r="N577" s="100"/>
      <c r="O577" s="100"/>
      <c r="P577" s="100"/>
      <c r="Q577" s="100"/>
      <c r="R577" s="100"/>
      <c r="S577" s="100"/>
      <c r="T577" s="100"/>
      <c r="U577" s="100"/>
      <c r="V577" s="100"/>
      <c r="W577" s="100"/>
      <c r="X577" s="100"/>
      <c r="Y577" s="100"/>
    </row>
    <row r="578" spans="1:25" ht="16.5" customHeight="1">
      <c r="A578" s="25"/>
      <c r="B578" s="23"/>
      <c r="C578" s="23"/>
      <c r="D578" s="100"/>
      <c r="E578" s="100"/>
      <c r="F578" s="100"/>
      <c r="G578" s="100"/>
      <c r="H578" s="100"/>
      <c r="I578" s="100"/>
      <c r="J578" s="100"/>
      <c r="K578" s="100"/>
      <c r="L578" s="100"/>
      <c r="M578" s="100"/>
      <c r="N578" s="100"/>
      <c r="O578" s="100"/>
      <c r="P578" s="100"/>
      <c r="Q578" s="100"/>
      <c r="R578" s="100"/>
      <c r="S578" s="100"/>
      <c r="T578" s="100"/>
      <c r="U578" s="100"/>
      <c r="V578" s="100"/>
      <c r="W578" s="100"/>
      <c r="X578" s="100"/>
      <c r="Y578" s="100"/>
    </row>
    <row r="579" spans="1:25" ht="16.5" customHeight="1">
      <c r="A579" s="25"/>
      <c r="B579" s="23"/>
      <c r="C579" s="23"/>
      <c r="D579" s="100"/>
      <c r="E579" s="100"/>
      <c r="F579" s="100"/>
      <c r="G579" s="100"/>
      <c r="H579" s="100"/>
      <c r="I579" s="100"/>
      <c r="J579" s="100"/>
      <c r="K579" s="100"/>
      <c r="L579" s="100"/>
      <c r="M579" s="100"/>
      <c r="N579" s="100"/>
      <c r="O579" s="100"/>
      <c r="P579" s="100"/>
      <c r="Q579" s="100"/>
      <c r="R579" s="100"/>
      <c r="S579" s="100"/>
      <c r="T579" s="100"/>
      <c r="U579" s="100"/>
      <c r="V579" s="100"/>
      <c r="W579" s="100"/>
      <c r="X579" s="100"/>
      <c r="Y579" s="100"/>
    </row>
    <row r="580" spans="1:25" ht="16.5" customHeight="1">
      <c r="A580" s="25"/>
      <c r="B580" s="23"/>
      <c r="C580" s="23"/>
      <c r="D580" s="100"/>
      <c r="E580" s="100"/>
      <c r="F580" s="100"/>
      <c r="G580" s="100"/>
      <c r="H580" s="100"/>
      <c r="I580" s="100"/>
      <c r="J580" s="100"/>
      <c r="K580" s="100"/>
      <c r="L580" s="100"/>
      <c r="M580" s="100"/>
      <c r="N580" s="100"/>
      <c r="O580" s="100"/>
      <c r="P580" s="100"/>
      <c r="Q580" s="100"/>
      <c r="R580" s="100"/>
      <c r="S580" s="100"/>
      <c r="T580" s="100"/>
      <c r="U580" s="100"/>
      <c r="V580" s="100"/>
      <c r="W580" s="100"/>
      <c r="X580" s="100"/>
      <c r="Y580" s="100"/>
    </row>
    <row r="581" spans="1:25" ht="16.5" customHeight="1">
      <c r="A581" s="25"/>
      <c r="B581" s="23"/>
      <c r="C581" s="23"/>
      <c r="D581" s="100"/>
      <c r="E581" s="100"/>
      <c r="F581" s="100"/>
      <c r="G581" s="100"/>
      <c r="H581" s="100"/>
      <c r="I581" s="100"/>
      <c r="J581" s="100"/>
      <c r="K581" s="100"/>
      <c r="L581" s="100"/>
      <c r="M581" s="100"/>
      <c r="N581" s="100"/>
      <c r="O581" s="100"/>
      <c r="P581" s="100"/>
      <c r="Q581" s="100"/>
      <c r="R581" s="100"/>
      <c r="S581" s="100"/>
      <c r="T581" s="100"/>
      <c r="U581" s="100"/>
      <c r="V581" s="100"/>
      <c r="W581" s="100"/>
      <c r="X581" s="100"/>
      <c r="Y581" s="100"/>
    </row>
    <row r="582" spans="1:25" ht="16.5" customHeight="1">
      <c r="A582" s="25"/>
      <c r="B582" s="23"/>
      <c r="C582" s="23"/>
      <c r="D582" s="100"/>
      <c r="E582" s="100"/>
      <c r="F582" s="100"/>
      <c r="G582" s="100"/>
      <c r="H582" s="100"/>
      <c r="I582" s="100"/>
      <c r="J582" s="100"/>
      <c r="K582" s="100"/>
      <c r="L582" s="100"/>
      <c r="M582" s="100"/>
      <c r="N582" s="100"/>
      <c r="O582" s="100"/>
      <c r="P582" s="100"/>
      <c r="Q582" s="100"/>
      <c r="R582" s="100"/>
      <c r="S582" s="100"/>
      <c r="T582" s="100"/>
      <c r="U582" s="100"/>
      <c r="V582" s="100"/>
      <c r="W582" s="100"/>
      <c r="X582" s="100"/>
      <c r="Y582" s="100"/>
    </row>
    <row r="583" spans="1:25" ht="16.5" customHeight="1">
      <c r="A583" s="25"/>
      <c r="B583" s="23"/>
      <c r="C583" s="23"/>
      <c r="D583" s="100"/>
      <c r="E583" s="100"/>
      <c r="F583" s="100"/>
      <c r="G583" s="100"/>
      <c r="H583" s="100"/>
      <c r="I583" s="100"/>
      <c r="J583" s="100"/>
      <c r="K583" s="100"/>
      <c r="L583" s="100"/>
      <c r="M583" s="100"/>
      <c r="N583" s="100"/>
      <c r="O583" s="100"/>
      <c r="P583" s="100"/>
      <c r="Q583" s="100"/>
      <c r="R583" s="100"/>
      <c r="S583" s="100"/>
      <c r="T583" s="100"/>
      <c r="U583" s="100"/>
      <c r="V583" s="100"/>
      <c r="W583" s="100"/>
      <c r="X583" s="100"/>
      <c r="Y583" s="100"/>
    </row>
    <row r="584" spans="1:25" ht="16.5" customHeight="1">
      <c r="A584" s="25"/>
      <c r="B584" s="23"/>
      <c r="C584" s="23"/>
      <c r="D584" s="100"/>
      <c r="E584" s="100"/>
      <c r="F584" s="100"/>
      <c r="G584" s="100"/>
      <c r="H584" s="100"/>
      <c r="I584" s="100"/>
      <c r="J584" s="100"/>
      <c r="K584" s="100"/>
      <c r="L584" s="100"/>
      <c r="M584" s="100"/>
      <c r="N584" s="100"/>
      <c r="O584" s="100"/>
      <c r="P584" s="100"/>
      <c r="Q584" s="100"/>
      <c r="R584" s="100"/>
      <c r="S584" s="100"/>
      <c r="T584" s="100"/>
      <c r="U584" s="100"/>
      <c r="V584" s="100"/>
      <c r="W584" s="100"/>
      <c r="X584" s="100"/>
      <c r="Y584" s="100"/>
    </row>
    <row r="585" spans="1:25" ht="16.5" customHeight="1">
      <c r="A585" s="25"/>
      <c r="B585" s="23"/>
      <c r="C585" s="23"/>
      <c r="D585" s="100"/>
      <c r="E585" s="100"/>
      <c r="F585" s="100"/>
      <c r="G585" s="100"/>
      <c r="H585" s="100"/>
      <c r="I585" s="100"/>
      <c r="J585" s="100"/>
      <c r="K585" s="100"/>
      <c r="L585" s="100"/>
      <c r="M585" s="100"/>
      <c r="N585" s="100"/>
      <c r="O585" s="100"/>
      <c r="P585" s="100"/>
      <c r="Q585" s="100"/>
      <c r="R585" s="100"/>
      <c r="S585" s="100"/>
      <c r="T585" s="100"/>
      <c r="U585" s="100"/>
      <c r="V585" s="100"/>
      <c r="W585" s="100"/>
      <c r="X585" s="100"/>
      <c r="Y585" s="100"/>
    </row>
    <row r="586" spans="1:25" ht="16.5" customHeight="1">
      <c r="A586" s="25"/>
      <c r="B586" s="23"/>
      <c r="C586" s="23"/>
      <c r="D586" s="100"/>
      <c r="E586" s="100"/>
      <c r="F586" s="100"/>
      <c r="G586" s="100"/>
      <c r="H586" s="100"/>
      <c r="I586" s="100"/>
      <c r="J586" s="100"/>
      <c r="K586" s="100"/>
      <c r="L586" s="100"/>
      <c r="M586" s="100"/>
      <c r="N586" s="100"/>
      <c r="O586" s="100"/>
      <c r="P586" s="100"/>
      <c r="Q586" s="100"/>
      <c r="R586" s="100"/>
      <c r="S586" s="100"/>
      <c r="T586" s="100"/>
      <c r="U586" s="100"/>
      <c r="V586" s="100"/>
      <c r="W586" s="100"/>
      <c r="X586" s="100"/>
      <c r="Y586" s="100"/>
    </row>
    <row r="587" spans="1:25" ht="16.5" customHeight="1">
      <c r="A587" s="25"/>
      <c r="B587" s="23"/>
      <c r="C587" s="23"/>
      <c r="D587" s="100"/>
      <c r="E587" s="100"/>
      <c r="F587" s="100"/>
      <c r="G587" s="100"/>
      <c r="H587" s="100"/>
      <c r="I587" s="100"/>
      <c r="J587" s="100"/>
      <c r="K587" s="100"/>
      <c r="L587" s="100"/>
      <c r="M587" s="100"/>
      <c r="N587" s="100"/>
      <c r="O587" s="100"/>
      <c r="P587" s="100"/>
      <c r="Q587" s="100"/>
      <c r="R587" s="100"/>
      <c r="S587" s="100"/>
      <c r="T587" s="100"/>
      <c r="U587" s="100"/>
      <c r="V587" s="100"/>
      <c r="W587" s="100"/>
      <c r="X587" s="100"/>
      <c r="Y587" s="100"/>
    </row>
    <row r="588" spans="1:25" ht="16.5" customHeight="1">
      <c r="A588" s="25"/>
      <c r="B588" s="23"/>
      <c r="C588" s="23"/>
      <c r="D588" s="100"/>
      <c r="E588" s="100"/>
      <c r="F588" s="100"/>
      <c r="G588" s="100"/>
      <c r="H588" s="100"/>
      <c r="I588" s="100"/>
      <c r="J588" s="100"/>
      <c r="K588" s="100"/>
      <c r="L588" s="100"/>
      <c r="M588" s="100"/>
      <c r="N588" s="100"/>
      <c r="O588" s="100"/>
      <c r="P588" s="100"/>
      <c r="Q588" s="100"/>
      <c r="R588" s="100"/>
      <c r="S588" s="100"/>
      <c r="T588" s="100"/>
      <c r="U588" s="100"/>
      <c r="V588" s="100"/>
      <c r="W588" s="100"/>
      <c r="X588" s="100"/>
      <c r="Y588" s="100"/>
    </row>
    <row r="589" spans="1:25" ht="16.5" customHeight="1">
      <c r="A589" s="25"/>
      <c r="B589" s="23"/>
      <c r="C589" s="23"/>
      <c r="D589" s="100"/>
      <c r="E589" s="100"/>
      <c r="F589" s="100"/>
      <c r="G589" s="100"/>
      <c r="H589" s="100"/>
      <c r="I589" s="100"/>
      <c r="J589" s="100"/>
      <c r="K589" s="100"/>
      <c r="L589" s="100"/>
      <c r="M589" s="100"/>
      <c r="N589" s="100"/>
      <c r="O589" s="100"/>
      <c r="P589" s="100"/>
      <c r="Q589" s="100"/>
      <c r="R589" s="100"/>
      <c r="S589" s="100"/>
      <c r="T589" s="100"/>
      <c r="U589" s="100"/>
      <c r="V589" s="100"/>
      <c r="W589" s="100"/>
      <c r="X589" s="100"/>
      <c r="Y589" s="100"/>
    </row>
    <row r="590" spans="1:25" ht="16.5" customHeight="1">
      <c r="A590" s="25"/>
      <c r="B590" s="23"/>
      <c r="C590" s="23"/>
      <c r="D590" s="100"/>
      <c r="E590" s="100"/>
      <c r="F590" s="100"/>
      <c r="G590" s="100"/>
      <c r="H590" s="100"/>
      <c r="I590" s="100"/>
      <c r="J590" s="100"/>
      <c r="K590" s="100"/>
      <c r="L590" s="100"/>
      <c r="M590" s="100"/>
      <c r="N590" s="100"/>
      <c r="O590" s="100"/>
      <c r="P590" s="100"/>
      <c r="Q590" s="100"/>
      <c r="R590" s="100"/>
      <c r="S590" s="100"/>
      <c r="T590" s="100"/>
      <c r="U590" s="100"/>
      <c r="V590" s="100"/>
      <c r="W590" s="100"/>
      <c r="X590" s="100"/>
      <c r="Y590" s="100"/>
    </row>
    <row r="591" spans="1:25" ht="16.5" customHeight="1">
      <c r="A591" s="25"/>
      <c r="B591" s="23"/>
      <c r="C591" s="23"/>
      <c r="D591" s="100"/>
      <c r="E591" s="100"/>
      <c r="F591" s="100"/>
      <c r="G591" s="100"/>
      <c r="H591" s="100"/>
      <c r="I591" s="100"/>
      <c r="J591" s="100"/>
      <c r="K591" s="100"/>
      <c r="L591" s="100"/>
      <c r="M591" s="100"/>
      <c r="N591" s="100"/>
      <c r="O591" s="100"/>
      <c r="P591" s="100"/>
      <c r="Q591" s="100"/>
      <c r="R591" s="100"/>
      <c r="S591" s="100"/>
      <c r="T591" s="100"/>
      <c r="U591" s="100"/>
      <c r="V591" s="100"/>
      <c r="W591" s="100"/>
      <c r="X591" s="100"/>
      <c r="Y591" s="100"/>
    </row>
    <row r="592" spans="1:25" ht="16.5" customHeight="1">
      <c r="A592" s="25"/>
      <c r="B592" s="23"/>
      <c r="C592" s="23"/>
      <c r="D592" s="100"/>
      <c r="E592" s="100"/>
      <c r="F592" s="100"/>
      <c r="G592" s="100"/>
      <c r="H592" s="100"/>
      <c r="I592" s="100"/>
      <c r="J592" s="100"/>
      <c r="K592" s="100"/>
      <c r="L592" s="100"/>
      <c r="M592" s="100"/>
      <c r="N592" s="100"/>
      <c r="O592" s="100"/>
      <c r="P592" s="100"/>
      <c r="Q592" s="100"/>
      <c r="R592" s="100"/>
      <c r="S592" s="100"/>
      <c r="T592" s="100"/>
      <c r="U592" s="100"/>
      <c r="V592" s="100"/>
      <c r="W592" s="100"/>
      <c r="X592" s="100"/>
      <c r="Y592" s="100"/>
    </row>
    <row r="593" spans="1:25" ht="16.5" customHeight="1">
      <c r="A593" s="25"/>
      <c r="B593" s="23"/>
      <c r="C593" s="23"/>
      <c r="D593" s="100"/>
      <c r="E593" s="100"/>
      <c r="F593" s="100"/>
      <c r="G593" s="100"/>
      <c r="H593" s="100"/>
      <c r="I593" s="100"/>
      <c r="J593" s="100"/>
      <c r="K593" s="100"/>
      <c r="L593" s="100"/>
      <c r="M593" s="100"/>
      <c r="N593" s="100"/>
      <c r="O593" s="100"/>
      <c r="P593" s="100"/>
      <c r="Q593" s="100"/>
      <c r="R593" s="100"/>
      <c r="S593" s="100"/>
      <c r="T593" s="100"/>
      <c r="U593" s="100"/>
      <c r="V593" s="100"/>
      <c r="W593" s="100"/>
      <c r="X593" s="100"/>
      <c r="Y593" s="100"/>
    </row>
    <row r="594" spans="1:25" ht="16.5" customHeight="1">
      <c r="A594" s="25"/>
      <c r="B594" s="23"/>
      <c r="C594" s="23"/>
      <c r="D594" s="100"/>
      <c r="E594" s="100"/>
      <c r="F594" s="100"/>
      <c r="G594" s="100"/>
      <c r="H594" s="100"/>
      <c r="I594" s="100"/>
      <c r="J594" s="100"/>
      <c r="K594" s="100"/>
      <c r="L594" s="100"/>
      <c r="M594" s="100"/>
      <c r="N594" s="100"/>
      <c r="O594" s="100"/>
      <c r="P594" s="100"/>
      <c r="Q594" s="100"/>
      <c r="R594" s="100"/>
      <c r="S594" s="100"/>
      <c r="T594" s="100"/>
      <c r="U594" s="100"/>
      <c r="V594" s="100"/>
      <c r="W594" s="100"/>
      <c r="X594" s="100"/>
      <c r="Y594" s="100"/>
    </row>
    <row r="595" spans="1:25" ht="16.5" customHeight="1">
      <c r="A595" s="25"/>
      <c r="B595" s="23"/>
      <c r="C595" s="23"/>
      <c r="D595" s="100"/>
      <c r="E595" s="100"/>
      <c r="F595" s="100"/>
      <c r="G595" s="100"/>
      <c r="H595" s="100"/>
      <c r="I595" s="100"/>
      <c r="J595" s="100"/>
      <c r="K595" s="100"/>
      <c r="L595" s="100"/>
      <c r="M595" s="100"/>
      <c r="N595" s="100"/>
      <c r="O595" s="100"/>
      <c r="P595" s="100"/>
      <c r="Q595" s="100"/>
      <c r="R595" s="100"/>
      <c r="S595" s="100"/>
      <c r="T595" s="100"/>
      <c r="U595" s="100"/>
      <c r="V595" s="100"/>
      <c r="W595" s="100"/>
      <c r="X595" s="100"/>
      <c r="Y595" s="100"/>
    </row>
    <row r="596" spans="1:25" ht="16.5" customHeight="1">
      <c r="A596" s="25"/>
      <c r="B596" s="23"/>
      <c r="C596" s="23"/>
      <c r="D596" s="100"/>
      <c r="E596" s="100"/>
      <c r="F596" s="100"/>
      <c r="G596" s="100"/>
      <c r="H596" s="100"/>
      <c r="I596" s="100"/>
      <c r="J596" s="100"/>
      <c r="K596" s="100"/>
      <c r="L596" s="100"/>
      <c r="M596" s="100"/>
      <c r="N596" s="100"/>
      <c r="O596" s="100"/>
      <c r="P596" s="100"/>
      <c r="Q596" s="100"/>
      <c r="R596" s="100"/>
      <c r="S596" s="100"/>
      <c r="T596" s="100"/>
      <c r="U596" s="100"/>
      <c r="V596" s="100"/>
      <c r="W596" s="100"/>
      <c r="X596" s="100"/>
      <c r="Y596" s="100"/>
    </row>
    <row r="597" spans="1:25" ht="16.5" customHeight="1">
      <c r="A597" s="25"/>
      <c r="B597" s="23"/>
      <c r="C597" s="23"/>
      <c r="D597" s="100"/>
      <c r="E597" s="100"/>
      <c r="F597" s="100"/>
      <c r="G597" s="100"/>
      <c r="H597" s="100"/>
      <c r="I597" s="100"/>
      <c r="J597" s="100"/>
      <c r="K597" s="100"/>
      <c r="L597" s="100"/>
      <c r="M597" s="100"/>
      <c r="N597" s="100"/>
      <c r="O597" s="100"/>
      <c r="P597" s="100"/>
      <c r="Q597" s="100"/>
      <c r="R597" s="100"/>
      <c r="S597" s="100"/>
      <c r="T597" s="100"/>
      <c r="U597" s="100"/>
      <c r="V597" s="100"/>
      <c r="W597" s="100"/>
      <c r="X597" s="100"/>
      <c r="Y597" s="100"/>
    </row>
    <row r="598" spans="1:25" ht="16.5" customHeight="1">
      <c r="A598" s="25"/>
      <c r="B598" s="23"/>
      <c r="C598" s="23"/>
      <c r="D598" s="100"/>
      <c r="E598" s="100"/>
      <c r="F598" s="100"/>
      <c r="G598" s="100"/>
      <c r="H598" s="100"/>
      <c r="I598" s="100"/>
      <c r="J598" s="100"/>
      <c r="K598" s="100"/>
      <c r="L598" s="100"/>
      <c r="M598" s="100"/>
      <c r="N598" s="100"/>
      <c r="O598" s="100"/>
      <c r="P598" s="100"/>
      <c r="Q598" s="100"/>
      <c r="R598" s="100"/>
      <c r="S598" s="100"/>
      <c r="T598" s="100"/>
      <c r="U598" s="100"/>
      <c r="V598" s="100"/>
      <c r="W598" s="100"/>
      <c r="X598" s="100"/>
      <c r="Y598" s="100"/>
    </row>
    <row r="599" spans="1:25" ht="16.5" customHeight="1">
      <c r="A599" s="25"/>
      <c r="B599" s="23"/>
      <c r="C599" s="23"/>
      <c r="D599" s="100"/>
      <c r="E599" s="100"/>
      <c r="F599" s="100"/>
      <c r="G599" s="100"/>
      <c r="H599" s="100"/>
      <c r="I599" s="100"/>
      <c r="J599" s="100"/>
      <c r="K599" s="100"/>
      <c r="L599" s="100"/>
      <c r="M599" s="100"/>
      <c r="N599" s="100"/>
      <c r="O599" s="100"/>
      <c r="P599" s="100"/>
      <c r="Q599" s="100"/>
      <c r="R599" s="100"/>
      <c r="S599" s="100"/>
      <c r="T599" s="100"/>
      <c r="U599" s="100"/>
      <c r="V599" s="100"/>
      <c r="W599" s="100"/>
      <c r="X599" s="100"/>
      <c r="Y599" s="100"/>
    </row>
    <row r="600" spans="1:25" ht="16.5" customHeight="1">
      <c r="A600" s="25"/>
      <c r="B600" s="23"/>
      <c r="C600" s="23"/>
      <c r="D600" s="100"/>
      <c r="E600" s="100"/>
      <c r="F600" s="100"/>
      <c r="G600" s="100"/>
      <c r="H600" s="100"/>
      <c r="I600" s="100"/>
      <c r="J600" s="100"/>
      <c r="K600" s="100"/>
      <c r="L600" s="100"/>
      <c r="M600" s="100"/>
      <c r="N600" s="100"/>
      <c r="O600" s="100"/>
      <c r="P600" s="100"/>
      <c r="Q600" s="100"/>
      <c r="R600" s="100"/>
      <c r="S600" s="100"/>
      <c r="T600" s="100"/>
      <c r="U600" s="100"/>
      <c r="V600" s="100"/>
      <c r="W600" s="100"/>
      <c r="X600" s="100"/>
      <c r="Y600" s="100"/>
    </row>
    <row r="601" spans="1:25" ht="16.5" customHeight="1">
      <c r="A601" s="25"/>
      <c r="B601" s="23"/>
      <c r="C601" s="23"/>
      <c r="D601" s="100"/>
      <c r="E601" s="100"/>
      <c r="F601" s="100"/>
      <c r="G601" s="100"/>
      <c r="H601" s="100"/>
      <c r="I601" s="100"/>
      <c r="J601" s="100"/>
      <c r="K601" s="100"/>
      <c r="L601" s="100"/>
      <c r="M601" s="100"/>
      <c r="N601" s="100"/>
      <c r="O601" s="100"/>
      <c r="P601" s="100"/>
      <c r="Q601" s="100"/>
      <c r="R601" s="100"/>
      <c r="S601" s="100"/>
      <c r="T601" s="100"/>
      <c r="U601" s="100"/>
      <c r="V601" s="100"/>
      <c r="W601" s="100"/>
      <c r="X601" s="100"/>
      <c r="Y601" s="100"/>
    </row>
    <row r="602" spans="1:25" ht="16.5" customHeight="1">
      <c r="A602" s="25"/>
      <c r="B602" s="23"/>
      <c r="C602" s="23"/>
      <c r="D602" s="100"/>
      <c r="E602" s="100"/>
      <c r="F602" s="100"/>
      <c r="G602" s="100"/>
      <c r="H602" s="100"/>
      <c r="I602" s="100"/>
      <c r="J602" s="100"/>
      <c r="K602" s="100"/>
      <c r="L602" s="100"/>
      <c r="M602" s="100"/>
      <c r="N602" s="100"/>
      <c r="O602" s="100"/>
      <c r="P602" s="100"/>
      <c r="Q602" s="100"/>
      <c r="R602" s="100"/>
      <c r="S602" s="100"/>
      <c r="T602" s="100"/>
      <c r="U602" s="100"/>
      <c r="V602" s="100"/>
      <c r="W602" s="100"/>
      <c r="X602" s="100"/>
      <c r="Y602" s="100"/>
    </row>
    <row r="603" spans="1:25" ht="16.5" customHeight="1">
      <c r="A603" s="25"/>
      <c r="B603" s="23"/>
      <c r="C603" s="23"/>
      <c r="D603" s="100"/>
      <c r="E603" s="100"/>
      <c r="F603" s="100"/>
      <c r="G603" s="100"/>
      <c r="H603" s="100"/>
      <c r="I603" s="100"/>
      <c r="J603" s="100"/>
      <c r="K603" s="100"/>
      <c r="L603" s="100"/>
      <c r="M603" s="100"/>
      <c r="N603" s="100"/>
      <c r="O603" s="100"/>
      <c r="P603" s="100"/>
      <c r="Q603" s="100"/>
      <c r="R603" s="100"/>
      <c r="S603" s="100"/>
      <c r="T603" s="100"/>
      <c r="U603" s="100"/>
      <c r="V603" s="100"/>
      <c r="W603" s="100"/>
      <c r="X603" s="100"/>
      <c r="Y603" s="100"/>
    </row>
    <row r="604" spans="1:25" ht="16.5" customHeight="1">
      <c r="A604" s="25"/>
      <c r="B604" s="23"/>
      <c r="C604" s="23"/>
      <c r="D604" s="100"/>
      <c r="E604" s="100"/>
      <c r="F604" s="100"/>
      <c r="G604" s="100"/>
      <c r="H604" s="100"/>
      <c r="I604" s="100"/>
      <c r="J604" s="100"/>
      <c r="K604" s="100"/>
      <c r="L604" s="100"/>
      <c r="M604" s="100"/>
      <c r="N604" s="100"/>
      <c r="O604" s="100"/>
      <c r="P604" s="100"/>
      <c r="Q604" s="100"/>
      <c r="R604" s="100"/>
      <c r="S604" s="100"/>
      <c r="T604" s="100"/>
      <c r="U604" s="100"/>
      <c r="V604" s="100"/>
      <c r="W604" s="100"/>
      <c r="X604" s="100"/>
      <c r="Y604" s="100"/>
    </row>
    <row r="605" spans="1:25" ht="16.5" customHeight="1">
      <c r="A605" s="25"/>
      <c r="B605" s="23"/>
      <c r="C605" s="23"/>
      <c r="D605" s="100"/>
      <c r="E605" s="100"/>
      <c r="F605" s="100"/>
      <c r="G605" s="100"/>
      <c r="H605" s="100"/>
      <c r="I605" s="100"/>
      <c r="J605" s="100"/>
      <c r="K605" s="100"/>
      <c r="L605" s="100"/>
      <c r="M605" s="100"/>
      <c r="N605" s="100"/>
      <c r="O605" s="100"/>
      <c r="P605" s="100"/>
      <c r="Q605" s="100"/>
      <c r="R605" s="100"/>
      <c r="S605" s="100"/>
      <c r="T605" s="100"/>
      <c r="U605" s="100"/>
      <c r="V605" s="100"/>
      <c r="W605" s="100"/>
      <c r="X605" s="100"/>
      <c r="Y605" s="100"/>
    </row>
    <row r="606" spans="1:25" ht="16.5" customHeight="1">
      <c r="A606" s="25"/>
      <c r="B606" s="23"/>
      <c r="C606" s="23"/>
      <c r="D606" s="100"/>
      <c r="E606" s="100"/>
      <c r="F606" s="100"/>
      <c r="G606" s="100"/>
      <c r="H606" s="100"/>
      <c r="I606" s="100"/>
      <c r="J606" s="100"/>
      <c r="K606" s="100"/>
      <c r="L606" s="100"/>
      <c r="M606" s="100"/>
      <c r="N606" s="100"/>
      <c r="O606" s="100"/>
      <c r="P606" s="100"/>
      <c r="Q606" s="100"/>
      <c r="R606" s="100"/>
      <c r="S606" s="100"/>
      <c r="T606" s="100"/>
      <c r="U606" s="100"/>
      <c r="V606" s="100"/>
      <c r="W606" s="100"/>
      <c r="X606" s="100"/>
      <c r="Y606" s="100"/>
    </row>
    <row r="607" spans="1:25" ht="16.5" customHeight="1">
      <c r="A607" s="25"/>
      <c r="B607" s="23"/>
      <c r="C607" s="23"/>
      <c r="D607" s="100"/>
      <c r="E607" s="100"/>
      <c r="F607" s="100"/>
      <c r="G607" s="100"/>
      <c r="H607" s="100"/>
      <c r="I607" s="100"/>
      <c r="J607" s="100"/>
      <c r="K607" s="100"/>
      <c r="L607" s="100"/>
      <c r="M607" s="100"/>
      <c r="N607" s="100"/>
      <c r="O607" s="100"/>
      <c r="P607" s="100"/>
      <c r="Q607" s="100"/>
      <c r="R607" s="100"/>
      <c r="S607" s="100"/>
      <c r="T607" s="100"/>
      <c r="U607" s="100"/>
      <c r="V607" s="100"/>
      <c r="W607" s="100"/>
      <c r="X607" s="100"/>
      <c r="Y607" s="100"/>
    </row>
    <row r="608" spans="1:25" ht="16.5" customHeight="1">
      <c r="A608" s="25"/>
      <c r="B608" s="23"/>
      <c r="C608" s="23"/>
      <c r="D608" s="100"/>
      <c r="E608" s="100"/>
      <c r="F608" s="100"/>
      <c r="G608" s="100"/>
      <c r="H608" s="100"/>
      <c r="I608" s="100"/>
      <c r="J608" s="100"/>
      <c r="K608" s="100"/>
      <c r="L608" s="100"/>
      <c r="M608" s="100"/>
      <c r="N608" s="100"/>
      <c r="O608" s="100"/>
      <c r="P608" s="100"/>
      <c r="Q608" s="100"/>
      <c r="R608" s="100"/>
      <c r="S608" s="100"/>
      <c r="T608" s="100"/>
      <c r="U608" s="100"/>
      <c r="V608" s="100"/>
      <c r="W608" s="100"/>
      <c r="X608" s="100"/>
      <c r="Y608" s="100"/>
    </row>
    <row r="609" spans="1:25" ht="16.5" customHeight="1">
      <c r="A609" s="25"/>
      <c r="B609" s="23"/>
      <c r="C609" s="23"/>
      <c r="D609" s="100"/>
      <c r="E609" s="100"/>
      <c r="F609" s="100"/>
      <c r="G609" s="100"/>
      <c r="H609" s="100"/>
      <c r="I609" s="100"/>
      <c r="J609" s="100"/>
      <c r="K609" s="100"/>
      <c r="L609" s="100"/>
      <c r="M609" s="100"/>
      <c r="N609" s="100"/>
      <c r="O609" s="100"/>
      <c r="P609" s="100"/>
      <c r="Q609" s="100"/>
      <c r="R609" s="100"/>
      <c r="S609" s="100"/>
      <c r="T609" s="100"/>
      <c r="U609" s="100"/>
      <c r="V609" s="100"/>
      <c r="W609" s="100"/>
      <c r="X609" s="100"/>
      <c r="Y609" s="100"/>
    </row>
    <row r="610" spans="1:25" ht="16.5" customHeight="1">
      <c r="A610" s="25"/>
      <c r="B610" s="23"/>
      <c r="C610" s="23"/>
      <c r="D610" s="100"/>
      <c r="E610" s="100"/>
      <c r="F610" s="100"/>
      <c r="G610" s="100"/>
      <c r="H610" s="100"/>
      <c r="I610" s="100"/>
      <c r="J610" s="100"/>
      <c r="K610" s="100"/>
      <c r="L610" s="100"/>
      <c r="M610" s="100"/>
      <c r="N610" s="100"/>
      <c r="O610" s="100"/>
      <c r="P610" s="100"/>
      <c r="Q610" s="100"/>
      <c r="R610" s="100"/>
      <c r="S610" s="100"/>
      <c r="T610" s="100"/>
      <c r="U610" s="100"/>
      <c r="V610" s="100"/>
      <c r="W610" s="100"/>
      <c r="X610" s="100"/>
      <c r="Y610" s="100"/>
    </row>
    <row r="611" spans="1:25" ht="16.5" customHeight="1">
      <c r="A611" s="25"/>
      <c r="B611" s="23"/>
      <c r="C611" s="23"/>
      <c r="D611" s="100"/>
      <c r="E611" s="100"/>
      <c r="F611" s="100"/>
      <c r="G611" s="100"/>
      <c r="H611" s="100"/>
      <c r="I611" s="100"/>
      <c r="J611" s="100"/>
      <c r="K611" s="100"/>
      <c r="L611" s="100"/>
      <c r="M611" s="100"/>
      <c r="N611" s="100"/>
      <c r="O611" s="100"/>
      <c r="P611" s="100"/>
      <c r="Q611" s="100"/>
      <c r="R611" s="100"/>
      <c r="S611" s="100"/>
      <c r="T611" s="100"/>
      <c r="U611" s="100"/>
      <c r="V611" s="100"/>
      <c r="W611" s="100"/>
      <c r="X611" s="100"/>
      <c r="Y611" s="100"/>
    </row>
    <row r="612" spans="1:25" ht="16.5" customHeight="1">
      <c r="A612" s="25"/>
      <c r="B612" s="23"/>
      <c r="C612" s="23"/>
      <c r="D612" s="100"/>
      <c r="E612" s="100"/>
      <c r="F612" s="100"/>
      <c r="G612" s="100"/>
      <c r="H612" s="100"/>
      <c r="I612" s="100"/>
      <c r="J612" s="100"/>
      <c r="K612" s="100"/>
      <c r="L612" s="100"/>
      <c r="M612" s="100"/>
      <c r="N612" s="100"/>
      <c r="O612" s="100"/>
      <c r="P612" s="100"/>
      <c r="Q612" s="100"/>
      <c r="R612" s="100"/>
      <c r="S612" s="100"/>
      <c r="T612" s="100"/>
      <c r="U612" s="100"/>
      <c r="V612" s="100"/>
      <c r="W612" s="100"/>
      <c r="X612" s="100"/>
      <c r="Y612" s="100"/>
    </row>
    <row r="613" spans="1:25" ht="16.5" customHeight="1">
      <c r="A613" s="25"/>
      <c r="B613" s="23"/>
      <c r="C613" s="23"/>
      <c r="D613" s="100"/>
      <c r="E613" s="100"/>
      <c r="F613" s="100"/>
      <c r="G613" s="100"/>
      <c r="H613" s="100"/>
      <c r="I613" s="100"/>
      <c r="J613" s="100"/>
      <c r="K613" s="100"/>
      <c r="L613" s="100"/>
      <c r="M613" s="100"/>
      <c r="N613" s="100"/>
      <c r="O613" s="100"/>
      <c r="P613" s="100"/>
      <c r="Q613" s="100"/>
      <c r="R613" s="100"/>
      <c r="S613" s="100"/>
      <c r="T613" s="100"/>
      <c r="U613" s="100"/>
      <c r="V613" s="100"/>
      <c r="W613" s="100"/>
      <c r="X613" s="100"/>
      <c r="Y613" s="100"/>
    </row>
    <row r="614" spans="1:25" ht="16.5" customHeight="1">
      <c r="A614" s="25"/>
      <c r="B614" s="23"/>
      <c r="C614" s="23"/>
      <c r="D614" s="100"/>
      <c r="E614" s="100"/>
      <c r="F614" s="100"/>
      <c r="G614" s="100"/>
      <c r="H614" s="100"/>
      <c r="I614" s="100"/>
      <c r="J614" s="100"/>
      <c r="K614" s="100"/>
      <c r="L614" s="100"/>
      <c r="M614" s="100"/>
      <c r="N614" s="100"/>
      <c r="O614" s="100"/>
      <c r="P614" s="100"/>
      <c r="Q614" s="100"/>
      <c r="R614" s="100"/>
      <c r="S614" s="100"/>
      <c r="T614" s="100"/>
      <c r="U614" s="100"/>
      <c r="V614" s="100"/>
      <c r="W614" s="100"/>
      <c r="X614" s="100"/>
      <c r="Y614" s="100"/>
    </row>
    <row r="615" spans="1:25" ht="16.5" customHeight="1">
      <c r="A615" s="25"/>
      <c r="B615" s="23"/>
      <c r="C615" s="23"/>
      <c r="D615" s="100"/>
      <c r="E615" s="100"/>
      <c r="F615" s="100"/>
      <c r="G615" s="100"/>
      <c r="H615" s="100"/>
      <c r="I615" s="100"/>
      <c r="J615" s="100"/>
      <c r="K615" s="100"/>
      <c r="L615" s="100"/>
      <c r="M615" s="100"/>
      <c r="N615" s="100"/>
      <c r="O615" s="100"/>
      <c r="P615" s="100"/>
      <c r="Q615" s="100"/>
      <c r="R615" s="100"/>
      <c r="S615" s="100"/>
      <c r="T615" s="100"/>
      <c r="U615" s="100"/>
      <c r="V615" s="100"/>
      <c r="W615" s="100"/>
      <c r="X615" s="100"/>
      <c r="Y615" s="100"/>
    </row>
    <row r="616" spans="1:25" ht="16.5" customHeight="1">
      <c r="A616" s="25"/>
      <c r="B616" s="23"/>
      <c r="C616" s="23"/>
      <c r="D616" s="100"/>
      <c r="E616" s="100"/>
      <c r="F616" s="100"/>
      <c r="G616" s="100"/>
      <c r="H616" s="100"/>
      <c r="I616" s="100"/>
      <c r="J616" s="100"/>
      <c r="K616" s="100"/>
      <c r="L616" s="100"/>
      <c r="M616" s="100"/>
      <c r="N616" s="100"/>
      <c r="O616" s="100"/>
      <c r="P616" s="100"/>
      <c r="Q616" s="100"/>
      <c r="R616" s="100"/>
      <c r="S616" s="100"/>
      <c r="T616" s="100"/>
      <c r="U616" s="100"/>
      <c r="V616" s="100"/>
      <c r="W616" s="100"/>
      <c r="X616" s="100"/>
      <c r="Y616" s="100"/>
    </row>
    <row r="617" spans="1:25" ht="16.5" customHeight="1">
      <c r="A617" s="25"/>
      <c r="B617" s="23"/>
      <c r="C617" s="23"/>
      <c r="D617" s="100"/>
      <c r="E617" s="100"/>
      <c r="F617" s="100"/>
      <c r="G617" s="100"/>
      <c r="H617" s="100"/>
      <c r="I617" s="100"/>
      <c r="J617" s="100"/>
      <c r="K617" s="100"/>
      <c r="L617" s="100"/>
      <c r="M617" s="100"/>
      <c r="N617" s="100"/>
      <c r="O617" s="100"/>
      <c r="P617" s="100"/>
      <c r="Q617" s="100"/>
      <c r="R617" s="100"/>
      <c r="S617" s="100"/>
      <c r="T617" s="100"/>
      <c r="U617" s="100"/>
      <c r="V617" s="100"/>
      <c r="W617" s="100"/>
      <c r="X617" s="100"/>
      <c r="Y617" s="100"/>
    </row>
    <row r="618" spans="1:25" ht="16.5" customHeight="1">
      <c r="A618" s="25"/>
      <c r="B618" s="23"/>
      <c r="C618" s="23"/>
      <c r="D618" s="100"/>
      <c r="E618" s="100"/>
      <c r="F618" s="100"/>
      <c r="G618" s="100"/>
      <c r="H618" s="100"/>
      <c r="I618" s="100"/>
      <c r="J618" s="100"/>
      <c r="K618" s="100"/>
      <c r="L618" s="100"/>
      <c r="M618" s="100"/>
      <c r="N618" s="100"/>
      <c r="O618" s="100"/>
      <c r="P618" s="100"/>
      <c r="Q618" s="100"/>
      <c r="R618" s="100"/>
      <c r="S618" s="100"/>
      <c r="T618" s="100"/>
      <c r="U618" s="100"/>
      <c r="V618" s="100"/>
      <c r="W618" s="100"/>
      <c r="X618" s="100"/>
      <c r="Y618" s="100"/>
    </row>
    <row r="619" spans="1:25" ht="16.5" customHeight="1">
      <c r="A619" s="25"/>
      <c r="B619" s="23"/>
      <c r="C619" s="23"/>
      <c r="D619" s="100"/>
      <c r="E619" s="100"/>
      <c r="F619" s="100"/>
      <c r="G619" s="100"/>
      <c r="H619" s="100"/>
      <c r="I619" s="100"/>
      <c r="J619" s="100"/>
      <c r="K619" s="100"/>
      <c r="L619" s="100"/>
      <c r="M619" s="100"/>
      <c r="N619" s="100"/>
      <c r="O619" s="100"/>
      <c r="P619" s="100"/>
      <c r="Q619" s="100"/>
      <c r="R619" s="100"/>
      <c r="S619" s="100"/>
      <c r="T619" s="100"/>
      <c r="U619" s="100"/>
      <c r="V619" s="100"/>
      <c r="W619" s="100"/>
      <c r="X619" s="100"/>
      <c r="Y619" s="100"/>
    </row>
    <row r="620" spans="1:25" ht="16.5" customHeight="1">
      <c r="A620" s="25"/>
      <c r="B620" s="23"/>
      <c r="C620" s="23"/>
      <c r="D620" s="100"/>
      <c r="E620" s="100"/>
      <c r="F620" s="100"/>
      <c r="G620" s="100"/>
      <c r="H620" s="100"/>
      <c r="I620" s="100"/>
      <c r="J620" s="100"/>
      <c r="K620" s="100"/>
      <c r="L620" s="100"/>
      <c r="M620" s="100"/>
      <c r="N620" s="100"/>
      <c r="O620" s="100"/>
      <c r="P620" s="100"/>
      <c r="Q620" s="100"/>
      <c r="R620" s="100"/>
      <c r="S620" s="100"/>
      <c r="T620" s="100"/>
      <c r="U620" s="100"/>
      <c r="V620" s="100"/>
      <c r="W620" s="100"/>
      <c r="X620" s="100"/>
      <c r="Y620" s="100"/>
    </row>
    <row r="621" spans="1:25" ht="16.5" customHeight="1">
      <c r="A621" s="25"/>
      <c r="B621" s="23"/>
      <c r="C621" s="23"/>
      <c r="D621" s="100"/>
      <c r="E621" s="100"/>
      <c r="F621" s="100"/>
      <c r="G621" s="100"/>
      <c r="H621" s="100"/>
      <c r="I621" s="100"/>
      <c r="J621" s="100"/>
      <c r="K621" s="100"/>
      <c r="L621" s="100"/>
      <c r="M621" s="100"/>
      <c r="N621" s="100"/>
      <c r="O621" s="100"/>
      <c r="P621" s="100"/>
      <c r="Q621" s="100"/>
      <c r="R621" s="100"/>
      <c r="S621" s="100"/>
      <c r="T621" s="100"/>
      <c r="U621" s="100"/>
      <c r="V621" s="100"/>
      <c r="W621" s="100"/>
      <c r="X621" s="100"/>
      <c r="Y621" s="100"/>
    </row>
    <row r="622" spans="1:25" ht="16.5" customHeight="1">
      <c r="A622" s="25"/>
      <c r="B622" s="23"/>
      <c r="C622" s="23"/>
      <c r="D622" s="100"/>
      <c r="E622" s="100"/>
      <c r="F622" s="100"/>
      <c r="G622" s="100"/>
      <c r="H622" s="100"/>
      <c r="I622" s="100"/>
      <c r="J622" s="100"/>
      <c r="K622" s="100"/>
      <c r="L622" s="100"/>
      <c r="M622" s="100"/>
      <c r="N622" s="100"/>
      <c r="O622" s="100"/>
      <c r="P622" s="100"/>
      <c r="Q622" s="100"/>
      <c r="R622" s="100"/>
      <c r="S622" s="100"/>
      <c r="T622" s="100"/>
      <c r="U622" s="100"/>
      <c r="V622" s="100"/>
      <c r="W622" s="100"/>
      <c r="X622" s="100"/>
      <c r="Y622" s="100"/>
    </row>
    <row r="623" spans="1:25" ht="16.5" customHeight="1">
      <c r="A623" s="25"/>
      <c r="B623" s="23"/>
      <c r="C623" s="23"/>
      <c r="D623" s="100"/>
      <c r="E623" s="100"/>
      <c r="F623" s="100"/>
      <c r="G623" s="100"/>
      <c r="H623" s="100"/>
      <c r="I623" s="100"/>
      <c r="J623" s="100"/>
      <c r="K623" s="100"/>
      <c r="L623" s="100"/>
      <c r="M623" s="100"/>
      <c r="N623" s="100"/>
      <c r="O623" s="100"/>
      <c r="P623" s="100"/>
      <c r="Q623" s="100"/>
      <c r="R623" s="100"/>
      <c r="S623" s="100"/>
      <c r="T623" s="100"/>
      <c r="U623" s="100"/>
      <c r="V623" s="100"/>
      <c r="W623" s="100"/>
      <c r="X623" s="100"/>
      <c r="Y623" s="100"/>
    </row>
    <row r="624" spans="1:25" ht="16.5" customHeight="1">
      <c r="A624" s="25"/>
      <c r="B624" s="23"/>
      <c r="C624" s="23"/>
      <c r="D624" s="100"/>
      <c r="E624" s="100"/>
      <c r="F624" s="100"/>
      <c r="G624" s="100"/>
      <c r="H624" s="100"/>
      <c r="I624" s="100"/>
      <c r="J624" s="100"/>
      <c r="K624" s="100"/>
      <c r="L624" s="100"/>
      <c r="M624" s="100"/>
      <c r="N624" s="100"/>
      <c r="O624" s="100"/>
      <c r="P624" s="100"/>
      <c r="Q624" s="100"/>
      <c r="R624" s="100"/>
      <c r="S624" s="100"/>
      <c r="T624" s="100"/>
      <c r="U624" s="100"/>
      <c r="V624" s="100"/>
      <c r="W624" s="100"/>
      <c r="X624" s="100"/>
      <c r="Y624" s="100"/>
    </row>
    <row r="625" spans="1:25" ht="16.5" customHeight="1">
      <c r="A625" s="25"/>
      <c r="B625" s="23"/>
      <c r="C625" s="23"/>
      <c r="D625" s="100"/>
      <c r="E625" s="100"/>
      <c r="F625" s="100"/>
      <c r="G625" s="100"/>
      <c r="H625" s="100"/>
      <c r="I625" s="100"/>
      <c r="J625" s="100"/>
      <c r="K625" s="100"/>
      <c r="L625" s="100"/>
      <c r="M625" s="100"/>
      <c r="N625" s="100"/>
      <c r="O625" s="100"/>
      <c r="P625" s="100"/>
      <c r="Q625" s="100"/>
      <c r="R625" s="100"/>
      <c r="S625" s="100"/>
      <c r="T625" s="100"/>
      <c r="U625" s="100"/>
      <c r="V625" s="100"/>
      <c r="W625" s="100"/>
      <c r="X625" s="100"/>
      <c r="Y625" s="100"/>
    </row>
    <row r="626" spans="1:25" ht="16.5" customHeight="1">
      <c r="A626" s="25"/>
      <c r="B626" s="23"/>
      <c r="C626" s="23"/>
      <c r="D626" s="100"/>
      <c r="E626" s="100"/>
      <c r="F626" s="100"/>
      <c r="G626" s="100"/>
      <c r="H626" s="100"/>
      <c r="I626" s="100"/>
      <c r="J626" s="100"/>
      <c r="K626" s="100"/>
      <c r="L626" s="100"/>
      <c r="M626" s="100"/>
      <c r="N626" s="100"/>
      <c r="O626" s="100"/>
      <c r="P626" s="100"/>
      <c r="Q626" s="100"/>
      <c r="R626" s="100"/>
      <c r="S626" s="100"/>
      <c r="T626" s="100"/>
      <c r="U626" s="100"/>
      <c r="V626" s="100"/>
      <c r="W626" s="100"/>
      <c r="X626" s="100"/>
      <c r="Y626" s="100"/>
    </row>
    <row r="627" spans="1:25" ht="16.5" customHeight="1">
      <c r="A627" s="25"/>
      <c r="B627" s="23"/>
      <c r="C627" s="23"/>
      <c r="D627" s="100"/>
      <c r="E627" s="100"/>
      <c r="F627" s="100"/>
      <c r="G627" s="100"/>
      <c r="H627" s="100"/>
      <c r="I627" s="100"/>
      <c r="J627" s="100"/>
      <c r="K627" s="100"/>
      <c r="L627" s="100"/>
      <c r="M627" s="100"/>
      <c r="N627" s="100"/>
      <c r="O627" s="100"/>
      <c r="P627" s="100"/>
      <c r="Q627" s="100"/>
      <c r="R627" s="100"/>
      <c r="S627" s="100"/>
      <c r="T627" s="100"/>
      <c r="U627" s="100"/>
      <c r="V627" s="100"/>
      <c r="W627" s="100"/>
      <c r="X627" s="100"/>
      <c r="Y627" s="100"/>
    </row>
    <row r="628" spans="1:25" ht="16.5" customHeight="1">
      <c r="A628" s="25"/>
      <c r="B628" s="23"/>
      <c r="C628" s="23"/>
      <c r="D628" s="100"/>
      <c r="E628" s="100"/>
      <c r="F628" s="100"/>
      <c r="G628" s="100"/>
      <c r="H628" s="100"/>
      <c r="I628" s="100"/>
      <c r="J628" s="100"/>
      <c r="K628" s="100"/>
      <c r="L628" s="100"/>
      <c r="M628" s="100"/>
      <c r="N628" s="100"/>
      <c r="O628" s="100"/>
      <c r="P628" s="100"/>
      <c r="Q628" s="100"/>
      <c r="R628" s="100"/>
      <c r="S628" s="100"/>
      <c r="T628" s="100"/>
      <c r="U628" s="100"/>
      <c r="V628" s="100"/>
      <c r="W628" s="100"/>
      <c r="X628" s="100"/>
      <c r="Y628" s="100"/>
    </row>
    <row r="629" spans="1:25" ht="16.5" customHeight="1">
      <c r="A629" s="25"/>
      <c r="B629" s="23"/>
      <c r="C629" s="23"/>
      <c r="D629" s="100"/>
      <c r="E629" s="100"/>
      <c r="F629" s="100"/>
      <c r="G629" s="100"/>
      <c r="H629" s="100"/>
      <c r="I629" s="100"/>
      <c r="J629" s="100"/>
      <c r="K629" s="100"/>
      <c r="L629" s="100"/>
      <c r="M629" s="100"/>
      <c r="N629" s="100"/>
      <c r="O629" s="100"/>
      <c r="P629" s="100"/>
      <c r="Q629" s="100"/>
      <c r="R629" s="100"/>
      <c r="S629" s="100"/>
      <c r="T629" s="100"/>
      <c r="U629" s="100"/>
      <c r="V629" s="100"/>
      <c r="W629" s="100"/>
      <c r="X629" s="100"/>
      <c r="Y629" s="100"/>
    </row>
    <row r="630" spans="1:25" ht="16.5" customHeight="1">
      <c r="A630" s="25"/>
      <c r="B630" s="23"/>
      <c r="C630" s="23"/>
      <c r="D630" s="100"/>
      <c r="E630" s="100"/>
      <c r="F630" s="100"/>
      <c r="G630" s="100"/>
      <c r="H630" s="100"/>
      <c r="I630" s="100"/>
      <c r="J630" s="100"/>
      <c r="K630" s="100"/>
      <c r="L630" s="100"/>
      <c r="M630" s="100"/>
      <c r="N630" s="100"/>
      <c r="O630" s="100"/>
      <c r="P630" s="100"/>
      <c r="Q630" s="100"/>
      <c r="R630" s="100"/>
      <c r="S630" s="100"/>
      <c r="T630" s="100"/>
      <c r="U630" s="100"/>
      <c r="V630" s="100"/>
      <c r="W630" s="100"/>
      <c r="X630" s="100"/>
      <c r="Y630" s="100"/>
    </row>
    <row r="631" spans="1:25" ht="16.5" customHeight="1">
      <c r="A631" s="25"/>
      <c r="B631" s="23"/>
      <c r="C631" s="23"/>
      <c r="D631" s="100"/>
      <c r="E631" s="100"/>
      <c r="F631" s="100"/>
      <c r="G631" s="100"/>
      <c r="H631" s="100"/>
      <c r="I631" s="100"/>
      <c r="J631" s="100"/>
      <c r="K631" s="100"/>
      <c r="L631" s="100"/>
      <c r="M631" s="100"/>
      <c r="N631" s="100"/>
      <c r="O631" s="100"/>
      <c r="P631" s="100"/>
      <c r="Q631" s="100"/>
      <c r="R631" s="100"/>
      <c r="S631" s="100"/>
      <c r="T631" s="100"/>
      <c r="U631" s="100"/>
      <c r="V631" s="100"/>
      <c r="W631" s="100"/>
      <c r="X631" s="100"/>
      <c r="Y631" s="100"/>
    </row>
    <row r="632" spans="1:25" ht="16.5" customHeight="1">
      <c r="A632" s="25"/>
      <c r="B632" s="23"/>
      <c r="C632" s="23"/>
      <c r="D632" s="100"/>
      <c r="E632" s="100"/>
      <c r="F632" s="100"/>
      <c r="G632" s="100"/>
      <c r="H632" s="100"/>
      <c r="I632" s="100"/>
      <c r="J632" s="100"/>
      <c r="K632" s="100"/>
      <c r="L632" s="100"/>
      <c r="M632" s="100"/>
      <c r="N632" s="100"/>
      <c r="O632" s="100"/>
      <c r="P632" s="100"/>
      <c r="Q632" s="100"/>
      <c r="R632" s="100"/>
      <c r="S632" s="100"/>
      <c r="T632" s="100"/>
      <c r="U632" s="100"/>
      <c r="V632" s="100"/>
      <c r="W632" s="100"/>
      <c r="X632" s="100"/>
      <c r="Y632" s="100"/>
    </row>
    <row r="633" spans="1:25" ht="16.5" customHeight="1">
      <c r="A633" s="25"/>
      <c r="B633" s="23"/>
      <c r="C633" s="23"/>
      <c r="D633" s="100"/>
      <c r="E633" s="100"/>
      <c r="F633" s="100"/>
      <c r="G633" s="100"/>
      <c r="H633" s="100"/>
      <c r="I633" s="100"/>
      <c r="J633" s="100"/>
      <c r="K633" s="100"/>
      <c r="L633" s="100"/>
      <c r="M633" s="100"/>
      <c r="N633" s="100"/>
      <c r="O633" s="100"/>
      <c r="P633" s="100"/>
      <c r="Q633" s="100"/>
      <c r="R633" s="100"/>
      <c r="S633" s="100"/>
      <c r="T633" s="100"/>
      <c r="U633" s="100"/>
      <c r="V633" s="100"/>
      <c r="W633" s="100"/>
      <c r="X633" s="100"/>
      <c r="Y633" s="100"/>
    </row>
    <row r="634" spans="1:25" ht="16.5" customHeight="1">
      <c r="A634" s="25"/>
      <c r="B634" s="23"/>
      <c r="C634" s="23"/>
      <c r="D634" s="100"/>
      <c r="E634" s="100"/>
      <c r="F634" s="100"/>
      <c r="G634" s="100"/>
      <c r="H634" s="100"/>
      <c r="I634" s="100"/>
      <c r="J634" s="100"/>
      <c r="K634" s="100"/>
      <c r="L634" s="100"/>
      <c r="M634" s="100"/>
      <c r="N634" s="100"/>
      <c r="O634" s="100"/>
      <c r="P634" s="100"/>
      <c r="Q634" s="100"/>
      <c r="R634" s="100"/>
      <c r="S634" s="100"/>
      <c r="T634" s="100"/>
      <c r="U634" s="100"/>
      <c r="V634" s="100"/>
      <c r="W634" s="100"/>
      <c r="X634" s="100"/>
      <c r="Y634" s="100"/>
    </row>
    <row r="635" spans="1:25" ht="16.5" customHeight="1">
      <c r="A635" s="25"/>
      <c r="B635" s="23"/>
      <c r="C635" s="23"/>
      <c r="D635" s="100"/>
      <c r="E635" s="100"/>
      <c r="F635" s="100"/>
      <c r="G635" s="100"/>
      <c r="H635" s="100"/>
      <c r="I635" s="100"/>
      <c r="J635" s="100"/>
      <c r="K635" s="100"/>
      <c r="L635" s="100"/>
      <c r="M635" s="100"/>
      <c r="N635" s="100"/>
      <c r="O635" s="100"/>
      <c r="P635" s="100"/>
      <c r="Q635" s="100"/>
      <c r="R635" s="100"/>
      <c r="S635" s="100"/>
      <c r="T635" s="100"/>
      <c r="U635" s="100"/>
      <c r="V635" s="100"/>
      <c r="W635" s="100"/>
      <c r="X635" s="100"/>
      <c r="Y635" s="100"/>
    </row>
    <row r="636" spans="1:25" ht="16.5" customHeight="1">
      <c r="A636" s="25"/>
      <c r="B636" s="23"/>
      <c r="C636" s="23"/>
      <c r="D636" s="100"/>
      <c r="E636" s="100"/>
      <c r="F636" s="100"/>
      <c r="G636" s="100"/>
      <c r="H636" s="100"/>
      <c r="I636" s="100"/>
      <c r="J636" s="100"/>
      <c r="K636" s="100"/>
      <c r="L636" s="100"/>
      <c r="M636" s="100"/>
      <c r="N636" s="100"/>
      <c r="O636" s="100"/>
      <c r="P636" s="100"/>
      <c r="Q636" s="100"/>
      <c r="R636" s="100"/>
      <c r="S636" s="100"/>
      <c r="T636" s="100"/>
      <c r="U636" s="100"/>
      <c r="V636" s="100"/>
      <c r="W636" s="100"/>
      <c r="X636" s="100"/>
      <c r="Y636" s="100"/>
    </row>
    <row r="637" spans="1:25" ht="16.5" customHeight="1">
      <c r="A637" s="25"/>
      <c r="B637" s="23"/>
      <c r="C637" s="23"/>
      <c r="D637" s="100"/>
      <c r="E637" s="100"/>
      <c r="F637" s="100"/>
      <c r="G637" s="100"/>
      <c r="H637" s="100"/>
      <c r="I637" s="100"/>
      <c r="J637" s="100"/>
      <c r="K637" s="100"/>
      <c r="L637" s="100"/>
      <c r="M637" s="100"/>
      <c r="N637" s="100"/>
      <c r="O637" s="100"/>
      <c r="P637" s="100"/>
      <c r="Q637" s="100"/>
      <c r="R637" s="100"/>
      <c r="S637" s="100"/>
      <c r="T637" s="100"/>
      <c r="U637" s="100"/>
      <c r="V637" s="100"/>
      <c r="W637" s="100"/>
      <c r="X637" s="100"/>
      <c r="Y637" s="100"/>
    </row>
    <row r="638" spans="1:25" ht="16.5" customHeight="1">
      <c r="A638" s="25"/>
      <c r="B638" s="23"/>
      <c r="C638" s="23"/>
      <c r="D638" s="100"/>
      <c r="E638" s="100"/>
      <c r="F638" s="100"/>
      <c r="G638" s="100"/>
      <c r="H638" s="100"/>
      <c r="I638" s="100"/>
      <c r="J638" s="100"/>
      <c r="K638" s="100"/>
      <c r="L638" s="100"/>
      <c r="M638" s="100"/>
      <c r="N638" s="100"/>
      <c r="O638" s="100"/>
      <c r="P638" s="100"/>
      <c r="Q638" s="100"/>
      <c r="R638" s="100"/>
      <c r="S638" s="100"/>
      <c r="T638" s="100"/>
      <c r="U638" s="100"/>
      <c r="V638" s="100"/>
      <c r="W638" s="100"/>
      <c r="X638" s="100"/>
      <c r="Y638" s="100"/>
    </row>
    <row r="639" spans="1:25" ht="16.5" customHeight="1">
      <c r="A639" s="25"/>
      <c r="B639" s="23"/>
      <c r="C639" s="23"/>
      <c r="D639" s="100"/>
      <c r="E639" s="100"/>
      <c r="F639" s="100"/>
      <c r="G639" s="100"/>
      <c r="H639" s="100"/>
      <c r="I639" s="100"/>
      <c r="J639" s="100"/>
      <c r="K639" s="100"/>
      <c r="L639" s="100"/>
      <c r="M639" s="100"/>
      <c r="N639" s="100"/>
      <c r="O639" s="100"/>
      <c r="P639" s="100"/>
      <c r="Q639" s="100"/>
      <c r="R639" s="100"/>
      <c r="S639" s="100"/>
      <c r="T639" s="100"/>
      <c r="U639" s="100"/>
      <c r="V639" s="100"/>
      <c r="W639" s="100"/>
      <c r="X639" s="100"/>
      <c r="Y639" s="100"/>
    </row>
    <row r="640" spans="1:25" ht="16.5" customHeight="1">
      <c r="A640" s="25"/>
      <c r="B640" s="23"/>
      <c r="C640" s="23"/>
      <c r="D640" s="100"/>
      <c r="E640" s="100"/>
      <c r="F640" s="100"/>
      <c r="G640" s="100"/>
      <c r="H640" s="100"/>
      <c r="I640" s="100"/>
      <c r="J640" s="100"/>
      <c r="K640" s="100"/>
      <c r="L640" s="100"/>
      <c r="M640" s="100"/>
      <c r="N640" s="100"/>
      <c r="O640" s="100"/>
      <c r="P640" s="100"/>
      <c r="Q640" s="100"/>
      <c r="R640" s="100"/>
      <c r="S640" s="100"/>
      <c r="T640" s="100"/>
      <c r="U640" s="100"/>
      <c r="V640" s="100"/>
      <c r="W640" s="100"/>
      <c r="X640" s="100"/>
      <c r="Y640" s="100"/>
    </row>
    <row r="641" spans="1:25" ht="16.5" customHeight="1">
      <c r="A641" s="25"/>
      <c r="B641" s="23"/>
      <c r="C641" s="23"/>
      <c r="D641" s="100"/>
      <c r="E641" s="100"/>
      <c r="F641" s="100"/>
      <c r="G641" s="100"/>
      <c r="H641" s="100"/>
      <c r="I641" s="100"/>
      <c r="J641" s="100"/>
      <c r="K641" s="100"/>
      <c r="L641" s="100"/>
      <c r="M641" s="100"/>
      <c r="N641" s="100"/>
      <c r="O641" s="100"/>
      <c r="P641" s="100"/>
      <c r="Q641" s="100"/>
      <c r="R641" s="100"/>
      <c r="S641" s="100"/>
      <c r="T641" s="100"/>
      <c r="U641" s="100"/>
      <c r="V641" s="100"/>
      <c r="W641" s="100"/>
      <c r="X641" s="100"/>
      <c r="Y641" s="100"/>
    </row>
    <row r="642" spans="1:25" ht="16.5" customHeight="1">
      <c r="A642" s="25"/>
      <c r="B642" s="23"/>
      <c r="C642" s="23"/>
      <c r="D642" s="100"/>
      <c r="E642" s="100"/>
      <c r="F642" s="100"/>
      <c r="G642" s="100"/>
      <c r="H642" s="100"/>
      <c r="I642" s="100"/>
      <c r="J642" s="100"/>
      <c r="K642" s="100"/>
      <c r="L642" s="100"/>
      <c r="M642" s="100"/>
      <c r="N642" s="100"/>
      <c r="O642" s="100"/>
      <c r="P642" s="100"/>
      <c r="Q642" s="100"/>
      <c r="R642" s="100"/>
      <c r="S642" s="100"/>
      <c r="T642" s="100"/>
      <c r="U642" s="100"/>
      <c r="V642" s="100"/>
      <c r="W642" s="100"/>
      <c r="X642" s="100"/>
      <c r="Y642" s="100"/>
    </row>
    <row r="643" spans="1:25" ht="16.5" customHeight="1">
      <c r="A643" s="25"/>
      <c r="B643" s="23"/>
      <c r="C643" s="23"/>
      <c r="D643" s="100"/>
      <c r="E643" s="100"/>
      <c r="F643" s="100"/>
      <c r="G643" s="100"/>
      <c r="H643" s="100"/>
      <c r="I643" s="100"/>
      <c r="J643" s="100"/>
      <c r="K643" s="100"/>
      <c r="L643" s="100"/>
      <c r="M643" s="100"/>
      <c r="N643" s="100"/>
      <c r="O643" s="100"/>
      <c r="P643" s="100"/>
      <c r="Q643" s="100"/>
      <c r="R643" s="100"/>
      <c r="S643" s="100"/>
      <c r="T643" s="100"/>
      <c r="U643" s="100"/>
      <c r="V643" s="100"/>
      <c r="W643" s="100"/>
      <c r="X643" s="100"/>
      <c r="Y643" s="100"/>
    </row>
    <row r="644" spans="1:25" ht="16.5" customHeight="1">
      <c r="A644" s="25"/>
      <c r="B644" s="23"/>
      <c r="C644" s="23"/>
      <c r="D644" s="100"/>
      <c r="E644" s="100"/>
      <c r="F644" s="100"/>
      <c r="G644" s="100"/>
      <c r="H644" s="100"/>
      <c r="I644" s="100"/>
      <c r="J644" s="100"/>
      <c r="K644" s="100"/>
      <c r="L644" s="100"/>
      <c r="M644" s="100"/>
      <c r="N644" s="100"/>
      <c r="O644" s="100"/>
      <c r="P644" s="100"/>
      <c r="Q644" s="100"/>
      <c r="R644" s="100"/>
      <c r="S644" s="100"/>
      <c r="T644" s="100"/>
      <c r="U644" s="100"/>
      <c r="V644" s="100"/>
      <c r="W644" s="100"/>
      <c r="X644" s="100"/>
      <c r="Y644" s="100"/>
    </row>
    <row r="645" spans="1:25" ht="16.5" customHeight="1">
      <c r="A645" s="25"/>
      <c r="B645" s="23"/>
      <c r="C645" s="23"/>
      <c r="D645" s="100"/>
      <c r="E645" s="100"/>
      <c r="F645" s="100"/>
      <c r="G645" s="100"/>
      <c r="H645" s="100"/>
      <c r="I645" s="100"/>
      <c r="J645" s="100"/>
      <c r="K645" s="100"/>
      <c r="L645" s="100"/>
      <c r="M645" s="100"/>
      <c r="N645" s="100"/>
      <c r="O645" s="100"/>
      <c r="P645" s="100"/>
      <c r="Q645" s="100"/>
      <c r="R645" s="100"/>
      <c r="S645" s="100"/>
      <c r="T645" s="100"/>
      <c r="U645" s="100"/>
      <c r="V645" s="100"/>
      <c r="W645" s="100"/>
      <c r="X645" s="100"/>
      <c r="Y645" s="100"/>
    </row>
    <row r="646" spans="1:25" ht="16.5" customHeight="1">
      <c r="A646" s="25"/>
      <c r="B646" s="23"/>
      <c r="C646" s="23"/>
      <c r="D646" s="100"/>
      <c r="E646" s="100"/>
      <c r="F646" s="100"/>
      <c r="G646" s="100"/>
      <c r="H646" s="100"/>
      <c r="I646" s="100"/>
      <c r="J646" s="100"/>
      <c r="K646" s="100"/>
      <c r="L646" s="100"/>
      <c r="M646" s="100"/>
      <c r="N646" s="100"/>
      <c r="O646" s="100"/>
      <c r="P646" s="100"/>
      <c r="Q646" s="100"/>
      <c r="R646" s="100"/>
      <c r="S646" s="100"/>
      <c r="T646" s="100"/>
      <c r="U646" s="100"/>
      <c r="V646" s="100"/>
      <c r="W646" s="100"/>
      <c r="X646" s="100"/>
      <c r="Y646" s="100"/>
    </row>
    <row r="647" spans="1:25" ht="16.5" customHeight="1">
      <c r="A647" s="25"/>
      <c r="B647" s="23"/>
      <c r="C647" s="23"/>
      <c r="D647" s="100"/>
      <c r="E647" s="100"/>
      <c r="F647" s="100"/>
      <c r="G647" s="100"/>
      <c r="H647" s="100"/>
      <c r="I647" s="100"/>
      <c r="J647" s="100"/>
      <c r="K647" s="100"/>
      <c r="L647" s="100"/>
      <c r="M647" s="100"/>
      <c r="N647" s="100"/>
      <c r="O647" s="100"/>
      <c r="P647" s="100"/>
      <c r="Q647" s="100"/>
      <c r="R647" s="100"/>
      <c r="S647" s="100"/>
      <c r="T647" s="100"/>
      <c r="U647" s="100"/>
      <c r="V647" s="100"/>
      <c r="W647" s="100"/>
      <c r="X647" s="100"/>
      <c r="Y647" s="100"/>
    </row>
    <row r="648" spans="1:25" ht="16.5" customHeight="1">
      <c r="A648" s="25"/>
      <c r="B648" s="23"/>
      <c r="C648" s="23"/>
      <c r="D648" s="100"/>
      <c r="E648" s="100"/>
      <c r="F648" s="100"/>
      <c r="G648" s="100"/>
      <c r="H648" s="100"/>
      <c r="I648" s="100"/>
      <c r="J648" s="100"/>
      <c r="K648" s="100"/>
      <c r="L648" s="100"/>
      <c r="M648" s="100"/>
      <c r="N648" s="100"/>
      <c r="O648" s="100"/>
      <c r="P648" s="100"/>
      <c r="Q648" s="100"/>
      <c r="R648" s="100"/>
      <c r="S648" s="100"/>
      <c r="T648" s="100"/>
      <c r="U648" s="100"/>
      <c r="V648" s="100"/>
      <c r="W648" s="100"/>
      <c r="X648" s="100"/>
      <c r="Y648" s="100"/>
    </row>
    <row r="649" spans="1:25" ht="16.5" customHeight="1">
      <c r="A649" s="25"/>
      <c r="B649" s="23"/>
      <c r="C649" s="23"/>
      <c r="D649" s="100"/>
      <c r="E649" s="100"/>
      <c r="F649" s="100"/>
      <c r="G649" s="100"/>
      <c r="H649" s="100"/>
      <c r="I649" s="100"/>
      <c r="J649" s="100"/>
      <c r="K649" s="100"/>
      <c r="L649" s="100"/>
      <c r="M649" s="100"/>
      <c r="N649" s="100"/>
      <c r="O649" s="100"/>
      <c r="P649" s="100"/>
      <c r="Q649" s="100"/>
      <c r="R649" s="100"/>
      <c r="S649" s="100"/>
      <c r="T649" s="100"/>
      <c r="U649" s="100"/>
      <c r="V649" s="100"/>
      <c r="W649" s="100"/>
      <c r="X649" s="100"/>
      <c r="Y649" s="100"/>
    </row>
    <row r="650" spans="1:25" ht="16.5" customHeight="1">
      <c r="A650" s="25"/>
      <c r="B650" s="23"/>
      <c r="C650" s="23"/>
      <c r="D650" s="100"/>
      <c r="E650" s="100"/>
      <c r="F650" s="100"/>
      <c r="G650" s="100"/>
      <c r="H650" s="100"/>
      <c r="I650" s="100"/>
      <c r="J650" s="100"/>
      <c r="K650" s="100"/>
      <c r="L650" s="100"/>
      <c r="M650" s="100"/>
      <c r="N650" s="100"/>
      <c r="O650" s="100"/>
      <c r="P650" s="100"/>
      <c r="Q650" s="100"/>
      <c r="R650" s="100"/>
      <c r="S650" s="100"/>
      <c r="T650" s="100"/>
      <c r="U650" s="100"/>
      <c r="V650" s="100"/>
      <c r="W650" s="100"/>
      <c r="X650" s="100"/>
      <c r="Y650" s="100"/>
    </row>
    <row r="651" spans="1:25" ht="16.5" customHeight="1">
      <c r="A651" s="25"/>
      <c r="B651" s="23"/>
      <c r="C651" s="23"/>
      <c r="D651" s="100"/>
      <c r="E651" s="100"/>
      <c r="F651" s="100"/>
      <c r="G651" s="100"/>
      <c r="H651" s="100"/>
      <c r="I651" s="100"/>
      <c r="J651" s="100"/>
      <c r="K651" s="100"/>
      <c r="L651" s="100"/>
      <c r="M651" s="100"/>
      <c r="N651" s="100"/>
      <c r="O651" s="100"/>
      <c r="P651" s="100"/>
      <c r="Q651" s="100"/>
      <c r="R651" s="100"/>
      <c r="S651" s="100"/>
      <c r="T651" s="100"/>
      <c r="U651" s="100"/>
      <c r="V651" s="100"/>
      <c r="W651" s="100"/>
      <c r="X651" s="100"/>
      <c r="Y651" s="100"/>
    </row>
    <row r="652" spans="1:25" ht="16.5" customHeight="1">
      <c r="A652" s="25"/>
      <c r="B652" s="23"/>
      <c r="C652" s="23"/>
      <c r="D652" s="100"/>
      <c r="E652" s="100"/>
      <c r="F652" s="100"/>
      <c r="G652" s="100"/>
      <c r="H652" s="100"/>
      <c r="I652" s="100"/>
      <c r="J652" s="100"/>
      <c r="K652" s="100"/>
      <c r="L652" s="100"/>
      <c r="M652" s="100"/>
      <c r="N652" s="100"/>
      <c r="O652" s="100"/>
      <c r="P652" s="100"/>
      <c r="Q652" s="100"/>
      <c r="R652" s="100"/>
      <c r="S652" s="100"/>
      <c r="T652" s="100"/>
      <c r="U652" s="100"/>
      <c r="V652" s="100"/>
      <c r="W652" s="100"/>
      <c r="X652" s="100"/>
      <c r="Y652" s="100"/>
    </row>
    <row r="653" spans="1:25" ht="16.5" customHeight="1">
      <c r="A653" s="25"/>
      <c r="B653" s="23"/>
      <c r="C653" s="23"/>
      <c r="D653" s="100"/>
      <c r="E653" s="100"/>
      <c r="F653" s="100"/>
      <c r="G653" s="100"/>
      <c r="H653" s="100"/>
      <c r="I653" s="100"/>
      <c r="J653" s="100"/>
      <c r="K653" s="100"/>
      <c r="L653" s="100"/>
      <c r="M653" s="100"/>
      <c r="N653" s="100"/>
      <c r="O653" s="100"/>
      <c r="P653" s="100"/>
      <c r="Q653" s="100"/>
      <c r="R653" s="100"/>
      <c r="S653" s="100"/>
      <c r="T653" s="100"/>
      <c r="U653" s="100"/>
      <c r="V653" s="100"/>
      <c r="W653" s="100"/>
      <c r="X653" s="100"/>
      <c r="Y653" s="100"/>
    </row>
    <row r="654" spans="1:25" ht="16.5" customHeight="1">
      <c r="A654" s="25"/>
      <c r="B654" s="23"/>
      <c r="C654" s="23"/>
      <c r="D654" s="100"/>
      <c r="E654" s="100"/>
      <c r="F654" s="100"/>
      <c r="G654" s="100"/>
      <c r="H654" s="100"/>
      <c r="I654" s="100"/>
      <c r="J654" s="100"/>
      <c r="K654" s="100"/>
      <c r="L654" s="100"/>
      <c r="M654" s="100"/>
      <c r="N654" s="100"/>
      <c r="O654" s="100"/>
      <c r="P654" s="100"/>
      <c r="Q654" s="100"/>
      <c r="R654" s="100"/>
      <c r="S654" s="100"/>
      <c r="T654" s="100"/>
      <c r="U654" s="100"/>
      <c r="V654" s="100"/>
      <c r="W654" s="100"/>
      <c r="X654" s="100"/>
      <c r="Y654" s="100"/>
    </row>
    <row r="655" spans="1:25" ht="16.5" customHeight="1">
      <c r="A655" s="25"/>
      <c r="B655" s="23"/>
      <c r="C655" s="23"/>
      <c r="D655" s="100"/>
      <c r="E655" s="100"/>
      <c r="F655" s="100"/>
      <c r="G655" s="100"/>
      <c r="H655" s="100"/>
      <c r="I655" s="100"/>
      <c r="J655" s="100"/>
      <c r="K655" s="100"/>
      <c r="L655" s="100"/>
      <c r="M655" s="100"/>
      <c r="N655" s="100"/>
      <c r="O655" s="100"/>
      <c r="P655" s="100"/>
      <c r="Q655" s="100"/>
      <c r="R655" s="100"/>
      <c r="S655" s="100"/>
      <c r="T655" s="100"/>
      <c r="U655" s="100"/>
      <c r="V655" s="100"/>
      <c r="W655" s="100"/>
      <c r="X655" s="100"/>
      <c r="Y655" s="100"/>
    </row>
    <row r="656" spans="1:25" ht="16.5" customHeight="1">
      <c r="A656" s="25"/>
      <c r="B656" s="23"/>
      <c r="C656" s="23"/>
      <c r="D656" s="100"/>
      <c r="E656" s="100"/>
      <c r="F656" s="100"/>
      <c r="G656" s="100"/>
      <c r="H656" s="100"/>
      <c r="I656" s="100"/>
      <c r="J656" s="100"/>
      <c r="K656" s="100"/>
      <c r="L656" s="100"/>
      <c r="M656" s="100"/>
      <c r="N656" s="100"/>
      <c r="O656" s="100"/>
      <c r="P656" s="100"/>
      <c r="Q656" s="100"/>
      <c r="R656" s="100"/>
      <c r="S656" s="100"/>
      <c r="T656" s="100"/>
      <c r="U656" s="100"/>
      <c r="V656" s="100"/>
      <c r="W656" s="100"/>
      <c r="X656" s="100"/>
      <c r="Y656" s="100"/>
    </row>
    <row r="657" spans="1:25" ht="16.5" customHeight="1">
      <c r="A657" s="25"/>
      <c r="B657" s="23"/>
      <c r="C657" s="23"/>
      <c r="D657" s="100"/>
      <c r="E657" s="100"/>
      <c r="F657" s="100"/>
      <c r="G657" s="100"/>
      <c r="H657" s="100"/>
      <c r="I657" s="100"/>
      <c r="J657" s="100"/>
      <c r="K657" s="100"/>
      <c r="L657" s="100"/>
      <c r="M657" s="100"/>
      <c r="N657" s="100"/>
      <c r="O657" s="100"/>
      <c r="P657" s="100"/>
      <c r="Q657" s="100"/>
      <c r="R657" s="100"/>
      <c r="S657" s="100"/>
      <c r="T657" s="100"/>
      <c r="U657" s="100"/>
      <c r="V657" s="100"/>
      <c r="W657" s="100"/>
      <c r="X657" s="100"/>
      <c r="Y657" s="100"/>
    </row>
    <row r="658" spans="1:25" ht="16.5" customHeight="1">
      <c r="A658" s="25"/>
      <c r="B658" s="23"/>
      <c r="C658" s="23"/>
      <c r="D658" s="100"/>
      <c r="E658" s="100"/>
      <c r="F658" s="100"/>
      <c r="G658" s="100"/>
      <c r="H658" s="100"/>
      <c r="I658" s="100"/>
      <c r="J658" s="100"/>
      <c r="K658" s="100"/>
      <c r="L658" s="100"/>
      <c r="M658" s="100"/>
      <c r="N658" s="100"/>
      <c r="O658" s="100"/>
      <c r="P658" s="100"/>
      <c r="Q658" s="100"/>
      <c r="R658" s="100"/>
      <c r="S658" s="100"/>
      <c r="T658" s="100"/>
      <c r="U658" s="100"/>
      <c r="V658" s="100"/>
      <c r="W658" s="100"/>
      <c r="X658" s="100"/>
      <c r="Y658" s="100"/>
    </row>
    <row r="659" spans="1:25" ht="16.5" customHeight="1">
      <c r="A659" s="25"/>
      <c r="B659" s="23"/>
      <c r="C659" s="23"/>
      <c r="D659" s="100"/>
      <c r="E659" s="100"/>
      <c r="F659" s="100"/>
      <c r="G659" s="100"/>
      <c r="H659" s="100"/>
      <c r="I659" s="100"/>
      <c r="J659" s="100"/>
      <c r="K659" s="100"/>
      <c r="L659" s="100"/>
      <c r="M659" s="100"/>
      <c r="N659" s="100"/>
      <c r="O659" s="100"/>
      <c r="P659" s="100"/>
      <c r="Q659" s="100"/>
      <c r="R659" s="100"/>
      <c r="S659" s="100"/>
      <c r="T659" s="100"/>
      <c r="U659" s="100"/>
      <c r="V659" s="100"/>
      <c r="W659" s="100"/>
      <c r="X659" s="100"/>
      <c r="Y659" s="100"/>
    </row>
    <row r="660" spans="1:25" ht="16.5" customHeight="1">
      <c r="A660" s="25"/>
      <c r="B660" s="23"/>
      <c r="C660" s="23"/>
      <c r="D660" s="100"/>
      <c r="E660" s="100"/>
      <c r="F660" s="100"/>
      <c r="G660" s="100"/>
      <c r="H660" s="100"/>
      <c r="I660" s="100"/>
      <c r="J660" s="100"/>
      <c r="K660" s="100"/>
      <c r="L660" s="100"/>
      <c r="M660" s="100"/>
      <c r="N660" s="100"/>
      <c r="O660" s="100"/>
      <c r="P660" s="100"/>
      <c r="Q660" s="100"/>
      <c r="R660" s="100"/>
      <c r="S660" s="100"/>
      <c r="T660" s="100"/>
      <c r="U660" s="100"/>
      <c r="V660" s="100"/>
      <c r="W660" s="100"/>
      <c r="X660" s="100"/>
      <c r="Y660" s="100"/>
    </row>
    <row r="661" spans="1:25" ht="16.5" customHeight="1">
      <c r="A661" s="25"/>
      <c r="B661" s="23"/>
      <c r="C661" s="23"/>
      <c r="D661" s="100"/>
      <c r="E661" s="100"/>
      <c r="F661" s="100"/>
      <c r="G661" s="100"/>
      <c r="H661" s="100"/>
      <c r="I661" s="100"/>
      <c r="J661" s="100"/>
      <c r="K661" s="100"/>
      <c r="L661" s="100"/>
      <c r="M661" s="100"/>
      <c r="N661" s="100"/>
      <c r="O661" s="100"/>
      <c r="P661" s="100"/>
      <c r="Q661" s="100"/>
      <c r="R661" s="100"/>
      <c r="S661" s="100"/>
      <c r="T661" s="100"/>
      <c r="U661" s="100"/>
      <c r="V661" s="100"/>
      <c r="W661" s="100"/>
      <c r="X661" s="100"/>
      <c r="Y661" s="100"/>
    </row>
    <row r="662" spans="1:25" ht="16.5" customHeight="1">
      <c r="A662" s="25"/>
      <c r="B662" s="23"/>
      <c r="C662" s="23"/>
      <c r="D662" s="100"/>
      <c r="E662" s="100"/>
      <c r="F662" s="100"/>
      <c r="G662" s="100"/>
      <c r="H662" s="100"/>
      <c r="I662" s="100"/>
      <c r="J662" s="100"/>
      <c r="K662" s="100"/>
      <c r="L662" s="100"/>
      <c r="M662" s="100"/>
      <c r="N662" s="100"/>
      <c r="O662" s="100"/>
      <c r="P662" s="100"/>
      <c r="Q662" s="100"/>
      <c r="R662" s="100"/>
      <c r="S662" s="100"/>
      <c r="T662" s="100"/>
      <c r="U662" s="100"/>
      <c r="V662" s="100"/>
      <c r="W662" s="100"/>
      <c r="X662" s="100"/>
      <c r="Y662" s="100"/>
    </row>
    <row r="663" spans="1:25" ht="16.5" customHeight="1">
      <c r="A663" s="25"/>
      <c r="B663" s="23"/>
      <c r="C663" s="23"/>
      <c r="D663" s="100"/>
      <c r="E663" s="100"/>
      <c r="F663" s="100"/>
      <c r="G663" s="100"/>
      <c r="H663" s="100"/>
      <c r="I663" s="100"/>
      <c r="J663" s="100"/>
      <c r="K663" s="100"/>
      <c r="L663" s="100"/>
      <c r="M663" s="100"/>
      <c r="N663" s="100"/>
      <c r="O663" s="100"/>
      <c r="P663" s="100"/>
      <c r="Q663" s="100"/>
      <c r="R663" s="100"/>
      <c r="S663" s="100"/>
      <c r="T663" s="100"/>
      <c r="U663" s="100"/>
      <c r="V663" s="100"/>
      <c r="W663" s="100"/>
      <c r="X663" s="100"/>
      <c r="Y663" s="100"/>
    </row>
    <row r="664" spans="1:25" ht="16.5" customHeight="1">
      <c r="A664" s="25"/>
      <c r="B664" s="23"/>
      <c r="C664" s="23"/>
      <c r="D664" s="100"/>
      <c r="E664" s="100"/>
      <c r="F664" s="100"/>
      <c r="G664" s="100"/>
      <c r="H664" s="100"/>
      <c r="I664" s="100"/>
      <c r="J664" s="100"/>
      <c r="K664" s="100"/>
      <c r="L664" s="100"/>
      <c r="M664" s="100"/>
      <c r="N664" s="100"/>
      <c r="O664" s="100"/>
      <c r="P664" s="100"/>
      <c r="Q664" s="100"/>
      <c r="R664" s="100"/>
      <c r="S664" s="100"/>
      <c r="T664" s="100"/>
      <c r="U664" s="100"/>
      <c r="V664" s="100"/>
      <c r="W664" s="100"/>
      <c r="X664" s="100"/>
      <c r="Y664" s="100"/>
    </row>
    <row r="665" spans="1:25" ht="16.5" customHeight="1">
      <c r="A665" s="25"/>
      <c r="B665" s="23"/>
      <c r="C665" s="23"/>
      <c r="D665" s="100"/>
      <c r="E665" s="100"/>
      <c r="F665" s="100"/>
      <c r="G665" s="100"/>
      <c r="H665" s="100"/>
      <c r="I665" s="100"/>
      <c r="J665" s="100"/>
      <c r="K665" s="100"/>
      <c r="L665" s="100"/>
      <c r="M665" s="100"/>
      <c r="N665" s="100"/>
      <c r="O665" s="100"/>
      <c r="P665" s="100"/>
      <c r="Q665" s="100"/>
      <c r="R665" s="100"/>
      <c r="S665" s="100"/>
      <c r="T665" s="100"/>
      <c r="U665" s="100"/>
      <c r="V665" s="100"/>
      <c r="W665" s="100"/>
      <c r="X665" s="100"/>
      <c r="Y665" s="100"/>
    </row>
    <row r="666" spans="1:25" ht="16.5" customHeight="1">
      <c r="A666" s="25"/>
      <c r="B666" s="23"/>
      <c r="C666" s="23"/>
      <c r="D666" s="100"/>
      <c r="E666" s="100"/>
      <c r="F666" s="100"/>
      <c r="G666" s="100"/>
      <c r="H666" s="100"/>
      <c r="I666" s="100"/>
      <c r="J666" s="100"/>
      <c r="K666" s="100"/>
      <c r="L666" s="100"/>
      <c r="M666" s="100"/>
      <c r="N666" s="100"/>
      <c r="O666" s="100"/>
      <c r="P666" s="100"/>
      <c r="Q666" s="100"/>
      <c r="R666" s="100"/>
      <c r="S666" s="100"/>
      <c r="T666" s="100"/>
      <c r="U666" s="100"/>
      <c r="V666" s="100"/>
      <c r="W666" s="100"/>
      <c r="X666" s="100"/>
      <c r="Y666" s="100"/>
    </row>
    <row r="667" spans="1:25" ht="16.5" customHeight="1">
      <c r="A667" s="25"/>
      <c r="B667" s="23"/>
      <c r="C667" s="23"/>
      <c r="D667" s="100"/>
      <c r="E667" s="100"/>
      <c r="F667" s="100"/>
      <c r="G667" s="100"/>
      <c r="H667" s="100"/>
      <c r="I667" s="100"/>
      <c r="J667" s="100"/>
      <c r="K667" s="100"/>
      <c r="L667" s="100"/>
      <c r="M667" s="100"/>
      <c r="N667" s="100"/>
      <c r="O667" s="100"/>
      <c r="P667" s="100"/>
      <c r="Q667" s="100"/>
      <c r="R667" s="100"/>
      <c r="S667" s="100"/>
      <c r="T667" s="100"/>
      <c r="U667" s="100"/>
      <c r="V667" s="100"/>
      <c r="W667" s="100"/>
      <c r="X667" s="100"/>
      <c r="Y667" s="100"/>
    </row>
    <row r="668" spans="1:25" ht="16.5" customHeight="1">
      <c r="A668" s="25"/>
      <c r="B668" s="23"/>
      <c r="C668" s="23"/>
      <c r="D668" s="100"/>
      <c r="E668" s="100"/>
      <c r="F668" s="100"/>
      <c r="G668" s="100"/>
      <c r="H668" s="100"/>
      <c r="I668" s="100"/>
      <c r="J668" s="100"/>
      <c r="K668" s="100"/>
      <c r="L668" s="100"/>
      <c r="M668" s="100"/>
      <c r="N668" s="100"/>
      <c r="O668" s="100"/>
      <c r="P668" s="100"/>
      <c r="Q668" s="100"/>
      <c r="R668" s="100"/>
      <c r="S668" s="100"/>
      <c r="T668" s="100"/>
      <c r="U668" s="100"/>
      <c r="V668" s="100"/>
      <c r="W668" s="100"/>
      <c r="X668" s="100"/>
      <c r="Y668" s="100"/>
    </row>
    <row r="669" spans="1:25" ht="16.5" customHeight="1">
      <c r="A669" s="25"/>
      <c r="B669" s="23"/>
      <c r="C669" s="23"/>
      <c r="D669" s="100"/>
      <c r="E669" s="100"/>
      <c r="F669" s="100"/>
      <c r="G669" s="100"/>
      <c r="H669" s="100"/>
      <c r="I669" s="100"/>
      <c r="J669" s="100"/>
      <c r="K669" s="100"/>
      <c r="L669" s="100"/>
      <c r="M669" s="100"/>
      <c r="N669" s="100"/>
      <c r="O669" s="100"/>
      <c r="P669" s="100"/>
      <c r="Q669" s="100"/>
      <c r="R669" s="100"/>
      <c r="S669" s="100"/>
      <c r="T669" s="100"/>
      <c r="U669" s="100"/>
      <c r="V669" s="100"/>
      <c r="W669" s="100"/>
      <c r="X669" s="100"/>
      <c r="Y669" s="100"/>
    </row>
    <row r="670" spans="1:25" ht="16.5" customHeight="1">
      <c r="A670" s="25"/>
      <c r="B670" s="23"/>
      <c r="C670" s="23"/>
      <c r="D670" s="100"/>
      <c r="E670" s="100"/>
      <c r="F670" s="100"/>
      <c r="G670" s="100"/>
      <c r="H670" s="100"/>
      <c r="I670" s="100"/>
      <c r="J670" s="100"/>
      <c r="K670" s="100"/>
      <c r="L670" s="100"/>
      <c r="M670" s="100"/>
      <c r="N670" s="100"/>
      <c r="O670" s="100"/>
      <c r="P670" s="100"/>
      <c r="Q670" s="100"/>
      <c r="R670" s="100"/>
      <c r="S670" s="100"/>
      <c r="T670" s="100"/>
      <c r="U670" s="100"/>
      <c r="V670" s="100"/>
      <c r="W670" s="100"/>
      <c r="X670" s="100"/>
      <c r="Y670" s="100"/>
    </row>
    <row r="671" spans="1:25" ht="16.5" customHeight="1">
      <c r="A671" s="25"/>
      <c r="B671" s="23"/>
      <c r="C671" s="23"/>
      <c r="D671" s="100"/>
      <c r="E671" s="100"/>
      <c r="F671" s="100"/>
      <c r="G671" s="100"/>
      <c r="H671" s="100"/>
      <c r="I671" s="100"/>
      <c r="J671" s="100"/>
      <c r="K671" s="100"/>
      <c r="L671" s="100"/>
      <c r="M671" s="100"/>
      <c r="N671" s="100"/>
      <c r="O671" s="100"/>
      <c r="P671" s="100"/>
      <c r="Q671" s="100"/>
      <c r="R671" s="100"/>
      <c r="S671" s="100"/>
      <c r="T671" s="100"/>
      <c r="U671" s="100"/>
      <c r="V671" s="100"/>
      <c r="W671" s="100"/>
      <c r="X671" s="100"/>
      <c r="Y671" s="100"/>
    </row>
    <row r="672" spans="1:25" ht="16.5" customHeight="1">
      <c r="A672" s="25"/>
      <c r="B672" s="23"/>
      <c r="C672" s="23"/>
      <c r="D672" s="100"/>
      <c r="E672" s="100"/>
      <c r="F672" s="100"/>
      <c r="G672" s="100"/>
      <c r="H672" s="100"/>
      <c r="I672" s="100"/>
      <c r="J672" s="100"/>
      <c r="K672" s="100"/>
      <c r="L672" s="100"/>
      <c r="M672" s="100"/>
      <c r="N672" s="100"/>
      <c r="O672" s="100"/>
      <c r="P672" s="100"/>
      <c r="Q672" s="100"/>
      <c r="R672" s="100"/>
      <c r="S672" s="100"/>
      <c r="T672" s="100"/>
      <c r="U672" s="100"/>
      <c r="V672" s="100"/>
      <c r="W672" s="100"/>
      <c r="X672" s="100"/>
      <c r="Y672" s="100"/>
    </row>
    <row r="673" spans="1:25" ht="16.5" customHeight="1">
      <c r="A673" s="25"/>
      <c r="B673" s="23"/>
      <c r="C673" s="23"/>
      <c r="D673" s="100"/>
      <c r="E673" s="100"/>
      <c r="F673" s="100"/>
      <c r="G673" s="100"/>
      <c r="H673" s="100"/>
      <c r="I673" s="100"/>
      <c r="J673" s="100"/>
      <c r="K673" s="100"/>
      <c r="L673" s="100"/>
      <c r="M673" s="100"/>
      <c r="N673" s="100"/>
      <c r="O673" s="100"/>
      <c r="P673" s="100"/>
      <c r="Q673" s="100"/>
      <c r="R673" s="100"/>
      <c r="S673" s="100"/>
      <c r="T673" s="100"/>
      <c r="U673" s="100"/>
      <c r="V673" s="100"/>
      <c r="W673" s="100"/>
      <c r="X673" s="100"/>
      <c r="Y673" s="100"/>
    </row>
    <row r="674" spans="1:25" ht="16.5" customHeight="1">
      <c r="A674" s="25"/>
      <c r="B674" s="23"/>
      <c r="C674" s="23"/>
      <c r="D674" s="100"/>
      <c r="E674" s="100"/>
      <c r="F674" s="100"/>
      <c r="G674" s="100"/>
      <c r="H674" s="100"/>
      <c r="I674" s="100"/>
      <c r="J674" s="100"/>
      <c r="K674" s="100"/>
      <c r="L674" s="100"/>
      <c r="M674" s="100"/>
      <c r="N674" s="100"/>
      <c r="O674" s="100"/>
      <c r="P674" s="100"/>
      <c r="Q674" s="100"/>
      <c r="R674" s="100"/>
      <c r="S674" s="100"/>
      <c r="T674" s="100"/>
      <c r="U674" s="100"/>
      <c r="V674" s="100"/>
      <c r="W674" s="100"/>
      <c r="X674" s="100"/>
      <c r="Y674" s="100"/>
    </row>
    <row r="675" spans="1:25" ht="16.5" customHeight="1">
      <c r="A675" s="25"/>
      <c r="B675" s="23"/>
      <c r="C675" s="23"/>
      <c r="D675" s="100"/>
      <c r="E675" s="100"/>
      <c r="F675" s="100"/>
      <c r="G675" s="100"/>
      <c r="H675" s="100"/>
      <c r="I675" s="100"/>
      <c r="J675" s="100"/>
      <c r="K675" s="100"/>
      <c r="L675" s="100"/>
      <c r="M675" s="100"/>
      <c r="N675" s="100"/>
      <c r="O675" s="100"/>
      <c r="P675" s="100"/>
      <c r="Q675" s="100"/>
      <c r="R675" s="100"/>
      <c r="S675" s="100"/>
      <c r="T675" s="100"/>
      <c r="U675" s="100"/>
      <c r="V675" s="100"/>
      <c r="W675" s="100"/>
      <c r="X675" s="100"/>
      <c r="Y675" s="100"/>
    </row>
    <row r="676" spans="1:25" ht="16.5" customHeight="1">
      <c r="A676" s="25"/>
      <c r="B676" s="23"/>
      <c r="C676" s="23"/>
      <c r="D676" s="100"/>
      <c r="E676" s="100"/>
      <c r="F676" s="100"/>
      <c r="G676" s="100"/>
      <c r="H676" s="100"/>
      <c r="I676" s="100"/>
      <c r="J676" s="100"/>
      <c r="K676" s="100"/>
      <c r="L676" s="100"/>
      <c r="M676" s="100"/>
      <c r="N676" s="100"/>
      <c r="O676" s="100"/>
      <c r="P676" s="100"/>
      <c r="Q676" s="100"/>
      <c r="R676" s="100"/>
      <c r="S676" s="100"/>
      <c r="T676" s="100"/>
      <c r="U676" s="100"/>
      <c r="V676" s="100"/>
      <c r="W676" s="100"/>
      <c r="X676" s="100"/>
      <c r="Y676" s="100"/>
    </row>
    <row r="677" spans="1:25" ht="16.5" customHeight="1">
      <c r="A677" s="25"/>
      <c r="B677" s="23"/>
      <c r="C677" s="23"/>
      <c r="D677" s="100"/>
      <c r="E677" s="100"/>
      <c r="F677" s="100"/>
      <c r="G677" s="100"/>
      <c r="H677" s="100"/>
      <c r="I677" s="100"/>
      <c r="J677" s="100"/>
      <c r="K677" s="100"/>
      <c r="L677" s="100"/>
      <c r="M677" s="100"/>
      <c r="N677" s="100"/>
      <c r="O677" s="100"/>
      <c r="P677" s="100"/>
      <c r="Q677" s="100"/>
      <c r="R677" s="100"/>
      <c r="S677" s="100"/>
      <c r="T677" s="100"/>
      <c r="U677" s="100"/>
      <c r="V677" s="100"/>
      <c r="W677" s="100"/>
      <c r="X677" s="100"/>
      <c r="Y677" s="100"/>
    </row>
    <row r="678" spans="1:25" ht="16.5" customHeight="1">
      <c r="A678" s="25"/>
      <c r="B678" s="23"/>
      <c r="C678" s="23"/>
      <c r="D678" s="100"/>
      <c r="E678" s="100"/>
      <c r="F678" s="100"/>
      <c r="G678" s="100"/>
      <c r="H678" s="100"/>
      <c r="I678" s="100"/>
      <c r="J678" s="100"/>
      <c r="K678" s="100"/>
      <c r="L678" s="100"/>
      <c r="M678" s="100"/>
      <c r="N678" s="100"/>
      <c r="O678" s="100"/>
      <c r="P678" s="100"/>
      <c r="Q678" s="100"/>
      <c r="R678" s="100"/>
      <c r="S678" s="100"/>
      <c r="T678" s="100"/>
      <c r="U678" s="100"/>
      <c r="V678" s="100"/>
      <c r="W678" s="100"/>
      <c r="X678" s="100"/>
      <c r="Y678" s="100"/>
    </row>
    <row r="679" spans="1:25" ht="16.5" customHeight="1">
      <c r="A679" s="25"/>
      <c r="B679" s="23"/>
      <c r="C679" s="23"/>
      <c r="D679" s="100"/>
      <c r="E679" s="100"/>
      <c r="F679" s="100"/>
      <c r="G679" s="100"/>
      <c r="H679" s="100"/>
      <c r="I679" s="100"/>
      <c r="J679" s="100"/>
      <c r="K679" s="100"/>
      <c r="L679" s="100"/>
      <c r="M679" s="100"/>
      <c r="N679" s="100"/>
      <c r="O679" s="100"/>
      <c r="P679" s="100"/>
      <c r="Q679" s="100"/>
      <c r="R679" s="100"/>
      <c r="S679" s="100"/>
      <c r="T679" s="100"/>
      <c r="U679" s="100"/>
      <c r="V679" s="100"/>
      <c r="W679" s="100"/>
      <c r="X679" s="100"/>
      <c r="Y679" s="100"/>
    </row>
    <row r="680" spans="1:25" ht="16.5" customHeight="1">
      <c r="A680" s="25"/>
      <c r="B680" s="23"/>
      <c r="C680" s="23"/>
      <c r="D680" s="100"/>
      <c r="E680" s="100"/>
      <c r="F680" s="100"/>
      <c r="G680" s="100"/>
      <c r="H680" s="100"/>
      <c r="I680" s="100"/>
      <c r="J680" s="100"/>
      <c r="K680" s="100"/>
      <c r="L680" s="100"/>
      <c r="M680" s="100"/>
      <c r="N680" s="100"/>
      <c r="O680" s="100"/>
      <c r="P680" s="100"/>
      <c r="Q680" s="100"/>
      <c r="R680" s="100"/>
      <c r="S680" s="100"/>
      <c r="T680" s="100"/>
      <c r="U680" s="100"/>
      <c r="V680" s="100"/>
      <c r="W680" s="100"/>
      <c r="X680" s="100"/>
      <c r="Y680" s="100"/>
    </row>
    <row r="681" spans="1:25" ht="16.5" customHeight="1">
      <c r="A681" s="25"/>
      <c r="B681" s="23"/>
      <c r="C681" s="23"/>
      <c r="D681" s="100"/>
      <c r="E681" s="100"/>
      <c r="F681" s="100"/>
      <c r="G681" s="100"/>
      <c r="H681" s="100"/>
      <c r="I681" s="100"/>
      <c r="J681" s="100"/>
      <c r="K681" s="100"/>
      <c r="L681" s="100"/>
      <c r="M681" s="100"/>
      <c r="N681" s="100"/>
      <c r="O681" s="100"/>
      <c r="P681" s="100"/>
      <c r="Q681" s="100"/>
      <c r="R681" s="100"/>
      <c r="S681" s="100"/>
      <c r="T681" s="100"/>
      <c r="U681" s="100"/>
      <c r="V681" s="100"/>
      <c r="W681" s="100"/>
      <c r="X681" s="100"/>
      <c r="Y681" s="100"/>
    </row>
    <row r="682" spans="1:25" ht="16.5" customHeight="1">
      <c r="A682" s="25"/>
      <c r="B682" s="23"/>
      <c r="C682" s="23"/>
      <c r="D682" s="100"/>
      <c r="E682" s="100"/>
      <c r="F682" s="100"/>
      <c r="G682" s="100"/>
      <c r="H682" s="100"/>
      <c r="I682" s="100"/>
      <c r="J682" s="100"/>
      <c r="K682" s="100"/>
      <c r="L682" s="100"/>
      <c r="M682" s="100"/>
      <c r="N682" s="100"/>
      <c r="O682" s="100"/>
      <c r="P682" s="100"/>
      <c r="Q682" s="100"/>
      <c r="R682" s="100"/>
      <c r="S682" s="100"/>
      <c r="T682" s="100"/>
      <c r="U682" s="100"/>
      <c r="V682" s="100"/>
      <c r="W682" s="100"/>
      <c r="X682" s="100"/>
      <c r="Y682" s="100"/>
    </row>
    <row r="683" spans="1:25" ht="16.5" customHeight="1">
      <c r="A683" s="25"/>
      <c r="B683" s="23"/>
      <c r="C683" s="23"/>
      <c r="D683" s="100"/>
      <c r="E683" s="100"/>
      <c r="F683" s="100"/>
      <c r="G683" s="100"/>
      <c r="H683" s="100"/>
      <c r="I683" s="100"/>
      <c r="J683" s="100"/>
      <c r="K683" s="100"/>
      <c r="L683" s="100"/>
      <c r="M683" s="100"/>
      <c r="N683" s="100"/>
      <c r="O683" s="100"/>
      <c r="P683" s="100"/>
      <c r="Q683" s="100"/>
      <c r="R683" s="100"/>
      <c r="S683" s="100"/>
      <c r="T683" s="100"/>
      <c r="U683" s="100"/>
      <c r="V683" s="100"/>
      <c r="W683" s="100"/>
      <c r="X683" s="100"/>
      <c r="Y683" s="100"/>
    </row>
    <row r="684" spans="1:25" ht="16.5" customHeight="1">
      <c r="A684" s="25"/>
      <c r="B684" s="23"/>
      <c r="C684" s="23"/>
      <c r="D684" s="100"/>
      <c r="E684" s="100"/>
      <c r="F684" s="100"/>
      <c r="G684" s="100"/>
      <c r="H684" s="100"/>
      <c r="I684" s="100"/>
      <c r="J684" s="100"/>
      <c r="K684" s="100"/>
      <c r="L684" s="100"/>
      <c r="M684" s="100"/>
      <c r="N684" s="100"/>
      <c r="O684" s="100"/>
      <c r="P684" s="100"/>
      <c r="Q684" s="100"/>
      <c r="R684" s="100"/>
      <c r="S684" s="100"/>
      <c r="T684" s="100"/>
      <c r="U684" s="100"/>
      <c r="V684" s="100"/>
      <c r="W684" s="100"/>
      <c r="X684" s="100"/>
      <c r="Y684" s="100"/>
    </row>
    <row r="685" spans="1:25" ht="16.5" customHeight="1">
      <c r="A685" s="25"/>
      <c r="B685" s="23"/>
      <c r="C685" s="23"/>
      <c r="D685" s="100"/>
      <c r="E685" s="100"/>
      <c r="F685" s="100"/>
      <c r="G685" s="100"/>
      <c r="H685" s="100"/>
      <c r="I685" s="100"/>
      <c r="J685" s="100"/>
      <c r="K685" s="100"/>
      <c r="L685" s="100"/>
      <c r="M685" s="100"/>
      <c r="N685" s="100"/>
      <c r="O685" s="100"/>
      <c r="P685" s="100"/>
      <c r="Q685" s="100"/>
      <c r="R685" s="100"/>
      <c r="S685" s="100"/>
      <c r="T685" s="100"/>
      <c r="U685" s="100"/>
      <c r="V685" s="100"/>
      <c r="W685" s="100"/>
      <c r="X685" s="100"/>
      <c r="Y685" s="100"/>
    </row>
    <row r="686" spans="1:25" ht="16.5" customHeight="1">
      <c r="A686" s="25"/>
      <c r="B686" s="23"/>
      <c r="C686" s="23"/>
      <c r="D686" s="100"/>
      <c r="E686" s="100"/>
      <c r="F686" s="100"/>
      <c r="G686" s="100"/>
      <c r="H686" s="100"/>
      <c r="I686" s="100"/>
      <c r="J686" s="100"/>
      <c r="K686" s="100"/>
      <c r="L686" s="100"/>
      <c r="M686" s="100"/>
      <c r="N686" s="100"/>
      <c r="O686" s="100"/>
      <c r="P686" s="100"/>
      <c r="Q686" s="100"/>
      <c r="R686" s="100"/>
      <c r="S686" s="100"/>
      <c r="T686" s="100"/>
      <c r="U686" s="100"/>
      <c r="V686" s="100"/>
      <c r="W686" s="100"/>
      <c r="X686" s="100"/>
      <c r="Y686" s="100"/>
    </row>
    <row r="687" spans="1:25" ht="16.5" customHeight="1">
      <c r="A687" s="25"/>
      <c r="B687" s="23"/>
      <c r="C687" s="23"/>
      <c r="D687" s="100"/>
      <c r="E687" s="100"/>
      <c r="F687" s="100"/>
      <c r="G687" s="100"/>
      <c r="H687" s="100"/>
      <c r="I687" s="100"/>
      <c r="J687" s="100"/>
      <c r="K687" s="100"/>
      <c r="L687" s="100"/>
      <c r="M687" s="100"/>
      <c r="N687" s="100"/>
      <c r="O687" s="100"/>
      <c r="P687" s="100"/>
      <c r="Q687" s="100"/>
      <c r="R687" s="100"/>
      <c r="S687" s="100"/>
      <c r="T687" s="100"/>
      <c r="U687" s="100"/>
      <c r="V687" s="100"/>
      <c r="W687" s="100"/>
      <c r="X687" s="100"/>
      <c r="Y687" s="100"/>
    </row>
    <row r="688" spans="1:25" ht="16.5" customHeight="1">
      <c r="A688" s="25"/>
      <c r="B688" s="23"/>
      <c r="C688" s="23"/>
      <c r="D688" s="100"/>
      <c r="E688" s="100"/>
      <c r="F688" s="100"/>
      <c r="G688" s="100"/>
      <c r="H688" s="100"/>
      <c r="I688" s="100"/>
      <c r="J688" s="100"/>
      <c r="K688" s="100"/>
      <c r="L688" s="100"/>
      <c r="M688" s="100"/>
      <c r="N688" s="100"/>
      <c r="O688" s="100"/>
      <c r="P688" s="100"/>
      <c r="Q688" s="100"/>
      <c r="R688" s="100"/>
      <c r="S688" s="100"/>
      <c r="T688" s="100"/>
      <c r="U688" s="100"/>
      <c r="V688" s="100"/>
      <c r="W688" s="100"/>
      <c r="X688" s="100"/>
      <c r="Y688" s="100"/>
    </row>
    <row r="689" spans="1:25" ht="16.5" customHeight="1">
      <c r="A689" s="25"/>
      <c r="B689" s="23"/>
      <c r="C689" s="23"/>
      <c r="D689" s="100"/>
      <c r="E689" s="100"/>
      <c r="F689" s="100"/>
      <c r="G689" s="100"/>
      <c r="H689" s="100"/>
      <c r="I689" s="100"/>
      <c r="J689" s="100"/>
      <c r="K689" s="100"/>
      <c r="L689" s="100"/>
      <c r="M689" s="100"/>
      <c r="N689" s="100"/>
      <c r="O689" s="100"/>
      <c r="P689" s="100"/>
      <c r="Q689" s="100"/>
      <c r="R689" s="100"/>
      <c r="S689" s="100"/>
      <c r="T689" s="100"/>
      <c r="U689" s="100"/>
      <c r="V689" s="100"/>
      <c r="W689" s="100"/>
      <c r="X689" s="100"/>
      <c r="Y689" s="100"/>
    </row>
    <row r="690" spans="1:25" ht="16.5" customHeight="1">
      <c r="A690" s="25"/>
      <c r="B690" s="23"/>
      <c r="C690" s="23"/>
      <c r="D690" s="100"/>
      <c r="E690" s="100"/>
      <c r="F690" s="100"/>
      <c r="G690" s="100"/>
      <c r="H690" s="100"/>
      <c r="I690" s="100"/>
      <c r="J690" s="100"/>
      <c r="K690" s="100"/>
      <c r="L690" s="100"/>
      <c r="M690" s="100"/>
      <c r="N690" s="100"/>
      <c r="O690" s="100"/>
      <c r="P690" s="100"/>
      <c r="Q690" s="100"/>
      <c r="R690" s="100"/>
      <c r="S690" s="100"/>
      <c r="T690" s="100"/>
      <c r="U690" s="100"/>
      <c r="V690" s="100"/>
      <c r="W690" s="100"/>
      <c r="X690" s="100"/>
      <c r="Y690" s="100"/>
    </row>
    <row r="691" spans="1:25" ht="16.5" customHeight="1">
      <c r="A691" s="25"/>
      <c r="B691" s="23"/>
      <c r="C691" s="23"/>
      <c r="D691" s="100"/>
      <c r="E691" s="100"/>
      <c r="F691" s="100"/>
      <c r="G691" s="100"/>
      <c r="H691" s="100"/>
      <c r="I691" s="100"/>
      <c r="J691" s="100"/>
      <c r="K691" s="100"/>
      <c r="L691" s="100"/>
      <c r="M691" s="100"/>
      <c r="N691" s="100"/>
      <c r="O691" s="100"/>
      <c r="P691" s="100"/>
      <c r="Q691" s="100"/>
      <c r="R691" s="100"/>
      <c r="S691" s="100"/>
      <c r="T691" s="100"/>
      <c r="U691" s="100"/>
      <c r="V691" s="100"/>
      <c r="W691" s="100"/>
      <c r="X691" s="100"/>
      <c r="Y691" s="100"/>
    </row>
    <row r="692" spans="1:25" ht="16.5" customHeight="1">
      <c r="A692" s="25"/>
      <c r="B692" s="23"/>
      <c r="C692" s="23"/>
      <c r="D692" s="100"/>
      <c r="E692" s="100"/>
      <c r="F692" s="100"/>
      <c r="G692" s="100"/>
      <c r="H692" s="100"/>
      <c r="I692" s="100"/>
      <c r="J692" s="100"/>
      <c r="K692" s="100"/>
      <c r="L692" s="100"/>
      <c r="M692" s="100"/>
      <c r="N692" s="100"/>
      <c r="O692" s="100"/>
      <c r="P692" s="100"/>
      <c r="Q692" s="100"/>
      <c r="R692" s="100"/>
      <c r="S692" s="100"/>
      <c r="T692" s="100"/>
      <c r="U692" s="100"/>
      <c r="V692" s="100"/>
      <c r="W692" s="100"/>
      <c r="X692" s="100"/>
      <c r="Y692" s="100"/>
    </row>
    <row r="693" spans="1:25" ht="16.5" customHeight="1">
      <c r="A693" s="25"/>
      <c r="B693" s="23"/>
      <c r="C693" s="23"/>
      <c r="D693" s="100"/>
      <c r="E693" s="100"/>
      <c r="F693" s="100"/>
      <c r="G693" s="100"/>
      <c r="H693" s="100"/>
      <c r="I693" s="100"/>
      <c r="J693" s="100"/>
      <c r="K693" s="100"/>
      <c r="L693" s="100"/>
      <c r="M693" s="100"/>
      <c r="N693" s="100"/>
      <c r="O693" s="100"/>
      <c r="P693" s="100"/>
      <c r="Q693" s="100"/>
      <c r="R693" s="100"/>
      <c r="S693" s="100"/>
      <c r="T693" s="100"/>
      <c r="U693" s="100"/>
      <c r="V693" s="100"/>
      <c r="W693" s="100"/>
      <c r="X693" s="100"/>
      <c r="Y693" s="100"/>
    </row>
    <row r="694" spans="1:25" ht="16.5" customHeight="1">
      <c r="A694" s="25"/>
      <c r="B694" s="23"/>
      <c r="C694" s="23"/>
      <c r="D694" s="100"/>
      <c r="E694" s="100"/>
      <c r="F694" s="100"/>
      <c r="G694" s="100"/>
      <c r="H694" s="100"/>
      <c r="I694" s="100"/>
      <c r="J694" s="100"/>
      <c r="K694" s="100"/>
      <c r="L694" s="100"/>
      <c r="M694" s="100"/>
      <c r="N694" s="100"/>
      <c r="O694" s="100"/>
      <c r="P694" s="100"/>
      <c r="Q694" s="100"/>
      <c r="R694" s="100"/>
      <c r="S694" s="100"/>
      <c r="T694" s="100"/>
      <c r="U694" s="100"/>
      <c r="V694" s="100"/>
      <c r="W694" s="100"/>
      <c r="X694" s="100"/>
      <c r="Y694" s="100"/>
    </row>
    <row r="695" spans="1:25" ht="16.5" customHeight="1">
      <c r="A695" s="25"/>
      <c r="B695" s="23"/>
      <c r="C695" s="23"/>
      <c r="D695" s="100"/>
      <c r="E695" s="100"/>
      <c r="F695" s="100"/>
      <c r="G695" s="100"/>
      <c r="H695" s="100"/>
      <c r="I695" s="100"/>
      <c r="J695" s="100"/>
      <c r="K695" s="100"/>
      <c r="L695" s="100"/>
      <c r="M695" s="100"/>
      <c r="N695" s="100"/>
      <c r="O695" s="100"/>
      <c r="P695" s="100"/>
      <c r="Q695" s="100"/>
      <c r="R695" s="100"/>
      <c r="S695" s="100"/>
      <c r="T695" s="100"/>
      <c r="U695" s="100"/>
      <c r="V695" s="100"/>
      <c r="W695" s="100"/>
      <c r="X695" s="100"/>
      <c r="Y695" s="100"/>
    </row>
    <row r="696" spans="1:25" ht="16.5" customHeight="1">
      <c r="A696" s="25"/>
      <c r="B696" s="23"/>
      <c r="C696" s="23"/>
      <c r="D696" s="100"/>
      <c r="E696" s="100"/>
      <c r="F696" s="100"/>
      <c r="G696" s="100"/>
      <c r="H696" s="100"/>
      <c r="I696" s="100"/>
      <c r="J696" s="100"/>
      <c r="K696" s="100"/>
      <c r="L696" s="100"/>
      <c r="M696" s="100"/>
      <c r="N696" s="100"/>
      <c r="O696" s="100"/>
      <c r="P696" s="100"/>
      <c r="Q696" s="100"/>
      <c r="R696" s="100"/>
      <c r="S696" s="100"/>
      <c r="T696" s="100"/>
      <c r="U696" s="100"/>
      <c r="V696" s="100"/>
      <c r="W696" s="100"/>
      <c r="X696" s="100"/>
      <c r="Y696" s="100"/>
    </row>
    <row r="697" spans="1:25" ht="16.5" customHeight="1">
      <c r="A697" s="25"/>
      <c r="B697" s="23"/>
      <c r="C697" s="23"/>
      <c r="D697" s="100"/>
      <c r="E697" s="100"/>
      <c r="F697" s="100"/>
      <c r="G697" s="100"/>
      <c r="H697" s="100"/>
      <c r="I697" s="100"/>
      <c r="J697" s="100"/>
      <c r="K697" s="100"/>
      <c r="L697" s="100"/>
      <c r="M697" s="100"/>
      <c r="N697" s="100"/>
      <c r="O697" s="100"/>
      <c r="P697" s="100"/>
      <c r="Q697" s="100"/>
      <c r="R697" s="100"/>
      <c r="S697" s="100"/>
      <c r="T697" s="100"/>
      <c r="U697" s="100"/>
      <c r="V697" s="100"/>
      <c r="W697" s="100"/>
      <c r="X697" s="100"/>
      <c r="Y697" s="100"/>
    </row>
    <row r="698" spans="1:25" ht="16.5" customHeight="1">
      <c r="A698" s="25"/>
      <c r="B698" s="23"/>
      <c r="C698" s="23"/>
      <c r="D698" s="100"/>
      <c r="E698" s="100"/>
      <c r="F698" s="100"/>
      <c r="G698" s="100"/>
      <c r="H698" s="100"/>
      <c r="I698" s="100"/>
      <c r="J698" s="100"/>
      <c r="K698" s="100"/>
      <c r="L698" s="100"/>
      <c r="M698" s="100"/>
      <c r="N698" s="100"/>
      <c r="O698" s="100"/>
      <c r="P698" s="100"/>
      <c r="Q698" s="100"/>
      <c r="R698" s="100"/>
      <c r="S698" s="100"/>
      <c r="T698" s="100"/>
      <c r="U698" s="100"/>
      <c r="V698" s="100"/>
      <c r="W698" s="100"/>
      <c r="X698" s="100"/>
      <c r="Y698" s="100"/>
    </row>
    <row r="699" spans="1:25" ht="16.5" customHeight="1">
      <c r="A699" s="25"/>
      <c r="B699" s="23"/>
      <c r="C699" s="23"/>
      <c r="D699" s="100"/>
      <c r="E699" s="100"/>
      <c r="F699" s="100"/>
      <c r="G699" s="100"/>
      <c r="H699" s="100"/>
      <c r="I699" s="100"/>
      <c r="J699" s="100"/>
      <c r="K699" s="100"/>
      <c r="L699" s="100"/>
      <c r="M699" s="100"/>
      <c r="N699" s="100"/>
      <c r="O699" s="100"/>
      <c r="P699" s="100"/>
      <c r="Q699" s="100"/>
      <c r="R699" s="100"/>
      <c r="S699" s="100"/>
      <c r="T699" s="100"/>
      <c r="U699" s="100"/>
      <c r="V699" s="100"/>
      <c r="W699" s="100"/>
      <c r="X699" s="100"/>
      <c r="Y699" s="100"/>
    </row>
    <row r="700" spans="1:25" ht="16.5" customHeight="1">
      <c r="A700" s="25"/>
      <c r="B700" s="23"/>
      <c r="C700" s="23"/>
      <c r="D700" s="100"/>
      <c r="E700" s="100"/>
      <c r="F700" s="100"/>
      <c r="G700" s="100"/>
      <c r="H700" s="100"/>
      <c r="I700" s="100"/>
      <c r="J700" s="100"/>
      <c r="K700" s="100"/>
      <c r="L700" s="100"/>
      <c r="M700" s="100"/>
      <c r="N700" s="100"/>
      <c r="O700" s="100"/>
      <c r="P700" s="100"/>
      <c r="Q700" s="100"/>
      <c r="R700" s="100"/>
      <c r="S700" s="100"/>
      <c r="T700" s="100"/>
      <c r="U700" s="100"/>
      <c r="V700" s="100"/>
      <c r="W700" s="100"/>
      <c r="X700" s="100"/>
      <c r="Y700" s="100"/>
    </row>
    <row r="701" spans="1:25" ht="16.5" customHeight="1">
      <c r="A701" s="25"/>
      <c r="B701" s="23"/>
      <c r="C701" s="23"/>
      <c r="D701" s="100"/>
      <c r="E701" s="100"/>
      <c r="F701" s="100"/>
      <c r="G701" s="100"/>
      <c r="H701" s="100"/>
      <c r="I701" s="100"/>
      <c r="J701" s="100"/>
      <c r="K701" s="100"/>
      <c r="L701" s="100"/>
      <c r="M701" s="100"/>
      <c r="N701" s="100"/>
      <c r="O701" s="100"/>
      <c r="P701" s="100"/>
      <c r="Q701" s="100"/>
      <c r="R701" s="100"/>
      <c r="S701" s="100"/>
      <c r="T701" s="100"/>
      <c r="U701" s="100"/>
      <c r="V701" s="100"/>
      <c r="W701" s="100"/>
      <c r="X701" s="100"/>
      <c r="Y701" s="100"/>
    </row>
    <row r="702" spans="1:25" ht="16.5" customHeight="1">
      <c r="A702" s="25"/>
      <c r="B702" s="23"/>
      <c r="C702" s="23"/>
      <c r="D702" s="100"/>
      <c r="E702" s="100"/>
      <c r="F702" s="100"/>
      <c r="G702" s="100"/>
      <c r="H702" s="100"/>
      <c r="I702" s="100"/>
      <c r="J702" s="100"/>
      <c r="K702" s="100"/>
      <c r="L702" s="100"/>
      <c r="M702" s="100"/>
      <c r="N702" s="100"/>
      <c r="O702" s="100"/>
      <c r="P702" s="100"/>
      <c r="Q702" s="100"/>
      <c r="R702" s="100"/>
      <c r="S702" s="100"/>
      <c r="T702" s="100"/>
      <c r="U702" s="100"/>
      <c r="V702" s="100"/>
      <c r="W702" s="100"/>
      <c r="X702" s="100"/>
      <c r="Y702" s="100"/>
    </row>
    <row r="703" spans="1:25" ht="16.5" customHeight="1">
      <c r="A703" s="25"/>
      <c r="B703" s="23"/>
      <c r="C703" s="23"/>
      <c r="D703" s="100"/>
      <c r="E703" s="100"/>
      <c r="F703" s="100"/>
      <c r="G703" s="100"/>
      <c r="H703" s="100"/>
      <c r="I703" s="100"/>
      <c r="J703" s="100"/>
      <c r="K703" s="100"/>
      <c r="L703" s="100"/>
      <c r="M703" s="100"/>
      <c r="N703" s="100"/>
      <c r="O703" s="100"/>
      <c r="P703" s="100"/>
      <c r="Q703" s="100"/>
      <c r="R703" s="100"/>
      <c r="S703" s="100"/>
      <c r="T703" s="100"/>
      <c r="U703" s="100"/>
      <c r="V703" s="100"/>
      <c r="W703" s="100"/>
      <c r="X703" s="100"/>
      <c r="Y703" s="100"/>
    </row>
    <row r="704" spans="1:25" ht="16.5" customHeight="1">
      <c r="A704" s="25"/>
      <c r="B704" s="23"/>
      <c r="C704" s="23"/>
      <c r="D704" s="100"/>
      <c r="E704" s="100"/>
      <c r="F704" s="100"/>
      <c r="G704" s="100"/>
      <c r="H704" s="100"/>
      <c r="I704" s="100"/>
      <c r="J704" s="100"/>
      <c r="K704" s="100"/>
      <c r="L704" s="100"/>
      <c r="M704" s="100"/>
      <c r="N704" s="100"/>
      <c r="O704" s="100"/>
      <c r="P704" s="100"/>
      <c r="Q704" s="100"/>
      <c r="R704" s="100"/>
      <c r="S704" s="100"/>
      <c r="T704" s="100"/>
      <c r="U704" s="100"/>
      <c r="V704" s="100"/>
      <c r="W704" s="100"/>
      <c r="X704" s="100"/>
      <c r="Y704" s="100"/>
    </row>
    <row r="705" spans="1:25" ht="16.5" customHeight="1">
      <c r="A705" s="25"/>
      <c r="B705" s="23"/>
      <c r="C705" s="23"/>
      <c r="D705" s="100"/>
      <c r="E705" s="100"/>
      <c r="F705" s="100"/>
      <c r="G705" s="100"/>
      <c r="H705" s="100"/>
      <c r="I705" s="100"/>
      <c r="J705" s="100"/>
      <c r="K705" s="100"/>
      <c r="L705" s="100"/>
      <c r="M705" s="100"/>
      <c r="N705" s="100"/>
      <c r="O705" s="100"/>
      <c r="P705" s="100"/>
      <c r="Q705" s="100"/>
      <c r="R705" s="100"/>
      <c r="S705" s="100"/>
      <c r="T705" s="100"/>
      <c r="U705" s="100"/>
      <c r="V705" s="100"/>
      <c r="W705" s="100"/>
      <c r="X705" s="100"/>
      <c r="Y705" s="100"/>
    </row>
    <row r="706" spans="1:25" ht="16.5" customHeight="1">
      <c r="A706" s="25"/>
      <c r="B706" s="23"/>
      <c r="C706" s="23"/>
      <c r="D706" s="100"/>
      <c r="E706" s="100"/>
      <c r="F706" s="100"/>
      <c r="G706" s="100"/>
      <c r="H706" s="100"/>
      <c r="I706" s="100"/>
      <c r="J706" s="100"/>
      <c r="K706" s="100"/>
      <c r="L706" s="100"/>
      <c r="M706" s="100"/>
      <c r="N706" s="100"/>
      <c r="O706" s="100"/>
      <c r="P706" s="100"/>
      <c r="Q706" s="100"/>
      <c r="R706" s="100"/>
      <c r="S706" s="100"/>
      <c r="T706" s="100"/>
      <c r="U706" s="100"/>
      <c r="V706" s="100"/>
      <c r="W706" s="100"/>
      <c r="X706" s="100"/>
      <c r="Y706" s="100"/>
    </row>
    <row r="707" spans="1:25" ht="16.5" customHeight="1">
      <c r="A707" s="25"/>
      <c r="B707" s="23"/>
      <c r="C707" s="23"/>
      <c r="D707" s="100"/>
      <c r="E707" s="100"/>
      <c r="F707" s="100"/>
      <c r="G707" s="100"/>
      <c r="H707" s="100"/>
      <c r="I707" s="100"/>
      <c r="J707" s="100"/>
      <c r="K707" s="100"/>
      <c r="L707" s="100"/>
      <c r="M707" s="100"/>
      <c r="N707" s="100"/>
      <c r="O707" s="100"/>
      <c r="P707" s="100"/>
      <c r="Q707" s="100"/>
      <c r="R707" s="100"/>
      <c r="S707" s="100"/>
      <c r="T707" s="100"/>
      <c r="U707" s="100"/>
      <c r="V707" s="100"/>
      <c r="W707" s="100"/>
      <c r="X707" s="100"/>
      <c r="Y707" s="100"/>
    </row>
    <row r="708" spans="1:25" ht="16.5" customHeight="1">
      <c r="A708" s="25"/>
      <c r="B708" s="23"/>
      <c r="C708" s="23"/>
      <c r="D708" s="100"/>
      <c r="E708" s="100"/>
      <c r="F708" s="100"/>
      <c r="G708" s="100"/>
      <c r="H708" s="100"/>
      <c r="I708" s="100"/>
      <c r="J708" s="100"/>
      <c r="K708" s="100"/>
      <c r="L708" s="100"/>
      <c r="M708" s="100"/>
      <c r="N708" s="100"/>
      <c r="O708" s="100"/>
      <c r="P708" s="100"/>
      <c r="Q708" s="100"/>
      <c r="R708" s="100"/>
      <c r="S708" s="100"/>
      <c r="T708" s="100"/>
      <c r="U708" s="100"/>
      <c r="V708" s="100"/>
      <c r="W708" s="100"/>
      <c r="X708" s="100"/>
      <c r="Y708" s="100"/>
    </row>
    <row r="709" spans="1:25" ht="16.5" customHeight="1">
      <c r="A709" s="25"/>
      <c r="B709" s="23"/>
      <c r="C709" s="23"/>
      <c r="D709" s="100"/>
      <c r="E709" s="100"/>
      <c r="F709" s="100"/>
      <c r="G709" s="100"/>
      <c r="H709" s="100"/>
      <c r="I709" s="100"/>
      <c r="J709" s="100"/>
      <c r="K709" s="100"/>
      <c r="L709" s="100"/>
      <c r="M709" s="100"/>
      <c r="N709" s="100"/>
      <c r="O709" s="100"/>
      <c r="P709" s="100"/>
      <c r="Q709" s="100"/>
      <c r="R709" s="100"/>
      <c r="S709" s="100"/>
      <c r="T709" s="100"/>
      <c r="U709" s="100"/>
      <c r="V709" s="100"/>
      <c r="W709" s="100"/>
      <c r="X709" s="100"/>
      <c r="Y709" s="100"/>
    </row>
    <row r="710" spans="1:25" ht="16.5" customHeight="1">
      <c r="A710" s="25"/>
      <c r="B710" s="23"/>
      <c r="C710" s="23"/>
      <c r="D710" s="100"/>
      <c r="E710" s="100"/>
      <c r="F710" s="100"/>
      <c r="G710" s="100"/>
      <c r="H710" s="100"/>
      <c r="I710" s="100"/>
      <c r="J710" s="100"/>
      <c r="K710" s="100"/>
      <c r="L710" s="100"/>
      <c r="M710" s="100"/>
      <c r="N710" s="100"/>
      <c r="O710" s="100"/>
      <c r="P710" s="100"/>
      <c r="Q710" s="100"/>
      <c r="R710" s="100"/>
      <c r="S710" s="100"/>
      <c r="T710" s="100"/>
      <c r="U710" s="100"/>
      <c r="V710" s="100"/>
      <c r="W710" s="100"/>
      <c r="X710" s="100"/>
      <c r="Y710" s="100"/>
    </row>
    <row r="711" spans="1:25" ht="16.5" customHeight="1">
      <c r="A711" s="25"/>
      <c r="B711" s="23"/>
      <c r="C711" s="23"/>
      <c r="D711" s="100"/>
      <c r="E711" s="100"/>
      <c r="F711" s="100"/>
      <c r="G711" s="100"/>
      <c r="H711" s="100"/>
      <c r="I711" s="100"/>
      <c r="J711" s="100"/>
      <c r="K711" s="100"/>
      <c r="L711" s="100"/>
      <c r="M711" s="100"/>
      <c r="N711" s="100"/>
      <c r="O711" s="100"/>
      <c r="P711" s="100"/>
      <c r="Q711" s="100"/>
      <c r="R711" s="100"/>
      <c r="S711" s="100"/>
      <c r="T711" s="100"/>
      <c r="U711" s="100"/>
      <c r="V711" s="100"/>
      <c r="W711" s="100"/>
      <c r="X711" s="100"/>
      <c r="Y711" s="100"/>
    </row>
    <row r="712" spans="1:25" ht="16.5" customHeight="1">
      <c r="A712" s="25"/>
      <c r="B712" s="23"/>
      <c r="C712" s="23"/>
      <c r="D712" s="100"/>
      <c r="E712" s="100"/>
      <c r="F712" s="100"/>
      <c r="G712" s="100"/>
      <c r="H712" s="100"/>
      <c r="I712" s="100"/>
      <c r="J712" s="100"/>
      <c r="K712" s="100"/>
      <c r="L712" s="100"/>
      <c r="M712" s="100"/>
      <c r="N712" s="100"/>
      <c r="O712" s="100"/>
      <c r="P712" s="100"/>
      <c r="Q712" s="100"/>
      <c r="R712" s="100"/>
      <c r="S712" s="100"/>
      <c r="T712" s="100"/>
      <c r="U712" s="100"/>
      <c r="V712" s="100"/>
      <c r="W712" s="100"/>
      <c r="X712" s="100"/>
      <c r="Y712" s="100"/>
    </row>
    <row r="713" spans="1:25" ht="16.5" customHeight="1">
      <c r="A713" s="25"/>
      <c r="B713" s="23"/>
      <c r="C713" s="23"/>
      <c r="D713" s="100"/>
      <c r="E713" s="100"/>
      <c r="F713" s="100"/>
      <c r="G713" s="100"/>
      <c r="H713" s="100"/>
      <c r="I713" s="100"/>
      <c r="J713" s="100"/>
      <c r="K713" s="100"/>
      <c r="L713" s="100"/>
      <c r="M713" s="100"/>
      <c r="N713" s="100"/>
      <c r="O713" s="100"/>
      <c r="P713" s="100"/>
      <c r="Q713" s="100"/>
      <c r="R713" s="100"/>
      <c r="S713" s="100"/>
      <c r="T713" s="100"/>
      <c r="U713" s="100"/>
      <c r="V713" s="100"/>
      <c r="W713" s="100"/>
      <c r="X713" s="100"/>
      <c r="Y713" s="100"/>
    </row>
    <row r="714" spans="1:25" ht="16.5" customHeight="1">
      <c r="A714" s="25"/>
      <c r="B714" s="23"/>
      <c r="C714" s="23"/>
      <c r="D714" s="100"/>
      <c r="E714" s="100"/>
      <c r="F714" s="100"/>
      <c r="G714" s="100"/>
      <c r="H714" s="100"/>
      <c r="I714" s="100"/>
      <c r="J714" s="100"/>
      <c r="K714" s="100"/>
      <c r="L714" s="100"/>
      <c r="M714" s="100"/>
      <c r="N714" s="100"/>
      <c r="O714" s="100"/>
      <c r="P714" s="100"/>
      <c r="Q714" s="100"/>
      <c r="R714" s="100"/>
      <c r="S714" s="100"/>
      <c r="T714" s="100"/>
      <c r="U714" s="100"/>
      <c r="V714" s="100"/>
      <c r="W714" s="100"/>
      <c r="X714" s="100"/>
      <c r="Y714" s="100"/>
    </row>
    <row r="715" spans="1:25" ht="16.5" customHeight="1">
      <c r="A715" s="25"/>
      <c r="B715" s="23"/>
      <c r="C715" s="23"/>
      <c r="D715" s="100"/>
      <c r="E715" s="100"/>
      <c r="F715" s="100"/>
      <c r="G715" s="100"/>
      <c r="H715" s="100"/>
      <c r="I715" s="100"/>
      <c r="J715" s="100"/>
      <c r="K715" s="100"/>
      <c r="L715" s="100"/>
      <c r="M715" s="100"/>
      <c r="N715" s="100"/>
      <c r="O715" s="100"/>
      <c r="P715" s="100"/>
      <c r="Q715" s="100"/>
      <c r="R715" s="100"/>
      <c r="S715" s="100"/>
      <c r="T715" s="100"/>
      <c r="U715" s="100"/>
      <c r="V715" s="100"/>
      <c r="W715" s="100"/>
      <c r="X715" s="100"/>
      <c r="Y715" s="100"/>
    </row>
    <row r="716" spans="1:25" ht="16.5" customHeight="1">
      <c r="A716" s="25"/>
      <c r="B716" s="23"/>
      <c r="C716" s="23"/>
      <c r="D716" s="100"/>
      <c r="E716" s="100"/>
      <c r="F716" s="100"/>
      <c r="G716" s="100"/>
      <c r="H716" s="100"/>
      <c r="I716" s="100"/>
      <c r="J716" s="100"/>
      <c r="K716" s="100"/>
      <c r="L716" s="100"/>
      <c r="M716" s="100"/>
      <c r="N716" s="100"/>
      <c r="O716" s="100"/>
      <c r="P716" s="100"/>
      <c r="Q716" s="100"/>
      <c r="R716" s="100"/>
      <c r="S716" s="100"/>
      <c r="T716" s="100"/>
      <c r="U716" s="100"/>
      <c r="V716" s="100"/>
      <c r="W716" s="100"/>
      <c r="X716" s="100"/>
      <c r="Y716" s="100"/>
    </row>
    <row r="717" spans="1:25" ht="16.5" customHeight="1">
      <c r="A717" s="25"/>
      <c r="B717" s="23"/>
      <c r="C717" s="23"/>
      <c r="D717" s="100"/>
      <c r="E717" s="100"/>
      <c r="F717" s="100"/>
      <c r="G717" s="100"/>
      <c r="H717" s="100"/>
      <c r="I717" s="100"/>
      <c r="J717" s="100"/>
      <c r="K717" s="100"/>
      <c r="L717" s="100"/>
      <c r="M717" s="100"/>
      <c r="N717" s="100"/>
      <c r="O717" s="100"/>
      <c r="P717" s="100"/>
      <c r="Q717" s="100"/>
      <c r="R717" s="100"/>
      <c r="S717" s="100"/>
      <c r="T717" s="100"/>
      <c r="U717" s="100"/>
      <c r="V717" s="100"/>
      <c r="W717" s="100"/>
      <c r="X717" s="100"/>
      <c r="Y717" s="100"/>
    </row>
    <row r="718" spans="1:25" ht="16.5" customHeight="1">
      <c r="A718" s="25"/>
      <c r="B718" s="23"/>
      <c r="C718" s="23"/>
      <c r="D718" s="100"/>
      <c r="E718" s="100"/>
      <c r="F718" s="100"/>
      <c r="G718" s="100"/>
      <c r="H718" s="100"/>
      <c r="I718" s="100"/>
      <c r="J718" s="100"/>
      <c r="K718" s="100"/>
      <c r="L718" s="100"/>
      <c r="M718" s="100"/>
      <c r="N718" s="100"/>
      <c r="O718" s="100"/>
      <c r="P718" s="100"/>
      <c r="Q718" s="100"/>
      <c r="R718" s="100"/>
      <c r="S718" s="100"/>
      <c r="T718" s="100"/>
      <c r="U718" s="100"/>
      <c r="V718" s="100"/>
      <c r="W718" s="100"/>
      <c r="X718" s="100"/>
      <c r="Y718" s="100"/>
    </row>
    <row r="719" spans="1:25" ht="16.5" customHeight="1">
      <c r="A719" s="25"/>
      <c r="B719" s="23"/>
      <c r="C719" s="23"/>
      <c r="D719" s="100"/>
      <c r="E719" s="100"/>
      <c r="F719" s="100"/>
      <c r="G719" s="100"/>
      <c r="H719" s="100"/>
      <c r="I719" s="100"/>
      <c r="J719" s="100"/>
      <c r="K719" s="100"/>
      <c r="L719" s="100"/>
      <c r="M719" s="100"/>
      <c r="N719" s="100"/>
      <c r="O719" s="100"/>
      <c r="P719" s="100"/>
      <c r="Q719" s="100"/>
      <c r="R719" s="100"/>
      <c r="S719" s="100"/>
      <c r="T719" s="100"/>
      <c r="U719" s="100"/>
      <c r="V719" s="100"/>
      <c r="W719" s="100"/>
      <c r="X719" s="100"/>
      <c r="Y719" s="100"/>
    </row>
    <row r="720" spans="1:25" ht="16.5" customHeight="1">
      <c r="A720" s="25"/>
      <c r="B720" s="23"/>
      <c r="C720" s="23"/>
      <c r="D720" s="100"/>
      <c r="E720" s="100"/>
      <c r="F720" s="100"/>
      <c r="G720" s="100"/>
      <c r="H720" s="100"/>
      <c r="I720" s="100"/>
      <c r="J720" s="100"/>
      <c r="K720" s="100"/>
      <c r="L720" s="100"/>
      <c r="M720" s="100"/>
      <c r="N720" s="100"/>
      <c r="O720" s="100"/>
      <c r="P720" s="100"/>
      <c r="Q720" s="100"/>
      <c r="R720" s="100"/>
      <c r="S720" s="100"/>
      <c r="T720" s="100"/>
      <c r="U720" s="100"/>
      <c r="V720" s="100"/>
      <c r="W720" s="100"/>
      <c r="X720" s="100"/>
      <c r="Y720" s="100"/>
    </row>
    <row r="721" spans="1:25" ht="16.5" customHeight="1">
      <c r="A721" s="25"/>
      <c r="B721" s="23"/>
      <c r="C721" s="23"/>
      <c r="D721" s="100"/>
      <c r="E721" s="100"/>
      <c r="F721" s="100"/>
      <c r="G721" s="100"/>
      <c r="H721" s="100"/>
      <c r="I721" s="100"/>
      <c r="J721" s="100"/>
      <c r="K721" s="100"/>
      <c r="L721" s="100"/>
      <c r="M721" s="100"/>
      <c r="N721" s="100"/>
      <c r="O721" s="100"/>
      <c r="P721" s="100"/>
      <c r="Q721" s="100"/>
      <c r="R721" s="100"/>
      <c r="S721" s="100"/>
      <c r="T721" s="100"/>
      <c r="U721" s="100"/>
      <c r="V721" s="100"/>
      <c r="W721" s="100"/>
      <c r="X721" s="100"/>
      <c r="Y721" s="100"/>
    </row>
    <row r="722" spans="1:25" ht="16.5" customHeight="1">
      <c r="A722" s="25"/>
      <c r="B722" s="23"/>
      <c r="C722" s="23"/>
      <c r="D722" s="100"/>
      <c r="E722" s="100"/>
      <c r="F722" s="100"/>
      <c r="G722" s="100"/>
      <c r="H722" s="100"/>
      <c r="I722" s="100"/>
      <c r="J722" s="100"/>
      <c r="K722" s="100"/>
      <c r="L722" s="100"/>
      <c r="M722" s="100"/>
      <c r="N722" s="100"/>
      <c r="O722" s="100"/>
      <c r="P722" s="100"/>
      <c r="Q722" s="100"/>
      <c r="R722" s="100"/>
      <c r="S722" s="100"/>
      <c r="T722" s="100"/>
      <c r="U722" s="100"/>
      <c r="V722" s="100"/>
      <c r="W722" s="100"/>
      <c r="X722" s="100"/>
      <c r="Y722" s="100"/>
    </row>
    <row r="723" spans="1:25" ht="16.5" customHeight="1">
      <c r="A723" s="25"/>
      <c r="B723" s="23"/>
      <c r="C723" s="23"/>
      <c r="D723" s="100"/>
      <c r="E723" s="100"/>
      <c r="F723" s="100"/>
      <c r="G723" s="100"/>
      <c r="H723" s="100"/>
      <c r="I723" s="100"/>
      <c r="J723" s="100"/>
      <c r="K723" s="100"/>
      <c r="L723" s="100"/>
      <c r="M723" s="100"/>
      <c r="N723" s="100"/>
      <c r="O723" s="100"/>
      <c r="P723" s="100"/>
      <c r="Q723" s="100"/>
      <c r="R723" s="100"/>
      <c r="S723" s="100"/>
      <c r="T723" s="100"/>
      <c r="U723" s="100"/>
      <c r="V723" s="100"/>
      <c r="W723" s="100"/>
      <c r="X723" s="100"/>
      <c r="Y723" s="100"/>
    </row>
    <row r="724" spans="1:25" ht="16.5" customHeight="1">
      <c r="A724" s="25"/>
      <c r="B724" s="23"/>
      <c r="C724" s="23"/>
      <c r="D724" s="100"/>
      <c r="E724" s="100"/>
      <c r="F724" s="100"/>
      <c r="G724" s="100"/>
      <c r="H724" s="100"/>
      <c r="I724" s="100"/>
      <c r="J724" s="100"/>
      <c r="K724" s="100"/>
      <c r="L724" s="100"/>
      <c r="M724" s="100"/>
      <c r="N724" s="100"/>
      <c r="O724" s="100"/>
      <c r="P724" s="100"/>
      <c r="Q724" s="100"/>
      <c r="R724" s="100"/>
      <c r="S724" s="100"/>
      <c r="T724" s="100"/>
      <c r="U724" s="100"/>
      <c r="V724" s="100"/>
      <c r="W724" s="100"/>
      <c r="X724" s="100"/>
      <c r="Y724" s="100"/>
    </row>
    <row r="725" spans="1:25" ht="16.5" customHeight="1">
      <c r="A725" s="25"/>
      <c r="B725" s="23"/>
      <c r="C725" s="23"/>
      <c r="D725" s="100"/>
      <c r="E725" s="100"/>
      <c r="F725" s="100"/>
      <c r="G725" s="100"/>
      <c r="H725" s="100"/>
      <c r="I725" s="100"/>
      <c r="J725" s="100"/>
      <c r="K725" s="100"/>
      <c r="L725" s="100"/>
      <c r="M725" s="100"/>
      <c r="N725" s="100"/>
      <c r="O725" s="100"/>
      <c r="P725" s="100"/>
      <c r="Q725" s="100"/>
      <c r="R725" s="100"/>
      <c r="S725" s="100"/>
      <c r="T725" s="100"/>
      <c r="U725" s="100"/>
      <c r="V725" s="100"/>
      <c r="W725" s="100"/>
      <c r="X725" s="100"/>
      <c r="Y725" s="100"/>
    </row>
    <row r="726" spans="1:25" ht="16.5" customHeight="1">
      <c r="A726" s="25"/>
      <c r="B726" s="23"/>
      <c r="C726" s="23"/>
      <c r="D726" s="100"/>
      <c r="E726" s="100"/>
      <c r="F726" s="100"/>
      <c r="G726" s="100"/>
      <c r="H726" s="100"/>
      <c r="I726" s="100"/>
      <c r="J726" s="100"/>
      <c r="K726" s="100"/>
      <c r="L726" s="100"/>
      <c r="M726" s="100"/>
      <c r="N726" s="100"/>
      <c r="O726" s="100"/>
      <c r="P726" s="100"/>
      <c r="Q726" s="100"/>
      <c r="R726" s="100"/>
      <c r="S726" s="100"/>
      <c r="T726" s="100"/>
      <c r="U726" s="100"/>
      <c r="V726" s="100"/>
      <c r="W726" s="100"/>
      <c r="X726" s="100"/>
      <c r="Y726" s="100"/>
    </row>
    <row r="727" spans="1:25" ht="16.5" customHeight="1">
      <c r="A727" s="25"/>
      <c r="B727" s="23"/>
      <c r="C727" s="23"/>
      <c r="D727" s="100"/>
      <c r="E727" s="100"/>
      <c r="F727" s="100"/>
      <c r="G727" s="100"/>
      <c r="H727" s="100"/>
      <c r="I727" s="100"/>
      <c r="J727" s="100"/>
      <c r="K727" s="100"/>
      <c r="L727" s="100"/>
      <c r="M727" s="100"/>
      <c r="N727" s="100"/>
      <c r="O727" s="100"/>
      <c r="P727" s="100"/>
      <c r="Q727" s="100"/>
      <c r="R727" s="100"/>
      <c r="S727" s="100"/>
      <c r="T727" s="100"/>
      <c r="U727" s="100"/>
      <c r="V727" s="100"/>
      <c r="W727" s="100"/>
      <c r="X727" s="100"/>
      <c r="Y727" s="100"/>
    </row>
    <row r="728" spans="1:25" ht="16.5" customHeight="1">
      <c r="A728" s="25"/>
      <c r="B728" s="23"/>
      <c r="C728" s="23"/>
      <c r="D728" s="100"/>
      <c r="E728" s="100"/>
      <c r="F728" s="100"/>
      <c r="G728" s="100"/>
      <c r="H728" s="100"/>
      <c r="I728" s="100"/>
      <c r="J728" s="100"/>
      <c r="K728" s="100"/>
      <c r="L728" s="100"/>
      <c r="M728" s="100"/>
      <c r="N728" s="100"/>
      <c r="O728" s="100"/>
      <c r="P728" s="100"/>
      <c r="Q728" s="100"/>
      <c r="R728" s="100"/>
      <c r="S728" s="100"/>
      <c r="T728" s="100"/>
      <c r="U728" s="100"/>
      <c r="V728" s="100"/>
      <c r="W728" s="100"/>
      <c r="X728" s="100"/>
      <c r="Y728" s="100"/>
    </row>
    <row r="729" spans="1:25" ht="16.5" customHeight="1">
      <c r="A729" s="25"/>
      <c r="B729" s="23"/>
      <c r="C729" s="23"/>
      <c r="D729" s="100"/>
      <c r="E729" s="100"/>
      <c r="F729" s="100"/>
      <c r="G729" s="100"/>
      <c r="H729" s="100"/>
      <c r="I729" s="100"/>
      <c r="J729" s="100"/>
      <c r="K729" s="100"/>
      <c r="L729" s="100"/>
      <c r="M729" s="100"/>
      <c r="N729" s="100"/>
      <c r="O729" s="100"/>
      <c r="P729" s="100"/>
      <c r="Q729" s="100"/>
      <c r="R729" s="100"/>
      <c r="S729" s="100"/>
      <c r="T729" s="100"/>
      <c r="U729" s="100"/>
      <c r="V729" s="100"/>
      <c r="W729" s="100"/>
      <c r="X729" s="100"/>
      <c r="Y729" s="100"/>
    </row>
    <row r="730" spans="1:25" ht="16.5" customHeight="1">
      <c r="A730" s="25"/>
      <c r="B730" s="23"/>
      <c r="C730" s="23"/>
      <c r="D730" s="100"/>
      <c r="E730" s="100"/>
      <c r="F730" s="100"/>
      <c r="G730" s="100"/>
      <c r="H730" s="100"/>
      <c r="I730" s="100"/>
      <c r="J730" s="100"/>
      <c r="K730" s="100"/>
      <c r="L730" s="100"/>
      <c r="M730" s="100"/>
      <c r="N730" s="100"/>
      <c r="O730" s="100"/>
      <c r="P730" s="100"/>
      <c r="Q730" s="100"/>
      <c r="R730" s="100"/>
      <c r="S730" s="100"/>
      <c r="T730" s="100"/>
      <c r="U730" s="100"/>
      <c r="V730" s="100"/>
      <c r="W730" s="100"/>
      <c r="X730" s="100"/>
      <c r="Y730" s="100"/>
    </row>
    <row r="731" spans="1:25" ht="16.5" customHeight="1">
      <c r="A731" s="25"/>
      <c r="B731" s="23"/>
      <c r="C731" s="23"/>
      <c r="D731" s="100"/>
      <c r="E731" s="100"/>
      <c r="F731" s="100"/>
      <c r="G731" s="100"/>
      <c r="H731" s="100"/>
      <c r="I731" s="100"/>
      <c r="J731" s="100"/>
      <c r="K731" s="100"/>
      <c r="L731" s="100"/>
      <c r="M731" s="100"/>
      <c r="N731" s="100"/>
      <c r="O731" s="100"/>
      <c r="P731" s="100"/>
      <c r="Q731" s="100"/>
      <c r="R731" s="100"/>
      <c r="S731" s="100"/>
      <c r="T731" s="100"/>
      <c r="U731" s="100"/>
      <c r="V731" s="100"/>
      <c r="W731" s="100"/>
      <c r="X731" s="100"/>
      <c r="Y731" s="100"/>
    </row>
    <row r="732" spans="1:25" ht="16.5" customHeight="1">
      <c r="A732" s="25"/>
      <c r="B732" s="23"/>
      <c r="C732" s="23"/>
      <c r="D732" s="100"/>
      <c r="E732" s="100"/>
      <c r="F732" s="100"/>
      <c r="G732" s="100"/>
      <c r="H732" s="100"/>
      <c r="I732" s="100"/>
      <c r="J732" s="100"/>
      <c r="K732" s="100"/>
      <c r="L732" s="100"/>
      <c r="M732" s="100"/>
      <c r="N732" s="100"/>
      <c r="O732" s="100"/>
      <c r="P732" s="100"/>
      <c r="Q732" s="100"/>
      <c r="R732" s="100"/>
      <c r="S732" s="100"/>
      <c r="T732" s="100"/>
      <c r="U732" s="100"/>
      <c r="V732" s="100"/>
      <c r="W732" s="100"/>
      <c r="X732" s="100"/>
      <c r="Y732" s="100"/>
    </row>
    <row r="733" spans="1:25" ht="16.5" customHeight="1">
      <c r="A733" s="25"/>
      <c r="B733" s="23"/>
      <c r="C733" s="23"/>
      <c r="D733" s="100"/>
      <c r="E733" s="100"/>
      <c r="F733" s="100"/>
      <c r="G733" s="100"/>
      <c r="H733" s="100"/>
      <c r="I733" s="100"/>
      <c r="J733" s="100"/>
      <c r="K733" s="100"/>
      <c r="L733" s="100"/>
      <c r="M733" s="100"/>
      <c r="N733" s="100"/>
      <c r="O733" s="100"/>
      <c r="P733" s="100"/>
      <c r="Q733" s="100"/>
      <c r="R733" s="100"/>
      <c r="S733" s="100"/>
      <c r="T733" s="100"/>
      <c r="U733" s="100"/>
      <c r="V733" s="100"/>
      <c r="W733" s="100"/>
      <c r="X733" s="100"/>
      <c r="Y733" s="100"/>
    </row>
    <row r="734" spans="1:25" ht="16.5" customHeight="1">
      <c r="A734" s="25"/>
      <c r="B734" s="23"/>
      <c r="C734" s="23"/>
      <c r="D734" s="100"/>
      <c r="E734" s="100"/>
      <c r="F734" s="100"/>
      <c r="G734" s="100"/>
      <c r="H734" s="100"/>
      <c r="I734" s="100"/>
      <c r="J734" s="100"/>
      <c r="K734" s="100"/>
      <c r="L734" s="100"/>
      <c r="M734" s="100"/>
      <c r="N734" s="100"/>
      <c r="O734" s="100"/>
      <c r="P734" s="100"/>
      <c r="Q734" s="100"/>
      <c r="R734" s="100"/>
      <c r="S734" s="100"/>
      <c r="T734" s="100"/>
      <c r="U734" s="100"/>
      <c r="V734" s="100"/>
      <c r="W734" s="100"/>
      <c r="X734" s="100"/>
      <c r="Y734" s="100"/>
    </row>
    <row r="735" spans="1:25" ht="16.5" customHeight="1">
      <c r="A735" s="25"/>
      <c r="B735" s="23"/>
      <c r="C735" s="23"/>
      <c r="D735" s="100"/>
      <c r="E735" s="100"/>
      <c r="F735" s="100"/>
      <c r="G735" s="100"/>
      <c r="H735" s="100"/>
      <c r="I735" s="100"/>
      <c r="J735" s="100"/>
      <c r="K735" s="100"/>
      <c r="L735" s="100"/>
      <c r="M735" s="100"/>
      <c r="N735" s="100"/>
      <c r="O735" s="100"/>
      <c r="P735" s="100"/>
      <c r="Q735" s="100"/>
      <c r="R735" s="100"/>
      <c r="S735" s="100"/>
      <c r="T735" s="100"/>
      <c r="U735" s="100"/>
      <c r="V735" s="100"/>
      <c r="W735" s="100"/>
      <c r="X735" s="100"/>
      <c r="Y735" s="100"/>
    </row>
    <row r="736" spans="1:25" ht="16.5" customHeight="1">
      <c r="A736" s="25"/>
      <c r="B736" s="23"/>
      <c r="C736" s="23"/>
      <c r="D736" s="100"/>
      <c r="E736" s="100"/>
      <c r="F736" s="100"/>
      <c r="G736" s="100"/>
      <c r="H736" s="100"/>
      <c r="I736" s="100"/>
      <c r="J736" s="100"/>
      <c r="K736" s="100"/>
      <c r="L736" s="100"/>
      <c r="M736" s="100"/>
      <c r="N736" s="100"/>
      <c r="O736" s="100"/>
      <c r="P736" s="100"/>
      <c r="Q736" s="100"/>
      <c r="R736" s="100"/>
      <c r="S736" s="100"/>
      <c r="T736" s="100"/>
      <c r="U736" s="100"/>
      <c r="V736" s="100"/>
      <c r="W736" s="100"/>
      <c r="X736" s="100"/>
      <c r="Y736" s="100"/>
    </row>
    <row r="737" spans="1:25" ht="16.5" customHeight="1">
      <c r="A737" s="25"/>
      <c r="B737" s="23"/>
      <c r="C737" s="23"/>
      <c r="D737" s="100"/>
      <c r="E737" s="100"/>
      <c r="F737" s="100"/>
      <c r="G737" s="100"/>
      <c r="H737" s="100"/>
      <c r="I737" s="100"/>
      <c r="J737" s="100"/>
      <c r="K737" s="100"/>
      <c r="L737" s="100"/>
      <c r="M737" s="100"/>
      <c r="N737" s="100"/>
      <c r="O737" s="100"/>
      <c r="P737" s="100"/>
      <c r="Q737" s="100"/>
      <c r="R737" s="100"/>
      <c r="S737" s="100"/>
      <c r="T737" s="100"/>
      <c r="U737" s="100"/>
      <c r="V737" s="100"/>
      <c r="W737" s="100"/>
      <c r="X737" s="100"/>
      <c r="Y737" s="100"/>
    </row>
    <row r="738" spans="1:25" ht="16.5" customHeight="1">
      <c r="A738" s="25"/>
      <c r="B738" s="23"/>
      <c r="C738" s="23"/>
      <c r="D738" s="100"/>
      <c r="E738" s="100"/>
      <c r="F738" s="100"/>
      <c r="G738" s="100"/>
      <c r="H738" s="100"/>
      <c r="I738" s="100"/>
      <c r="J738" s="100"/>
      <c r="K738" s="100"/>
      <c r="L738" s="100"/>
      <c r="M738" s="100"/>
      <c r="N738" s="100"/>
      <c r="O738" s="100"/>
      <c r="P738" s="100"/>
      <c r="Q738" s="100"/>
      <c r="R738" s="100"/>
      <c r="S738" s="100"/>
      <c r="T738" s="100"/>
      <c r="U738" s="100"/>
      <c r="V738" s="100"/>
      <c r="W738" s="100"/>
      <c r="X738" s="100"/>
      <c r="Y738" s="100"/>
    </row>
    <row r="739" spans="1:25" ht="16.5" customHeight="1">
      <c r="A739" s="25"/>
      <c r="B739" s="23"/>
      <c r="C739" s="23"/>
      <c r="D739" s="100"/>
      <c r="E739" s="100"/>
      <c r="F739" s="100"/>
      <c r="G739" s="100"/>
      <c r="H739" s="100"/>
      <c r="I739" s="100"/>
      <c r="J739" s="100"/>
      <c r="K739" s="100"/>
      <c r="L739" s="100"/>
      <c r="M739" s="100"/>
      <c r="N739" s="100"/>
      <c r="O739" s="100"/>
      <c r="P739" s="100"/>
      <c r="Q739" s="100"/>
      <c r="R739" s="100"/>
      <c r="S739" s="100"/>
      <c r="T739" s="100"/>
      <c r="U739" s="100"/>
      <c r="V739" s="100"/>
      <c r="W739" s="100"/>
      <c r="X739" s="100"/>
      <c r="Y739" s="100"/>
    </row>
    <row r="740" spans="1:25" ht="16.5" customHeight="1">
      <c r="A740" s="25"/>
      <c r="B740" s="23"/>
      <c r="C740" s="23"/>
      <c r="D740" s="100"/>
      <c r="E740" s="100"/>
      <c r="F740" s="100"/>
      <c r="G740" s="100"/>
      <c r="H740" s="100"/>
      <c r="I740" s="100"/>
      <c r="J740" s="100"/>
      <c r="K740" s="100"/>
      <c r="L740" s="100"/>
      <c r="M740" s="100"/>
      <c r="N740" s="100"/>
      <c r="O740" s="100"/>
      <c r="P740" s="100"/>
      <c r="Q740" s="100"/>
      <c r="R740" s="100"/>
      <c r="S740" s="100"/>
      <c r="T740" s="100"/>
      <c r="U740" s="100"/>
      <c r="V740" s="100"/>
      <c r="W740" s="100"/>
      <c r="X740" s="100"/>
      <c r="Y740" s="100"/>
    </row>
    <row r="741" spans="1:25" ht="16.5" customHeight="1">
      <c r="A741" s="25"/>
      <c r="B741" s="23"/>
      <c r="C741" s="23"/>
      <c r="D741" s="100"/>
      <c r="E741" s="100"/>
      <c r="F741" s="100"/>
      <c r="G741" s="100"/>
      <c r="H741" s="100"/>
      <c r="I741" s="100"/>
      <c r="J741" s="100"/>
      <c r="K741" s="100"/>
      <c r="L741" s="100"/>
      <c r="M741" s="100"/>
      <c r="N741" s="100"/>
      <c r="O741" s="100"/>
      <c r="P741" s="100"/>
      <c r="Q741" s="100"/>
      <c r="R741" s="100"/>
      <c r="S741" s="100"/>
      <c r="T741" s="100"/>
      <c r="U741" s="100"/>
      <c r="V741" s="100"/>
      <c r="W741" s="100"/>
      <c r="X741" s="100"/>
      <c r="Y741" s="100"/>
    </row>
    <row r="742" spans="1:25" ht="16.5" customHeight="1">
      <c r="A742" s="25"/>
      <c r="B742" s="23"/>
      <c r="C742" s="23"/>
      <c r="D742" s="100"/>
      <c r="E742" s="100"/>
      <c r="F742" s="100"/>
      <c r="G742" s="100"/>
      <c r="H742" s="100"/>
      <c r="I742" s="100"/>
      <c r="J742" s="100"/>
      <c r="K742" s="100"/>
      <c r="L742" s="100"/>
      <c r="M742" s="100"/>
      <c r="N742" s="100"/>
      <c r="O742" s="100"/>
      <c r="P742" s="100"/>
      <c r="Q742" s="100"/>
      <c r="R742" s="100"/>
      <c r="S742" s="100"/>
      <c r="T742" s="100"/>
      <c r="U742" s="100"/>
      <c r="V742" s="100"/>
      <c r="W742" s="100"/>
      <c r="X742" s="100"/>
      <c r="Y742" s="100"/>
    </row>
    <row r="743" spans="1:25" ht="16.5" customHeight="1">
      <c r="A743" s="25"/>
      <c r="B743" s="23"/>
      <c r="C743" s="23"/>
      <c r="D743" s="100"/>
      <c r="E743" s="100"/>
      <c r="F743" s="100"/>
      <c r="G743" s="100"/>
      <c r="H743" s="100"/>
      <c r="I743" s="100"/>
      <c r="J743" s="100"/>
      <c r="K743" s="100"/>
      <c r="L743" s="100"/>
      <c r="M743" s="100"/>
      <c r="N743" s="100"/>
      <c r="O743" s="100"/>
      <c r="P743" s="100"/>
      <c r="Q743" s="100"/>
      <c r="R743" s="100"/>
      <c r="S743" s="100"/>
      <c r="T743" s="100"/>
      <c r="U743" s="100"/>
      <c r="V743" s="100"/>
      <c r="W743" s="100"/>
      <c r="X743" s="100"/>
      <c r="Y743" s="100"/>
    </row>
    <row r="744" spans="1:25" ht="16.5" customHeight="1">
      <c r="A744" s="25"/>
      <c r="B744" s="23"/>
      <c r="C744" s="23"/>
      <c r="D744" s="100"/>
      <c r="E744" s="100"/>
      <c r="F744" s="100"/>
      <c r="G744" s="100"/>
      <c r="H744" s="100"/>
      <c r="I744" s="100"/>
      <c r="J744" s="100"/>
      <c r="K744" s="100"/>
      <c r="L744" s="100"/>
      <c r="M744" s="100"/>
      <c r="N744" s="100"/>
      <c r="O744" s="100"/>
      <c r="P744" s="100"/>
      <c r="Q744" s="100"/>
      <c r="R744" s="100"/>
      <c r="S744" s="100"/>
      <c r="T744" s="100"/>
      <c r="U744" s="100"/>
      <c r="V744" s="100"/>
      <c r="W744" s="100"/>
      <c r="X744" s="100"/>
      <c r="Y744" s="100"/>
    </row>
    <row r="745" spans="1:25" ht="16.5" customHeight="1">
      <c r="A745" s="25"/>
      <c r="B745" s="23"/>
      <c r="C745" s="23"/>
      <c r="D745" s="100"/>
      <c r="E745" s="100"/>
      <c r="F745" s="100"/>
      <c r="G745" s="100"/>
      <c r="H745" s="100"/>
      <c r="I745" s="100"/>
      <c r="J745" s="100"/>
      <c r="K745" s="100"/>
      <c r="L745" s="100"/>
      <c r="M745" s="100"/>
      <c r="N745" s="100"/>
      <c r="O745" s="100"/>
      <c r="P745" s="100"/>
      <c r="Q745" s="100"/>
      <c r="R745" s="100"/>
      <c r="S745" s="100"/>
      <c r="T745" s="100"/>
      <c r="U745" s="100"/>
      <c r="V745" s="100"/>
      <c r="W745" s="100"/>
      <c r="X745" s="100"/>
      <c r="Y745" s="100"/>
    </row>
    <row r="746" spans="1:25" ht="16.5" customHeight="1">
      <c r="A746" s="25"/>
      <c r="B746" s="23"/>
      <c r="C746" s="23"/>
      <c r="D746" s="100"/>
      <c r="E746" s="100"/>
      <c r="F746" s="100"/>
      <c r="G746" s="100"/>
      <c r="H746" s="100"/>
      <c r="I746" s="100"/>
      <c r="J746" s="100"/>
      <c r="K746" s="100"/>
      <c r="L746" s="100"/>
      <c r="M746" s="100"/>
      <c r="N746" s="100"/>
      <c r="O746" s="100"/>
      <c r="P746" s="100"/>
      <c r="Q746" s="100"/>
      <c r="R746" s="100"/>
      <c r="S746" s="100"/>
      <c r="T746" s="100"/>
      <c r="U746" s="100"/>
      <c r="V746" s="100"/>
      <c r="W746" s="100"/>
      <c r="X746" s="100"/>
      <c r="Y746" s="100"/>
    </row>
    <row r="747" spans="1:25" ht="16.5" customHeight="1">
      <c r="A747" s="25"/>
      <c r="B747" s="23"/>
      <c r="C747" s="23"/>
      <c r="D747" s="100"/>
      <c r="E747" s="100"/>
      <c r="F747" s="100"/>
      <c r="G747" s="100"/>
      <c r="H747" s="100"/>
      <c r="I747" s="100"/>
      <c r="J747" s="100"/>
      <c r="K747" s="100"/>
      <c r="L747" s="100"/>
      <c r="M747" s="100"/>
      <c r="N747" s="100"/>
      <c r="O747" s="100"/>
      <c r="P747" s="100"/>
      <c r="Q747" s="100"/>
      <c r="R747" s="100"/>
      <c r="S747" s="100"/>
      <c r="T747" s="100"/>
      <c r="U747" s="100"/>
      <c r="V747" s="100"/>
      <c r="W747" s="100"/>
      <c r="X747" s="100"/>
      <c r="Y747" s="100"/>
    </row>
    <row r="748" spans="1:25" ht="16.5" customHeight="1">
      <c r="A748" s="25"/>
      <c r="B748" s="23"/>
      <c r="C748" s="23"/>
      <c r="D748" s="100"/>
      <c r="E748" s="100"/>
      <c r="F748" s="100"/>
      <c r="G748" s="100"/>
      <c r="H748" s="100"/>
      <c r="I748" s="100"/>
      <c r="J748" s="100"/>
      <c r="K748" s="100"/>
      <c r="L748" s="100"/>
      <c r="M748" s="100"/>
      <c r="N748" s="100"/>
      <c r="O748" s="100"/>
      <c r="P748" s="100"/>
      <c r="Q748" s="100"/>
      <c r="R748" s="100"/>
      <c r="S748" s="100"/>
      <c r="T748" s="100"/>
      <c r="U748" s="100"/>
      <c r="V748" s="100"/>
      <c r="W748" s="100"/>
      <c r="X748" s="100"/>
      <c r="Y748" s="100"/>
    </row>
    <row r="749" spans="1:25" ht="16.5" customHeight="1">
      <c r="A749" s="25"/>
      <c r="B749" s="23"/>
      <c r="C749" s="23"/>
      <c r="D749" s="100"/>
      <c r="E749" s="100"/>
      <c r="F749" s="100"/>
      <c r="G749" s="100"/>
      <c r="H749" s="100"/>
      <c r="I749" s="100"/>
      <c r="J749" s="100"/>
      <c r="K749" s="100"/>
      <c r="L749" s="100"/>
      <c r="M749" s="100"/>
      <c r="N749" s="100"/>
      <c r="O749" s="100"/>
      <c r="P749" s="100"/>
      <c r="Q749" s="100"/>
      <c r="R749" s="100"/>
      <c r="S749" s="100"/>
      <c r="T749" s="100"/>
      <c r="U749" s="100"/>
      <c r="V749" s="100"/>
      <c r="W749" s="100"/>
      <c r="X749" s="100"/>
      <c r="Y749" s="100"/>
    </row>
    <row r="750" spans="1:25" ht="16.5" customHeight="1">
      <c r="A750" s="25"/>
      <c r="B750" s="23"/>
      <c r="C750" s="23"/>
      <c r="D750" s="100"/>
      <c r="E750" s="100"/>
      <c r="F750" s="100"/>
      <c r="G750" s="100"/>
      <c r="H750" s="100"/>
      <c r="I750" s="100"/>
      <c r="J750" s="100"/>
      <c r="K750" s="100"/>
      <c r="L750" s="100"/>
      <c r="M750" s="100"/>
      <c r="N750" s="100"/>
      <c r="O750" s="100"/>
      <c r="P750" s="100"/>
      <c r="Q750" s="100"/>
      <c r="R750" s="100"/>
      <c r="S750" s="100"/>
      <c r="T750" s="100"/>
      <c r="U750" s="100"/>
      <c r="V750" s="100"/>
      <c r="W750" s="100"/>
      <c r="X750" s="100"/>
      <c r="Y750" s="100"/>
    </row>
    <row r="751" spans="1:25" ht="16.5" customHeight="1">
      <c r="A751" s="25"/>
      <c r="B751" s="23"/>
      <c r="C751" s="23"/>
      <c r="D751" s="100"/>
      <c r="E751" s="100"/>
      <c r="F751" s="100"/>
      <c r="G751" s="100"/>
      <c r="H751" s="100"/>
      <c r="I751" s="100"/>
      <c r="J751" s="100"/>
      <c r="K751" s="100"/>
      <c r="L751" s="100"/>
      <c r="M751" s="100"/>
      <c r="N751" s="100"/>
      <c r="O751" s="100"/>
      <c r="P751" s="100"/>
      <c r="Q751" s="100"/>
      <c r="R751" s="100"/>
      <c r="S751" s="100"/>
      <c r="T751" s="100"/>
      <c r="U751" s="100"/>
      <c r="V751" s="100"/>
      <c r="W751" s="100"/>
      <c r="X751" s="100"/>
      <c r="Y751" s="100"/>
    </row>
    <row r="752" spans="1:25" ht="16.5" customHeight="1">
      <c r="A752" s="25"/>
      <c r="B752" s="23"/>
      <c r="C752" s="23"/>
      <c r="D752" s="100"/>
      <c r="E752" s="100"/>
      <c r="F752" s="100"/>
      <c r="G752" s="100"/>
      <c r="H752" s="100"/>
      <c r="I752" s="100"/>
      <c r="J752" s="100"/>
      <c r="K752" s="100"/>
      <c r="L752" s="100"/>
      <c r="M752" s="100"/>
      <c r="N752" s="100"/>
      <c r="O752" s="100"/>
      <c r="P752" s="100"/>
      <c r="Q752" s="100"/>
      <c r="R752" s="100"/>
      <c r="S752" s="100"/>
      <c r="T752" s="100"/>
      <c r="U752" s="100"/>
      <c r="V752" s="100"/>
      <c r="W752" s="100"/>
      <c r="X752" s="100"/>
      <c r="Y752" s="100"/>
    </row>
    <row r="753" spans="1:25" ht="16.5" customHeight="1">
      <c r="A753" s="25"/>
      <c r="B753" s="23"/>
      <c r="C753" s="23"/>
      <c r="D753" s="100"/>
      <c r="E753" s="100"/>
      <c r="F753" s="100"/>
      <c r="G753" s="100"/>
      <c r="H753" s="100"/>
      <c r="I753" s="100"/>
      <c r="J753" s="100"/>
      <c r="K753" s="100"/>
      <c r="L753" s="100"/>
      <c r="M753" s="100"/>
      <c r="N753" s="100"/>
      <c r="O753" s="100"/>
      <c r="P753" s="100"/>
      <c r="Q753" s="100"/>
      <c r="R753" s="100"/>
      <c r="S753" s="100"/>
      <c r="T753" s="100"/>
      <c r="U753" s="100"/>
      <c r="V753" s="100"/>
      <c r="W753" s="100"/>
      <c r="X753" s="100"/>
      <c r="Y753" s="100"/>
    </row>
    <row r="754" spans="1:25" ht="16.5" customHeight="1">
      <c r="A754" s="25"/>
      <c r="B754" s="23"/>
      <c r="C754" s="23"/>
      <c r="D754" s="100"/>
      <c r="E754" s="100"/>
      <c r="F754" s="100"/>
      <c r="G754" s="100"/>
      <c r="H754" s="100"/>
      <c r="I754" s="100"/>
      <c r="J754" s="100"/>
      <c r="K754" s="100"/>
      <c r="L754" s="100"/>
      <c r="M754" s="100"/>
      <c r="N754" s="100"/>
      <c r="O754" s="100"/>
      <c r="P754" s="100"/>
      <c r="Q754" s="100"/>
      <c r="R754" s="100"/>
      <c r="S754" s="100"/>
      <c r="T754" s="100"/>
      <c r="U754" s="100"/>
      <c r="V754" s="100"/>
      <c r="W754" s="100"/>
      <c r="X754" s="100"/>
      <c r="Y754" s="100"/>
    </row>
    <row r="755" spans="1:25" ht="16.5" customHeight="1">
      <c r="A755" s="25"/>
      <c r="B755" s="23"/>
      <c r="C755" s="23"/>
      <c r="D755" s="100"/>
      <c r="E755" s="100"/>
      <c r="F755" s="100"/>
      <c r="G755" s="100"/>
      <c r="H755" s="100"/>
      <c r="I755" s="100"/>
      <c r="J755" s="100"/>
      <c r="K755" s="100"/>
      <c r="L755" s="100"/>
      <c r="M755" s="100"/>
      <c r="N755" s="100"/>
      <c r="O755" s="100"/>
      <c r="P755" s="100"/>
      <c r="Q755" s="100"/>
      <c r="R755" s="100"/>
      <c r="S755" s="100"/>
      <c r="T755" s="100"/>
      <c r="U755" s="100"/>
      <c r="V755" s="100"/>
      <c r="W755" s="100"/>
      <c r="X755" s="100"/>
      <c r="Y755" s="100"/>
    </row>
    <row r="756" spans="1:25" ht="16.5" customHeight="1">
      <c r="A756" s="25"/>
      <c r="B756" s="23"/>
      <c r="C756" s="23"/>
      <c r="D756" s="100"/>
      <c r="E756" s="100"/>
      <c r="F756" s="100"/>
      <c r="G756" s="100"/>
      <c r="H756" s="100"/>
      <c r="I756" s="100"/>
      <c r="J756" s="100"/>
      <c r="K756" s="100"/>
      <c r="L756" s="100"/>
      <c r="M756" s="100"/>
      <c r="N756" s="100"/>
      <c r="O756" s="100"/>
      <c r="P756" s="100"/>
      <c r="Q756" s="100"/>
      <c r="R756" s="100"/>
      <c r="S756" s="100"/>
      <c r="T756" s="100"/>
      <c r="U756" s="100"/>
      <c r="V756" s="100"/>
      <c r="W756" s="100"/>
      <c r="X756" s="100"/>
      <c r="Y756" s="100"/>
    </row>
    <row r="757" spans="1:25" ht="16.5" customHeight="1">
      <c r="A757" s="25"/>
      <c r="B757" s="23"/>
      <c r="C757" s="23"/>
      <c r="D757" s="100"/>
      <c r="E757" s="100"/>
      <c r="F757" s="100"/>
      <c r="G757" s="100"/>
      <c r="H757" s="100"/>
      <c r="I757" s="100"/>
      <c r="J757" s="100"/>
      <c r="K757" s="100"/>
      <c r="L757" s="100"/>
      <c r="M757" s="100"/>
      <c r="N757" s="100"/>
      <c r="O757" s="100"/>
      <c r="P757" s="100"/>
      <c r="Q757" s="100"/>
      <c r="R757" s="100"/>
      <c r="S757" s="100"/>
      <c r="T757" s="100"/>
      <c r="U757" s="100"/>
      <c r="V757" s="100"/>
      <c r="W757" s="100"/>
      <c r="X757" s="100"/>
      <c r="Y757" s="100"/>
    </row>
    <row r="758" spans="1:25" ht="16.5" customHeight="1">
      <c r="A758" s="25"/>
      <c r="B758" s="23"/>
      <c r="C758" s="23"/>
      <c r="D758" s="100"/>
      <c r="E758" s="100"/>
      <c r="F758" s="100"/>
      <c r="G758" s="100"/>
      <c r="H758" s="100"/>
      <c r="I758" s="100"/>
      <c r="J758" s="100"/>
      <c r="K758" s="100"/>
      <c r="L758" s="100"/>
      <c r="M758" s="100"/>
      <c r="N758" s="100"/>
      <c r="O758" s="100"/>
      <c r="P758" s="100"/>
      <c r="Q758" s="100"/>
      <c r="R758" s="100"/>
      <c r="S758" s="100"/>
      <c r="T758" s="100"/>
      <c r="U758" s="100"/>
      <c r="V758" s="100"/>
      <c r="W758" s="100"/>
      <c r="X758" s="100"/>
      <c r="Y758" s="100"/>
    </row>
    <row r="759" spans="1:25" ht="16.5" customHeight="1">
      <c r="A759" s="25"/>
      <c r="B759" s="23"/>
      <c r="C759" s="23"/>
      <c r="D759" s="100"/>
      <c r="E759" s="100"/>
      <c r="F759" s="100"/>
      <c r="G759" s="100"/>
      <c r="H759" s="100"/>
      <c r="I759" s="100"/>
      <c r="J759" s="100"/>
      <c r="K759" s="100"/>
      <c r="L759" s="100"/>
      <c r="M759" s="100"/>
      <c r="N759" s="100"/>
      <c r="O759" s="100"/>
      <c r="P759" s="100"/>
      <c r="Q759" s="100"/>
      <c r="R759" s="100"/>
      <c r="S759" s="100"/>
      <c r="T759" s="100"/>
      <c r="U759" s="100"/>
      <c r="V759" s="100"/>
      <c r="W759" s="100"/>
      <c r="X759" s="100"/>
      <c r="Y759" s="100"/>
    </row>
    <row r="760" spans="1:25" ht="16.5" customHeight="1">
      <c r="A760" s="25"/>
      <c r="B760" s="23"/>
      <c r="C760" s="23"/>
      <c r="D760" s="100"/>
      <c r="E760" s="100"/>
      <c r="F760" s="100"/>
      <c r="G760" s="100"/>
      <c r="H760" s="100"/>
      <c r="I760" s="100"/>
      <c r="J760" s="100"/>
      <c r="K760" s="100"/>
      <c r="L760" s="100"/>
      <c r="M760" s="100"/>
      <c r="N760" s="100"/>
      <c r="O760" s="100"/>
      <c r="P760" s="100"/>
      <c r="Q760" s="100"/>
      <c r="R760" s="100"/>
      <c r="S760" s="100"/>
      <c r="T760" s="100"/>
      <c r="U760" s="100"/>
      <c r="V760" s="100"/>
      <c r="W760" s="100"/>
      <c r="X760" s="100"/>
      <c r="Y760" s="100"/>
    </row>
    <row r="761" spans="1:25" ht="16.5" customHeight="1">
      <c r="A761" s="25"/>
      <c r="B761" s="23"/>
      <c r="C761" s="23"/>
      <c r="D761" s="100"/>
      <c r="E761" s="100"/>
      <c r="F761" s="100"/>
      <c r="G761" s="100"/>
      <c r="H761" s="100"/>
      <c r="I761" s="100"/>
      <c r="J761" s="100"/>
      <c r="K761" s="100"/>
      <c r="L761" s="100"/>
      <c r="M761" s="100"/>
      <c r="N761" s="100"/>
      <c r="O761" s="100"/>
      <c r="P761" s="100"/>
      <c r="Q761" s="100"/>
      <c r="R761" s="100"/>
      <c r="S761" s="100"/>
      <c r="T761" s="100"/>
      <c r="U761" s="100"/>
      <c r="V761" s="100"/>
      <c r="W761" s="100"/>
      <c r="X761" s="100"/>
      <c r="Y761" s="100"/>
    </row>
    <row r="762" spans="1:25" ht="16.5" customHeight="1">
      <c r="A762" s="25"/>
      <c r="B762" s="23"/>
      <c r="C762" s="23"/>
      <c r="D762" s="100"/>
      <c r="E762" s="100"/>
      <c r="F762" s="100"/>
      <c r="G762" s="100"/>
      <c r="H762" s="100"/>
      <c r="I762" s="100"/>
      <c r="J762" s="100"/>
      <c r="K762" s="100"/>
      <c r="L762" s="100"/>
      <c r="M762" s="100"/>
      <c r="N762" s="100"/>
      <c r="O762" s="100"/>
      <c r="P762" s="100"/>
      <c r="Q762" s="100"/>
      <c r="R762" s="100"/>
      <c r="S762" s="100"/>
      <c r="T762" s="100"/>
      <c r="U762" s="100"/>
      <c r="V762" s="100"/>
      <c r="W762" s="100"/>
      <c r="X762" s="100"/>
      <c r="Y762" s="100"/>
    </row>
    <row r="763" spans="1:25" ht="16.5" customHeight="1">
      <c r="A763" s="25"/>
      <c r="B763" s="23"/>
      <c r="C763" s="23"/>
      <c r="D763" s="100"/>
      <c r="E763" s="100"/>
      <c r="F763" s="100"/>
      <c r="G763" s="100"/>
      <c r="H763" s="100"/>
      <c r="I763" s="100"/>
      <c r="J763" s="100"/>
      <c r="K763" s="100"/>
      <c r="L763" s="100"/>
      <c r="M763" s="100"/>
      <c r="N763" s="100"/>
      <c r="O763" s="100"/>
      <c r="P763" s="100"/>
      <c r="Q763" s="100"/>
      <c r="R763" s="100"/>
      <c r="S763" s="100"/>
      <c r="T763" s="100"/>
      <c r="U763" s="100"/>
      <c r="V763" s="100"/>
      <c r="W763" s="100"/>
      <c r="X763" s="100"/>
      <c r="Y763" s="100"/>
    </row>
    <row r="764" spans="1:25" ht="16.5" customHeight="1">
      <c r="A764" s="25"/>
      <c r="B764" s="23"/>
      <c r="C764" s="23"/>
      <c r="D764" s="100"/>
      <c r="E764" s="100"/>
      <c r="F764" s="100"/>
      <c r="G764" s="100"/>
      <c r="H764" s="100"/>
      <c r="I764" s="100"/>
      <c r="J764" s="100"/>
      <c r="K764" s="100"/>
      <c r="L764" s="100"/>
      <c r="M764" s="100"/>
      <c r="N764" s="100"/>
      <c r="O764" s="100"/>
      <c r="P764" s="100"/>
      <c r="Q764" s="100"/>
      <c r="R764" s="100"/>
      <c r="S764" s="100"/>
      <c r="T764" s="100"/>
      <c r="U764" s="100"/>
      <c r="V764" s="100"/>
      <c r="W764" s="100"/>
      <c r="X764" s="100"/>
      <c r="Y764" s="100"/>
    </row>
    <row r="765" spans="1:25" ht="16.5" customHeight="1">
      <c r="A765" s="25"/>
      <c r="B765" s="23"/>
      <c r="C765" s="23"/>
      <c r="D765" s="100"/>
      <c r="E765" s="100"/>
      <c r="F765" s="100"/>
      <c r="G765" s="100"/>
      <c r="H765" s="100"/>
      <c r="I765" s="100"/>
      <c r="J765" s="100"/>
      <c r="K765" s="100"/>
      <c r="L765" s="100"/>
      <c r="M765" s="100"/>
      <c r="N765" s="100"/>
      <c r="O765" s="100"/>
      <c r="P765" s="100"/>
      <c r="Q765" s="100"/>
      <c r="R765" s="100"/>
      <c r="S765" s="100"/>
      <c r="T765" s="100"/>
      <c r="U765" s="100"/>
      <c r="V765" s="100"/>
      <c r="W765" s="100"/>
      <c r="X765" s="100"/>
      <c r="Y765" s="100"/>
    </row>
    <row r="766" spans="1:25" ht="16.5" customHeight="1">
      <c r="A766" s="25"/>
      <c r="B766" s="23"/>
      <c r="C766" s="23"/>
      <c r="D766" s="100"/>
      <c r="E766" s="100"/>
      <c r="F766" s="100"/>
      <c r="G766" s="100"/>
      <c r="H766" s="100"/>
      <c r="I766" s="100"/>
      <c r="J766" s="100"/>
      <c r="K766" s="100"/>
      <c r="L766" s="100"/>
      <c r="M766" s="100"/>
      <c r="N766" s="100"/>
      <c r="O766" s="100"/>
      <c r="P766" s="100"/>
      <c r="Q766" s="100"/>
      <c r="R766" s="100"/>
      <c r="S766" s="100"/>
      <c r="T766" s="100"/>
      <c r="U766" s="100"/>
      <c r="V766" s="100"/>
      <c r="W766" s="100"/>
      <c r="X766" s="100"/>
      <c r="Y766" s="100"/>
    </row>
    <row r="767" spans="1:25" ht="16.5" customHeight="1">
      <c r="A767" s="25"/>
      <c r="B767" s="23"/>
      <c r="C767" s="23"/>
      <c r="D767" s="100"/>
      <c r="E767" s="100"/>
      <c r="F767" s="100"/>
      <c r="G767" s="100"/>
      <c r="H767" s="100"/>
      <c r="I767" s="100"/>
      <c r="J767" s="100"/>
      <c r="K767" s="100"/>
      <c r="L767" s="100"/>
      <c r="M767" s="100"/>
      <c r="N767" s="100"/>
      <c r="O767" s="100"/>
      <c r="P767" s="100"/>
      <c r="Q767" s="100"/>
      <c r="R767" s="100"/>
      <c r="S767" s="100"/>
      <c r="T767" s="100"/>
      <c r="U767" s="100"/>
      <c r="V767" s="100"/>
      <c r="W767" s="100"/>
      <c r="X767" s="100"/>
      <c r="Y767" s="100"/>
    </row>
    <row r="768" spans="1:25" ht="16.5" customHeight="1">
      <c r="A768" s="25"/>
      <c r="B768" s="23"/>
      <c r="C768" s="23"/>
      <c r="D768" s="100"/>
      <c r="E768" s="100"/>
      <c r="F768" s="100"/>
      <c r="G768" s="100"/>
      <c r="H768" s="100"/>
      <c r="I768" s="100"/>
      <c r="J768" s="100"/>
      <c r="K768" s="100"/>
      <c r="L768" s="100"/>
      <c r="M768" s="100"/>
      <c r="N768" s="100"/>
      <c r="O768" s="100"/>
      <c r="P768" s="100"/>
      <c r="Q768" s="100"/>
      <c r="R768" s="100"/>
      <c r="S768" s="100"/>
      <c r="T768" s="100"/>
      <c r="U768" s="100"/>
      <c r="V768" s="100"/>
      <c r="W768" s="100"/>
      <c r="X768" s="100"/>
      <c r="Y768" s="100"/>
    </row>
    <row r="769" spans="1:25" ht="16.5" customHeight="1">
      <c r="A769" s="25"/>
      <c r="B769" s="23"/>
      <c r="C769" s="23"/>
      <c r="D769" s="100"/>
      <c r="E769" s="100"/>
      <c r="F769" s="100"/>
      <c r="G769" s="100"/>
      <c r="H769" s="100"/>
      <c r="I769" s="100"/>
      <c r="J769" s="100"/>
      <c r="K769" s="100"/>
      <c r="L769" s="100"/>
      <c r="M769" s="100"/>
      <c r="N769" s="100"/>
      <c r="O769" s="100"/>
      <c r="P769" s="100"/>
      <c r="Q769" s="100"/>
      <c r="R769" s="100"/>
      <c r="S769" s="100"/>
      <c r="T769" s="100"/>
      <c r="U769" s="100"/>
      <c r="V769" s="100"/>
      <c r="W769" s="100"/>
      <c r="X769" s="100"/>
      <c r="Y769" s="100"/>
    </row>
    <row r="770" spans="1:25" ht="16.5" customHeight="1">
      <c r="A770" s="25"/>
      <c r="B770" s="23"/>
      <c r="C770" s="23"/>
      <c r="D770" s="100"/>
      <c r="E770" s="100"/>
      <c r="F770" s="100"/>
      <c r="G770" s="100"/>
      <c r="H770" s="100"/>
      <c r="I770" s="100"/>
      <c r="J770" s="100"/>
      <c r="K770" s="100"/>
      <c r="L770" s="100"/>
      <c r="M770" s="100"/>
      <c r="N770" s="100"/>
      <c r="O770" s="100"/>
      <c r="P770" s="100"/>
      <c r="Q770" s="100"/>
      <c r="R770" s="100"/>
      <c r="S770" s="100"/>
      <c r="T770" s="100"/>
      <c r="U770" s="100"/>
      <c r="V770" s="100"/>
      <c r="W770" s="100"/>
      <c r="X770" s="100"/>
      <c r="Y770" s="100"/>
    </row>
    <row r="771" spans="1:25" ht="16.5" customHeight="1">
      <c r="A771" s="25"/>
      <c r="B771" s="23"/>
      <c r="C771" s="23"/>
      <c r="D771" s="100"/>
      <c r="E771" s="100"/>
      <c r="F771" s="100"/>
      <c r="G771" s="100"/>
      <c r="H771" s="100"/>
      <c r="I771" s="100"/>
      <c r="J771" s="100"/>
      <c r="K771" s="100"/>
      <c r="L771" s="100"/>
      <c r="M771" s="100"/>
      <c r="N771" s="100"/>
      <c r="O771" s="100"/>
      <c r="P771" s="100"/>
      <c r="Q771" s="100"/>
      <c r="R771" s="100"/>
      <c r="S771" s="100"/>
      <c r="T771" s="100"/>
      <c r="U771" s="100"/>
      <c r="V771" s="100"/>
      <c r="W771" s="100"/>
      <c r="X771" s="100"/>
      <c r="Y771" s="100"/>
    </row>
    <row r="772" spans="1:25" ht="16.5" customHeight="1">
      <c r="A772" s="25"/>
      <c r="B772" s="23"/>
      <c r="C772" s="23"/>
      <c r="D772" s="100"/>
      <c r="E772" s="100"/>
      <c r="F772" s="100"/>
      <c r="G772" s="100"/>
      <c r="H772" s="100"/>
      <c r="I772" s="100"/>
      <c r="J772" s="100"/>
      <c r="K772" s="100"/>
      <c r="L772" s="100"/>
      <c r="M772" s="100"/>
      <c r="N772" s="100"/>
      <c r="O772" s="100"/>
      <c r="P772" s="100"/>
      <c r="Q772" s="100"/>
      <c r="R772" s="100"/>
      <c r="S772" s="100"/>
      <c r="T772" s="100"/>
      <c r="U772" s="100"/>
      <c r="V772" s="100"/>
      <c r="W772" s="100"/>
      <c r="X772" s="100"/>
      <c r="Y772" s="100"/>
    </row>
    <row r="773" spans="1:25" ht="16.5" customHeight="1">
      <c r="A773" s="25"/>
      <c r="B773" s="23"/>
      <c r="C773" s="23"/>
      <c r="D773" s="100"/>
      <c r="E773" s="100"/>
      <c r="F773" s="100"/>
      <c r="G773" s="100"/>
      <c r="H773" s="100"/>
      <c r="I773" s="100"/>
      <c r="J773" s="100"/>
      <c r="K773" s="100"/>
      <c r="L773" s="100"/>
      <c r="M773" s="100"/>
      <c r="N773" s="100"/>
      <c r="O773" s="100"/>
      <c r="P773" s="100"/>
      <c r="Q773" s="100"/>
      <c r="R773" s="100"/>
      <c r="S773" s="100"/>
      <c r="T773" s="100"/>
      <c r="U773" s="100"/>
      <c r="V773" s="100"/>
      <c r="W773" s="100"/>
      <c r="X773" s="100"/>
      <c r="Y773" s="100"/>
    </row>
    <row r="774" spans="1:25" ht="16.5" customHeight="1">
      <c r="A774" s="25"/>
      <c r="B774" s="23"/>
      <c r="C774" s="23"/>
      <c r="D774" s="100"/>
      <c r="E774" s="100"/>
      <c r="F774" s="100"/>
      <c r="G774" s="100"/>
      <c r="H774" s="100"/>
      <c r="I774" s="100"/>
      <c r="J774" s="100"/>
      <c r="K774" s="100"/>
      <c r="L774" s="100"/>
      <c r="M774" s="100"/>
      <c r="N774" s="100"/>
      <c r="O774" s="100"/>
      <c r="P774" s="100"/>
      <c r="Q774" s="100"/>
      <c r="R774" s="100"/>
      <c r="S774" s="100"/>
      <c r="T774" s="100"/>
      <c r="U774" s="100"/>
      <c r="V774" s="100"/>
      <c r="W774" s="100"/>
      <c r="X774" s="100"/>
      <c r="Y774" s="100"/>
    </row>
    <row r="775" spans="1:25" ht="16.5" customHeight="1">
      <c r="A775" s="25"/>
      <c r="B775" s="23"/>
      <c r="C775" s="23"/>
      <c r="D775" s="100"/>
      <c r="E775" s="100"/>
      <c r="F775" s="100"/>
      <c r="G775" s="100"/>
      <c r="H775" s="100"/>
      <c r="I775" s="100"/>
      <c r="J775" s="100"/>
      <c r="K775" s="100"/>
      <c r="L775" s="100"/>
      <c r="M775" s="100"/>
      <c r="N775" s="100"/>
      <c r="O775" s="100"/>
      <c r="P775" s="100"/>
      <c r="Q775" s="100"/>
      <c r="R775" s="100"/>
      <c r="S775" s="100"/>
      <c r="T775" s="100"/>
      <c r="U775" s="100"/>
      <c r="V775" s="100"/>
      <c r="W775" s="100"/>
      <c r="X775" s="100"/>
      <c r="Y775" s="100"/>
    </row>
    <row r="776" spans="1:25" ht="16.5" customHeight="1">
      <c r="A776" s="25"/>
      <c r="B776" s="23"/>
      <c r="C776" s="23"/>
      <c r="D776" s="100"/>
      <c r="E776" s="100"/>
      <c r="F776" s="100"/>
      <c r="G776" s="100"/>
      <c r="H776" s="100"/>
      <c r="I776" s="100"/>
      <c r="J776" s="100"/>
      <c r="K776" s="100"/>
      <c r="L776" s="100"/>
      <c r="M776" s="100"/>
      <c r="N776" s="100"/>
      <c r="O776" s="100"/>
      <c r="P776" s="100"/>
      <c r="Q776" s="100"/>
      <c r="R776" s="100"/>
      <c r="S776" s="100"/>
      <c r="T776" s="100"/>
      <c r="U776" s="100"/>
      <c r="V776" s="100"/>
      <c r="W776" s="100"/>
      <c r="X776" s="100"/>
      <c r="Y776" s="100"/>
    </row>
    <row r="777" spans="1:25" ht="16.5" customHeight="1">
      <c r="A777" s="25"/>
      <c r="B777" s="23"/>
      <c r="C777" s="23"/>
      <c r="D777" s="100"/>
      <c r="E777" s="100"/>
      <c r="F777" s="100"/>
      <c r="G777" s="100"/>
      <c r="H777" s="100"/>
      <c r="I777" s="100"/>
      <c r="J777" s="100"/>
      <c r="K777" s="100"/>
      <c r="L777" s="100"/>
      <c r="M777" s="100"/>
      <c r="N777" s="100"/>
      <c r="O777" s="100"/>
      <c r="P777" s="100"/>
      <c r="Q777" s="100"/>
      <c r="R777" s="100"/>
      <c r="S777" s="100"/>
      <c r="T777" s="100"/>
      <c r="U777" s="100"/>
      <c r="V777" s="100"/>
      <c r="W777" s="100"/>
      <c r="X777" s="100"/>
      <c r="Y777" s="100"/>
    </row>
    <row r="778" spans="1:25" ht="16.5" customHeight="1">
      <c r="A778" s="25"/>
      <c r="B778" s="23"/>
      <c r="C778" s="23"/>
      <c r="D778" s="100"/>
      <c r="E778" s="100"/>
      <c r="F778" s="100"/>
      <c r="G778" s="100"/>
      <c r="H778" s="100"/>
      <c r="I778" s="100"/>
      <c r="J778" s="100"/>
      <c r="K778" s="100"/>
      <c r="L778" s="100"/>
      <c r="M778" s="100"/>
      <c r="N778" s="100"/>
      <c r="O778" s="100"/>
      <c r="P778" s="100"/>
      <c r="Q778" s="100"/>
      <c r="R778" s="100"/>
      <c r="S778" s="100"/>
      <c r="T778" s="100"/>
      <c r="U778" s="100"/>
      <c r="V778" s="100"/>
      <c r="W778" s="100"/>
      <c r="X778" s="100"/>
      <c r="Y778" s="100"/>
    </row>
    <row r="779" spans="1:25" ht="16.5" customHeight="1">
      <c r="A779" s="25"/>
      <c r="B779" s="23"/>
      <c r="C779" s="23"/>
      <c r="D779" s="100"/>
      <c r="E779" s="100"/>
      <c r="F779" s="100"/>
      <c r="G779" s="100"/>
      <c r="H779" s="100"/>
      <c r="I779" s="100"/>
      <c r="J779" s="100"/>
      <c r="K779" s="100"/>
      <c r="L779" s="100"/>
      <c r="M779" s="100"/>
      <c r="N779" s="100"/>
      <c r="O779" s="100"/>
      <c r="P779" s="100"/>
      <c r="Q779" s="100"/>
      <c r="R779" s="100"/>
      <c r="S779" s="100"/>
      <c r="T779" s="100"/>
      <c r="U779" s="100"/>
      <c r="V779" s="100"/>
      <c r="W779" s="100"/>
      <c r="X779" s="100"/>
      <c r="Y779" s="100"/>
    </row>
    <row r="780" spans="1:25" ht="16.5" customHeight="1">
      <c r="A780" s="25"/>
      <c r="B780" s="23"/>
      <c r="C780" s="23"/>
      <c r="D780" s="100"/>
      <c r="E780" s="100"/>
      <c r="F780" s="100"/>
      <c r="G780" s="100"/>
      <c r="H780" s="100"/>
      <c r="I780" s="100"/>
      <c r="J780" s="100"/>
      <c r="K780" s="100"/>
      <c r="L780" s="100"/>
      <c r="M780" s="100"/>
      <c r="N780" s="100"/>
      <c r="O780" s="100"/>
      <c r="P780" s="100"/>
      <c r="Q780" s="100"/>
      <c r="R780" s="100"/>
      <c r="S780" s="100"/>
      <c r="T780" s="100"/>
      <c r="U780" s="100"/>
      <c r="V780" s="100"/>
      <c r="W780" s="100"/>
      <c r="X780" s="100"/>
      <c r="Y780" s="100"/>
    </row>
    <row r="781" spans="1:25" ht="16.5" customHeight="1">
      <c r="A781" s="25"/>
      <c r="B781" s="23"/>
      <c r="C781" s="23"/>
      <c r="D781" s="100"/>
      <c r="E781" s="100"/>
      <c r="F781" s="100"/>
      <c r="G781" s="100"/>
      <c r="H781" s="100"/>
      <c r="I781" s="100"/>
      <c r="J781" s="100"/>
      <c r="K781" s="100"/>
      <c r="L781" s="100"/>
      <c r="M781" s="100"/>
      <c r="N781" s="100"/>
      <c r="O781" s="100"/>
      <c r="P781" s="100"/>
      <c r="Q781" s="100"/>
      <c r="R781" s="100"/>
      <c r="S781" s="100"/>
      <c r="T781" s="100"/>
      <c r="U781" s="100"/>
      <c r="V781" s="100"/>
      <c r="W781" s="100"/>
      <c r="X781" s="100"/>
      <c r="Y781" s="100"/>
    </row>
    <row r="782" spans="1:25" ht="16.5" customHeight="1">
      <c r="A782" s="25"/>
      <c r="B782" s="23"/>
      <c r="C782" s="23"/>
      <c r="D782" s="100"/>
      <c r="E782" s="100"/>
      <c r="F782" s="100"/>
      <c r="G782" s="100"/>
      <c r="H782" s="100"/>
      <c r="I782" s="100"/>
      <c r="J782" s="100"/>
      <c r="K782" s="100"/>
      <c r="L782" s="100"/>
      <c r="M782" s="100"/>
      <c r="N782" s="100"/>
      <c r="O782" s="100"/>
      <c r="P782" s="100"/>
      <c r="Q782" s="100"/>
      <c r="R782" s="100"/>
      <c r="S782" s="100"/>
      <c r="T782" s="100"/>
      <c r="U782" s="100"/>
      <c r="V782" s="100"/>
      <c r="W782" s="100"/>
      <c r="X782" s="100"/>
      <c r="Y782" s="100"/>
    </row>
    <row r="783" spans="1:25" ht="16.5" customHeight="1">
      <c r="A783" s="25"/>
      <c r="B783" s="23"/>
      <c r="C783" s="23"/>
      <c r="D783" s="100"/>
      <c r="E783" s="100"/>
      <c r="F783" s="100"/>
      <c r="G783" s="100"/>
      <c r="H783" s="100"/>
      <c r="I783" s="100"/>
      <c r="J783" s="100"/>
      <c r="K783" s="100"/>
      <c r="L783" s="100"/>
      <c r="M783" s="100"/>
      <c r="N783" s="100"/>
      <c r="O783" s="100"/>
      <c r="P783" s="100"/>
      <c r="Q783" s="100"/>
      <c r="R783" s="100"/>
      <c r="S783" s="100"/>
      <c r="T783" s="100"/>
      <c r="U783" s="100"/>
      <c r="V783" s="100"/>
      <c r="W783" s="100"/>
      <c r="X783" s="100"/>
      <c r="Y783" s="100"/>
    </row>
    <row r="784" spans="1:25" ht="16.5" customHeight="1">
      <c r="A784" s="25"/>
      <c r="B784" s="23"/>
      <c r="C784" s="23"/>
      <c r="D784" s="100"/>
      <c r="E784" s="100"/>
      <c r="F784" s="100"/>
      <c r="G784" s="100"/>
      <c r="H784" s="100"/>
      <c r="I784" s="100"/>
      <c r="J784" s="100"/>
      <c r="K784" s="100"/>
      <c r="L784" s="100"/>
      <c r="M784" s="100"/>
      <c r="N784" s="100"/>
      <c r="O784" s="100"/>
      <c r="P784" s="100"/>
      <c r="Q784" s="100"/>
      <c r="R784" s="100"/>
      <c r="S784" s="100"/>
      <c r="T784" s="100"/>
      <c r="U784" s="100"/>
      <c r="V784" s="100"/>
      <c r="W784" s="100"/>
      <c r="X784" s="100"/>
      <c r="Y784" s="100"/>
    </row>
    <row r="785" spans="1:25" ht="16.5" customHeight="1">
      <c r="A785" s="25"/>
      <c r="B785" s="23"/>
      <c r="C785" s="23"/>
      <c r="D785" s="100"/>
      <c r="E785" s="100"/>
      <c r="F785" s="100"/>
      <c r="G785" s="100"/>
      <c r="H785" s="100"/>
      <c r="I785" s="100"/>
      <c r="J785" s="100"/>
      <c r="K785" s="100"/>
      <c r="L785" s="100"/>
      <c r="M785" s="100"/>
      <c r="N785" s="100"/>
      <c r="O785" s="100"/>
      <c r="P785" s="100"/>
      <c r="Q785" s="100"/>
      <c r="R785" s="100"/>
      <c r="S785" s="100"/>
      <c r="T785" s="100"/>
      <c r="U785" s="100"/>
      <c r="V785" s="100"/>
      <c r="W785" s="100"/>
      <c r="X785" s="100"/>
      <c r="Y785" s="100"/>
    </row>
    <row r="786" spans="1:25" ht="16.5" customHeight="1">
      <c r="A786" s="25"/>
      <c r="B786" s="23"/>
      <c r="C786" s="23"/>
      <c r="D786" s="100"/>
      <c r="E786" s="100"/>
      <c r="F786" s="100"/>
      <c r="G786" s="100"/>
      <c r="H786" s="100"/>
      <c r="I786" s="100"/>
      <c r="J786" s="100"/>
      <c r="K786" s="100"/>
      <c r="L786" s="100"/>
      <c r="M786" s="100"/>
      <c r="N786" s="100"/>
      <c r="O786" s="100"/>
      <c r="P786" s="100"/>
      <c r="Q786" s="100"/>
      <c r="R786" s="100"/>
      <c r="S786" s="100"/>
      <c r="T786" s="100"/>
      <c r="U786" s="100"/>
      <c r="V786" s="100"/>
      <c r="W786" s="100"/>
      <c r="X786" s="100"/>
      <c r="Y786" s="100"/>
    </row>
    <row r="787" spans="1:25" ht="16.5" customHeight="1">
      <c r="A787" s="25"/>
      <c r="B787" s="23"/>
      <c r="C787" s="23"/>
      <c r="D787" s="100"/>
      <c r="E787" s="100"/>
      <c r="F787" s="100"/>
      <c r="G787" s="100"/>
      <c r="H787" s="100"/>
      <c r="I787" s="100"/>
      <c r="J787" s="100"/>
      <c r="K787" s="100"/>
      <c r="L787" s="100"/>
      <c r="M787" s="100"/>
      <c r="N787" s="100"/>
      <c r="O787" s="100"/>
      <c r="P787" s="100"/>
      <c r="Q787" s="100"/>
      <c r="R787" s="100"/>
      <c r="S787" s="100"/>
      <c r="T787" s="100"/>
      <c r="U787" s="100"/>
      <c r="V787" s="100"/>
      <c r="W787" s="100"/>
      <c r="X787" s="100"/>
      <c r="Y787" s="100"/>
    </row>
    <row r="788" spans="1:25" ht="16.5" customHeight="1">
      <c r="A788" s="25"/>
      <c r="B788" s="23"/>
      <c r="C788" s="23"/>
      <c r="D788" s="100"/>
      <c r="E788" s="100"/>
      <c r="F788" s="100"/>
      <c r="G788" s="100"/>
      <c r="H788" s="100"/>
      <c r="I788" s="100"/>
      <c r="J788" s="100"/>
      <c r="K788" s="100"/>
      <c r="L788" s="100"/>
      <c r="M788" s="100"/>
      <c r="N788" s="100"/>
      <c r="O788" s="100"/>
      <c r="P788" s="100"/>
      <c r="Q788" s="100"/>
      <c r="R788" s="100"/>
      <c r="S788" s="100"/>
      <c r="T788" s="100"/>
      <c r="U788" s="100"/>
      <c r="V788" s="100"/>
      <c r="W788" s="100"/>
      <c r="X788" s="100"/>
      <c r="Y788" s="100"/>
    </row>
    <row r="789" spans="1:25" ht="16.5" customHeight="1">
      <c r="A789" s="25"/>
      <c r="B789" s="23"/>
      <c r="C789" s="23"/>
      <c r="D789" s="100"/>
      <c r="E789" s="100"/>
      <c r="F789" s="100"/>
      <c r="G789" s="100"/>
      <c r="H789" s="100"/>
      <c r="I789" s="100"/>
      <c r="J789" s="100"/>
      <c r="K789" s="100"/>
      <c r="L789" s="100"/>
      <c r="M789" s="100"/>
      <c r="N789" s="100"/>
      <c r="O789" s="100"/>
      <c r="P789" s="100"/>
      <c r="Q789" s="100"/>
      <c r="R789" s="100"/>
      <c r="S789" s="100"/>
      <c r="T789" s="100"/>
      <c r="U789" s="100"/>
      <c r="V789" s="100"/>
      <c r="W789" s="100"/>
      <c r="X789" s="100"/>
      <c r="Y789" s="100"/>
    </row>
    <row r="790" spans="1:25" ht="16.5" customHeight="1">
      <c r="A790" s="25"/>
      <c r="B790" s="23"/>
      <c r="C790" s="23"/>
      <c r="D790" s="100"/>
      <c r="E790" s="100"/>
      <c r="F790" s="100"/>
      <c r="G790" s="100"/>
      <c r="H790" s="100"/>
      <c r="I790" s="100"/>
      <c r="J790" s="100"/>
      <c r="K790" s="100"/>
      <c r="L790" s="100"/>
      <c r="M790" s="100"/>
      <c r="N790" s="100"/>
      <c r="O790" s="100"/>
      <c r="P790" s="100"/>
      <c r="Q790" s="100"/>
      <c r="R790" s="100"/>
      <c r="S790" s="100"/>
      <c r="T790" s="100"/>
      <c r="U790" s="100"/>
      <c r="V790" s="100"/>
      <c r="W790" s="100"/>
      <c r="X790" s="100"/>
      <c r="Y790" s="100"/>
    </row>
    <row r="791" spans="1:25" ht="16.5" customHeight="1">
      <c r="A791" s="25"/>
      <c r="B791" s="23"/>
      <c r="C791" s="23"/>
      <c r="D791" s="100"/>
      <c r="E791" s="100"/>
      <c r="F791" s="100"/>
      <c r="G791" s="100"/>
      <c r="H791" s="100"/>
      <c r="I791" s="100"/>
      <c r="J791" s="100"/>
      <c r="K791" s="100"/>
      <c r="L791" s="100"/>
      <c r="M791" s="100"/>
      <c r="N791" s="100"/>
      <c r="O791" s="100"/>
      <c r="P791" s="100"/>
      <c r="Q791" s="100"/>
      <c r="R791" s="100"/>
      <c r="S791" s="100"/>
      <c r="T791" s="100"/>
      <c r="U791" s="100"/>
      <c r="V791" s="100"/>
      <c r="W791" s="100"/>
      <c r="X791" s="100"/>
      <c r="Y791" s="100"/>
    </row>
    <row r="792" spans="1:25" ht="16.5" customHeight="1">
      <c r="A792" s="25"/>
      <c r="B792" s="23"/>
      <c r="C792" s="23"/>
      <c r="D792" s="100"/>
      <c r="E792" s="100"/>
      <c r="F792" s="100"/>
      <c r="G792" s="100"/>
      <c r="H792" s="100"/>
      <c r="I792" s="100"/>
      <c r="J792" s="100"/>
      <c r="K792" s="100"/>
      <c r="L792" s="100"/>
      <c r="M792" s="100"/>
      <c r="N792" s="100"/>
      <c r="O792" s="100"/>
      <c r="P792" s="100"/>
      <c r="Q792" s="100"/>
      <c r="R792" s="100"/>
      <c r="S792" s="100"/>
      <c r="T792" s="100"/>
      <c r="U792" s="100"/>
      <c r="V792" s="100"/>
      <c r="W792" s="100"/>
      <c r="X792" s="100"/>
      <c r="Y792" s="100"/>
    </row>
    <row r="793" spans="1:25" ht="16.5" customHeight="1">
      <c r="A793" s="25"/>
      <c r="B793" s="23"/>
      <c r="C793" s="23"/>
      <c r="D793" s="100"/>
      <c r="E793" s="100"/>
      <c r="F793" s="100"/>
      <c r="G793" s="100"/>
      <c r="H793" s="100"/>
      <c r="I793" s="100"/>
      <c r="J793" s="100"/>
      <c r="K793" s="100"/>
      <c r="L793" s="100"/>
      <c r="M793" s="100"/>
      <c r="N793" s="100"/>
      <c r="O793" s="100"/>
      <c r="P793" s="100"/>
      <c r="Q793" s="100"/>
      <c r="R793" s="100"/>
      <c r="S793" s="100"/>
      <c r="T793" s="100"/>
      <c r="U793" s="100"/>
      <c r="V793" s="100"/>
      <c r="W793" s="100"/>
      <c r="X793" s="100"/>
      <c r="Y793" s="100"/>
    </row>
    <row r="794" spans="1:25" ht="16.5" customHeight="1">
      <c r="A794" s="25"/>
      <c r="B794" s="23"/>
      <c r="C794" s="23"/>
      <c r="D794" s="100"/>
      <c r="E794" s="100"/>
      <c r="F794" s="100"/>
      <c r="G794" s="100"/>
      <c r="H794" s="100"/>
      <c r="I794" s="100"/>
      <c r="J794" s="100"/>
      <c r="K794" s="100"/>
      <c r="L794" s="100"/>
      <c r="M794" s="100"/>
      <c r="N794" s="100"/>
      <c r="O794" s="100"/>
      <c r="P794" s="100"/>
      <c r="Q794" s="100"/>
      <c r="R794" s="100"/>
      <c r="S794" s="100"/>
      <c r="T794" s="100"/>
      <c r="U794" s="100"/>
      <c r="V794" s="100"/>
      <c r="W794" s="100"/>
      <c r="X794" s="100"/>
      <c r="Y794" s="100"/>
    </row>
    <row r="795" spans="1:25" ht="16.5" customHeight="1">
      <c r="A795" s="25"/>
      <c r="B795" s="23"/>
      <c r="C795" s="23"/>
      <c r="D795" s="100"/>
      <c r="E795" s="100"/>
      <c r="F795" s="100"/>
      <c r="G795" s="100"/>
      <c r="H795" s="100"/>
      <c r="I795" s="100"/>
      <c r="J795" s="100"/>
      <c r="K795" s="100"/>
      <c r="L795" s="100"/>
      <c r="M795" s="100"/>
      <c r="N795" s="100"/>
      <c r="O795" s="100"/>
      <c r="P795" s="100"/>
      <c r="Q795" s="100"/>
      <c r="R795" s="100"/>
      <c r="S795" s="100"/>
      <c r="T795" s="100"/>
      <c r="U795" s="100"/>
      <c r="V795" s="100"/>
      <c r="W795" s="100"/>
      <c r="X795" s="100"/>
      <c r="Y795" s="100"/>
    </row>
    <row r="796" spans="1:25" ht="16.5" customHeight="1">
      <c r="A796" s="25"/>
      <c r="B796" s="23"/>
      <c r="C796" s="23"/>
      <c r="D796" s="100"/>
      <c r="E796" s="100"/>
      <c r="F796" s="100"/>
      <c r="G796" s="100"/>
      <c r="H796" s="100"/>
      <c r="I796" s="100"/>
      <c r="J796" s="100"/>
      <c r="K796" s="100"/>
      <c r="L796" s="100"/>
      <c r="M796" s="100"/>
      <c r="N796" s="100"/>
      <c r="O796" s="100"/>
      <c r="P796" s="100"/>
      <c r="Q796" s="100"/>
      <c r="R796" s="100"/>
      <c r="S796" s="100"/>
      <c r="T796" s="100"/>
      <c r="U796" s="100"/>
      <c r="V796" s="100"/>
      <c r="W796" s="100"/>
      <c r="X796" s="100"/>
      <c r="Y796" s="100"/>
    </row>
    <row r="797" spans="1:25" ht="16.5" customHeight="1">
      <c r="A797" s="25"/>
      <c r="B797" s="23"/>
      <c r="C797" s="23"/>
      <c r="D797" s="100"/>
      <c r="E797" s="100"/>
      <c r="F797" s="100"/>
      <c r="G797" s="100"/>
      <c r="H797" s="100"/>
      <c r="I797" s="100"/>
      <c r="J797" s="100"/>
      <c r="K797" s="100"/>
      <c r="L797" s="100"/>
      <c r="M797" s="100"/>
      <c r="N797" s="100"/>
      <c r="O797" s="100"/>
      <c r="P797" s="100"/>
      <c r="Q797" s="100"/>
      <c r="R797" s="100"/>
      <c r="S797" s="100"/>
      <c r="T797" s="100"/>
      <c r="U797" s="100"/>
      <c r="V797" s="100"/>
      <c r="W797" s="100"/>
      <c r="X797" s="100"/>
      <c r="Y797" s="100"/>
    </row>
    <row r="798" spans="1:25" ht="16.5" customHeight="1">
      <c r="A798" s="25"/>
      <c r="B798" s="23"/>
      <c r="C798" s="23"/>
      <c r="D798" s="100"/>
      <c r="E798" s="100"/>
      <c r="F798" s="100"/>
      <c r="G798" s="100"/>
      <c r="H798" s="100"/>
      <c r="I798" s="100"/>
      <c r="J798" s="100"/>
      <c r="K798" s="100"/>
      <c r="L798" s="100"/>
      <c r="M798" s="100"/>
      <c r="N798" s="100"/>
      <c r="O798" s="100"/>
      <c r="P798" s="100"/>
      <c r="Q798" s="100"/>
      <c r="R798" s="100"/>
      <c r="S798" s="100"/>
      <c r="T798" s="100"/>
      <c r="U798" s="100"/>
      <c r="V798" s="100"/>
      <c r="W798" s="100"/>
      <c r="X798" s="100"/>
      <c r="Y798" s="100"/>
    </row>
    <row r="799" spans="1:25" ht="16.5" customHeight="1">
      <c r="A799" s="25"/>
      <c r="B799" s="23"/>
      <c r="C799" s="23"/>
      <c r="D799" s="100"/>
      <c r="E799" s="100"/>
      <c r="F799" s="100"/>
      <c r="G799" s="100"/>
      <c r="H799" s="100"/>
      <c r="I799" s="100"/>
      <c r="J799" s="100"/>
      <c r="K799" s="100"/>
      <c r="L799" s="100"/>
      <c r="M799" s="100"/>
      <c r="N799" s="100"/>
      <c r="O799" s="100"/>
      <c r="P799" s="100"/>
      <c r="Q799" s="100"/>
      <c r="R799" s="100"/>
      <c r="S799" s="100"/>
      <c r="T799" s="100"/>
      <c r="U799" s="100"/>
      <c r="V799" s="100"/>
      <c r="W799" s="100"/>
      <c r="X799" s="100"/>
      <c r="Y799" s="100"/>
    </row>
    <row r="800" spans="1:25" ht="16.5" customHeight="1">
      <c r="A800" s="25"/>
      <c r="B800" s="23"/>
      <c r="C800" s="23"/>
      <c r="D800" s="100"/>
      <c r="E800" s="100"/>
      <c r="F800" s="100"/>
      <c r="G800" s="100"/>
      <c r="H800" s="100"/>
      <c r="I800" s="100"/>
      <c r="J800" s="100"/>
      <c r="K800" s="100"/>
      <c r="L800" s="100"/>
      <c r="M800" s="100"/>
      <c r="N800" s="100"/>
      <c r="O800" s="100"/>
      <c r="P800" s="100"/>
      <c r="Q800" s="100"/>
      <c r="R800" s="100"/>
      <c r="S800" s="100"/>
      <c r="T800" s="100"/>
      <c r="U800" s="100"/>
      <c r="V800" s="100"/>
      <c r="W800" s="100"/>
      <c r="X800" s="100"/>
      <c r="Y800" s="100"/>
    </row>
    <row r="801" spans="1:25" ht="16.5" customHeight="1">
      <c r="A801" s="25"/>
      <c r="B801" s="23"/>
      <c r="C801" s="23"/>
      <c r="D801" s="100"/>
      <c r="E801" s="100"/>
      <c r="F801" s="100"/>
      <c r="G801" s="100"/>
      <c r="H801" s="100"/>
      <c r="I801" s="100"/>
      <c r="J801" s="100"/>
      <c r="K801" s="100"/>
      <c r="L801" s="100"/>
      <c r="M801" s="100"/>
      <c r="N801" s="100"/>
      <c r="O801" s="100"/>
      <c r="P801" s="100"/>
      <c r="Q801" s="100"/>
      <c r="R801" s="100"/>
      <c r="S801" s="100"/>
      <c r="T801" s="100"/>
      <c r="U801" s="100"/>
      <c r="V801" s="100"/>
      <c r="W801" s="100"/>
      <c r="X801" s="100"/>
      <c r="Y801" s="100"/>
    </row>
    <row r="802" spans="1:25" ht="16.5" customHeight="1">
      <c r="A802" s="25"/>
      <c r="B802" s="23"/>
      <c r="C802" s="23"/>
      <c r="D802" s="100"/>
      <c r="E802" s="100"/>
      <c r="F802" s="100"/>
      <c r="G802" s="100"/>
      <c r="H802" s="100"/>
      <c r="I802" s="100"/>
      <c r="J802" s="100"/>
      <c r="K802" s="100"/>
      <c r="L802" s="100"/>
      <c r="M802" s="100"/>
      <c r="N802" s="100"/>
      <c r="O802" s="100"/>
      <c r="P802" s="100"/>
      <c r="Q802" s="100"/>
      <c r="R802" s="100"/>
      <c r="S802" s="100"/>
      <c r="T802" s="100"/>
      <c r="U802" s="100"/>
      <c r="V802" s="100"/>
      <c r="W802" s="100"/>
      <c r="X802" s="100"/>
      <c r="Y802" s="100"/>
    </row>
    <row r="803" spans="1:25" ht="16.5" customHeight="1">
      <c r="A803" s="25"/>
      <c r="B803" s="23"/>
      <c r="C803" s="23"/>
      <c r="D803" s="100"/>
      <c r="E803" s="100"/>
      <c r="F803" s="100"/>
      <c r="G803" s="100"/>
      <c r="H803" s="100"/>
      <c r="I803" s="100"/>
      <c r="J803" s="100"/>
      <c r="K803" s="100"/>
      <c r="L803" s="100"/>
      <c r="M803" s="100"/>
      <c r="N803" s="100"/>
      <c r="O803" s="100"/>
      <c r="P803" s="100"/>
      <c r="Q803" s="100"/>
      <c r="R803" s="100"/>
      <c r="S803" s="100"/>
      <c r="T803" s="100"/>
      <c r="U803" s="100"/>
      <c r="V803" s="100"/>
      <c r="W803" s="100"/>
      <c r="X803" s="100"/>
      <c r="Y803" s="100"/>
    </row>
    <row r="804" spans="1:25" ht="16.5" customHeight="1">
      <c r="A804" s="25"/>
      <c r="B804" s="23"/>
      <c r="C804" s="23"/>
      <c r="D804" s="100"/>
      <c r="E804" s="100"/>
      <c r="F804" s="100"/>
      <c r="G804" s="100"/>
      <c r="H804" s="100"/>
      <c r="I804" s="100"/>
      <c r="J804" s="100"/>
      <c r="K804" s="100"/>
      <c r="L804" s="100"/>
      <c r="M804" s="100"/>
      <c r="N804" s="100"/>
      <c r="O804" s="100"/>
      <c r="P804" s="100"/>
      <c r="Q804" s="100"/>
      <c r="R804" s="100"/>
      <c r="S804" s="100"/>
      <c r="T804" s="100"/>
      <c r="U804" s="100"/>
      <c r="V804" s="100"/>
      <c r="W804" s="100"/>
      <c r="X804" s="100"/>
      <c r="Y804" s="100"/>
    </row>
    <row r="805" spans="1:25" ht="16.5" customHeight="1">
      <c r="A805" s="25"/>
      <c r="B805" s="23"/>
      <c r="C805" s="23"/>
      <c r="D805" s="100"/>
      <c r="E805" s="100"/>
      <c r="F805" s="100"/>
      <c r="G805" s="100"/>
      <c r="H805" s="100"/>
      <c r="I805" s="100"/>
      <c r="J805" s="100"/>
      <c r="K805" s="100"/>
      <c r="L805" s="100"/>
      <c r="M805" s="100"/>
      <c r="N805" s="100"/>
      <c r="O805" s="100"/>
      <c r="P805" s="100"/>
      <c r="Q805" s="100"/>
      <c r="R805" s="100"/>
      <c r="S805" s="100"/>
      <c r="T805" s="100"/>
      <c r="U805" s="100"/>
      <c r="V805" s="100"/>
      <c r="W805" s="100"/>
      <c r="X805" s="100"/>
      <c r="Y805" s="100"/>
    </row>
    <row r="806" spans="1:25" ht="16.5" customHeight="1">
      <c r="A806" s="25"/>
      <c r="B806" s="23"/>
      <c r="C806" s="23"/>
      <c r="D806" s="100"/>
      <c r="E806" s="100"/>
      <c r="F806" s="100"/>
      <c r="G806" s="100"/>
      <c r="H806" s="100"/>
      <c r="I806" s="100"/>
      <c r="J806" s="100"/>
      <c r="K806" s="100"/>
      <c r="L806" s="100"/>
      <c r="M806" s="100"/>
      <c r="N806" s="100"/>
      <c r="O806" s="100"/>
      <c r="P806" s="100"/>
      <c r="Q806" s="100"/>
      <c r="R806" s="100"/>
      <c r="S806" s="100"/>
      <c r="T806" s="100"/>
      <c r="U806" s="100"/>
      <c r="V806" s="100"/>
      <c r="W806" s="100"/>
      <c r="X806" s="100"/>
      <c r="Y806" s="100"/>
    </row>
    <row r="807" spans="1:25" ht="16.5" customHeight="1">
      <c r="A807" s="25"/>
      <c r="B807" s="23"/>
      <c r="C807" s="23"/>
      <c r="D807" s="100"/>
      <c r="E807" s="100"/>
      <c r="F807" s="100"/>
      <c r="G807" s="100"/>
      <c r="H807" s="100"/>
      <c r="I807" s="100"/>
      <c r="J807" s="100"/>
      <c r="K807" s="100"/>
      <c r="L807" s="100"/>
      <c r="M807" s="100"/>
      <c r="N807" s="100"/>
      <c r="O807" s="100"/>
      <c r="P807" s="100"/>
      <c r="Q807" s="100"/>
      <c r="R807" s="100"/>
      <c r="S807" s="100"/>
      <c r="T807" s="100"/>
      <c r="U807" s="100"/>
      <c r="V807" s="100"/>
      <c r="W807" s="100"/>
      <c r="X807" s="100"/>
      <c r="Y807" s="100"/>
    </row>
    <row r="808" spans="1:25" ht="16.5" customHeight="1">
      <c r="A808" s="25"/>
      <c r="B808" s="23"/>
      <c r="C808" s="23"/>
      <c r="D808" s="100"/>
      <c r="E808" s="100"/>
      <c r="F808" s="100"/>
      <c r="G808" s="100"/>
      <c r="H808" s="100"/>
      <c r="I808" s="100"/>
      <c r="J808" s="100"/>
      <c r="K808" s="100"/>
      <c r="L808" s="100"/>
      <c r="M808" s="100"/>
      <c r="N808" s="100"/>
      <c r="O808" s="100"/>
      <c r="P808" s="100"/>
      <c r="Q808" s="100"/>
      <c r="R808" s="100"/>
      <c r="S808" s="100"/>
      <c r="T808" s="100"/>
      <c r="U808" s="100"/>
      <c r="V808" s="100"/>
      <c r="W808" s="100"/>
      <c r="X808" s="100"/>
      <c r="Y808" s="100"/>
    </row>
    <row r="809" spans="1:25" ht="16.5" customHeight="1">
      <c r="A809" s="25"/>
      <c r="B809" s="23"/>
      <c r="C809" s="23"/>
      <c r="D809" s="100"/>
      <c r="E809" s="100"/>
      <c r="F809" s="100"/>
      <c r="G809" s="100"/>
      <c r="H809" s="100"/>
      <c r="I809" s="100"/>
      <c r="J809" s="100"/>
      <c r="K809" s="100"/>
      <c r="L809" s="100"/>
      <c r="M809" s="100"/>
      <c r="N809" s="100"/>
      <c r="O809" s="100"/>
      <c r="P809" s="100"/>
      <c r="Q809" s="100"/>
      <c r="R809" s="100"/>
      <c r="S809" s="100"/>
      <c r="T809" s="100"/>
      <c r="U809" s="100"/>
      <c r="V809" s="100"/>
      <c r="W809" s="100"/>
      <c r="X809" s="100"/>
      <c r="Y809" s="100"/>
    </row>
    <row r="810" spans="1:25" ht="16.5" customHeight="1">
      <c r="A810" s="25"/>
      <c r="B810" s="23"/>
      <c r="C810" s="23"/>
      <c r="D810" s="100"/>
      <c r="E810" s="100"/>
      <c r="F810" s="100"/>
      <c r="G810" s="100"/>
      <c r="H810" s="100"/>
      <c r="I810" s="100"/>
      <c r="J810" s="100"/>
      <c r="K810" s="100"/>
      <c r="L810" s="100"/>
      <c r="M810" s="100"/>
      <c r="N810" s="100"/>
      <c r="O810" s="100"/>
      <c r="P810" s="100"/>
      <c r="Q810" s="100"/>
      <c r="R810" s="100"/>
      <c r="S810" s="100"/>
      <c r="T810" s="100"/>
      <c r="U810" s="100"/>
      <c r="V810" s="100"/>
      <c r="W810" s="100"/>
      <c r="X810" s="100"/>
      <c r="Y810" s="100"/>
    </row>
    <row r="811" spans="1:25" ht="16.5" customHeight="1">
      <c r="A811" s="25"/>
      <c r="B811" s="23"/>
      <c r="C811" s="23"/>
      <c r="D811" s="100"/>
      <c r="E811" s="100"/>
      <c r="F811" s="100"/>
      <c r="G811" s="100"/>
      <c r="H811" s="100"/>
      <c r="I811" s="100"/>
      <c r="J811" s="100"/>
      <c r="K811" s="100"/>
      <c r="L811" s="100"/>
      <c r="M811" s="100"/>
      <c r="N811" s="100"/>
      <c r="O811" s="100"/>
      <c r="P811" s="100"/>
      <c r="Q811" s="100"/>
      <c r="R811" s="100"/>
      <c r="S811" s="100"/>
      <c r="T811" s="100"/>
      <c r="U811" s="100"/>
      <c r="V811" s="100"/>
      <c r="W811" s="100"/>
      <c r="X811" s="100"/>
      <c r="Y811" s="100"/>
    </row>
    <row r="812" spans="1:25" ht="16.5" customHeight="1">
      <c r="A812" s="25"/>
      <c r="B812" s="23"/>
      <c r="C812" s="23"/>
      <c r="D812" s="100"/>
      <c r="E812" s="100"/>
      <c r="F812" s="100"/>
      <c r="G812" s="100"/>
      <c r="H812" s="100"/>
      <c r="I812" s="100"/>
      <c r="J812" s="100"/>
      <c r="K812" s="100"/>
      <c r="L812" s="100"/>
      <c r="M812" s="100"/>
      <c r="N812" s="100"/>
      <c r="O812" s="100"/>
      <c r="P812" s="100"/>
      <c r="Q812" s="100"/>
      <c r="R812" s="100"/>
      <c r="S812" s="100"/>
      <c r="T812" s="100"/>
      <c r="U812" s="100"/>
      <c r="V812" s="100"/>
      <c r="W812" s="100"/>
      <c r="X812" s="100"/>
      <c r="Y812" s="100"/>
    </row>
    <row r="813" spans="1:25" ht="16.5" customHeight="1">
      <c r="A813" s="25"/>
      <c r="B813" s="23"/>
      <c r="C813" s="23"/>
      <c r="D813" s="100"/>
      <c r="E813" s="100"/>
      <c r="F813" s="100"/>
      <c r="G813" s="100"/>
      <c r="H813" s="100"/>
      <c r="I813" s="100"/>
      <c r="J813" s="100"/>
      <c r="K813" s="100"/>
      <c r="L813" s="100"/>
      <c r="M813" s="100"/>
      <c r="N813" s="100"/>
      <c r="O813" s="100"/>
      <c r="P813" s="100"/>
      <c r="Q813" s="100"/>
      <c r="R813" s="100"/>
      <c r="S813" s="100"/>
      <c r="T813" s="100"/>
      <c r="U813" s="100"/>
      <c r="V813" s="100"/>
      <c r="W813" s="100"/>
      <c r="X813" s="100"/>
      <c r="Y813" s="100"/>
    </row>
    <row r="814" spans="1:25" ht="16.5" customHeight="1">
      <c r="A814" s="25"/>
      <c r="B814" s="23"/>
      <c r="C814" s="23"/>
      <c r="D814" s="100"/>
      <c r="E814" s="100"/>
      <c r="F814" s="100"/>
      <c r="G814" s="100"/>
      <c r="H814" s="100"/>
      <c r="I814" s="100"/>
      <c r="J814" s="100"/>
      <c r="K814" s="100"/>
      <c r="L814" s="100"/>
      <c r="M814" s="100"/>
      <c r="N814" s="100"/>
      <c r="O814" s="100"/>
      <c r="P814" s="100"/>
      <c r="Q814" s="100"/>
      <c r="R814" s="100"/>
      <c r="S814" s="100"/>
      <c r="T814" s="100"/>
      <c r="U814" s="100"/>
      <c r="V814" s="100"/>
      <c r="W814" s="100"/>
      <c r="X814" s="100"/>
      <c r="Y814" s="100"/>
    </row>
    <row r="815" spans="1:25" ht="16.5" customHeight="1">
      <c r="A815" s="25"/>
      <c r="B815" s="23"/>
      <c r="C815" s="23"/>
      <c r="D815" s="100"/>
      <c r="E815" s="100"/>
      <c r="F815" s="100"/>
      <c r="G815" s="100"/>
      <c r="H815" s="100"/>
      <c r="I815" s="100"/>
      <c r="J815" s="100"/>
      <c r="K815" s="100"/>
      <c r="L815" s="100"/>
      <c r="M815" s="100"/>
      <c r="N815" s="100"/>
      <c r="O815" s="100"/>
      <c r="P815" s="100"/>
      <c r="Q815" s="100"/>
      <c r="R815" s="100"/>
      <c r="S815" s="100"/>
      <c r="T815" s="100"/>
      <c r="U815" s="100"/>
      <c r="V815" s="100"/>
      <c r="W815" s="100"/>
      <c r="X815" s="100"/>
      <c r="Y815" s="100"/>
    </row>
    <row r="816" spans="1:25" ht="16.5" customHeight="1">
      <c r="A816" s="25"/>
      <c r="B816" s="23"/>
      <c r="C816" s="23"/>
      <c r="D816" s="100"/>
      <c r="E816" s="100"/>
      <c r="F816" s="100"/>
      <c r="G816" s="100"/>
      <c r="H816" s="100"/>
      <c r="I816" s="100"/>
      <c r="J816" s="100"/>
      <c r="K816" s="100"/>
      <c r="L816" s="100"/>
      <c r="M816" s="100"/>
      <c r="N816" s="100"/>
      <c r="O816" s="100"/>
      <c r="P816" s="100"/>
      <c r="Q816" s="100"/>
      <c r="R816" s="100"/>
      <c r="S816" s="100"/>
      <c r="T816" s="100"/>
      <c r="U816" s="100"/>
      <c r="V816" s="100"/>
      <c r="W816" s="100"/>
      <c r="X816" s="100"/>
      <c r="Y816" s="100"/>
    </row>
    <row r="817" spans="1:25" ht="16.5" customHeight="1">
      <c r="A817" s="25"/>
      <c r="B817" s="23"/>
      <c r="C817" s="23"/>
      <c r="D817" s="100"/>
      <c r="E817" s="100"/>
      <c r="F817" s="100"/>
      <c r="G817" s="100"/>
      <c r="H817" s="100"/>
      <c r="I817" s="100"/>
      <c r="J817" s="100"/>
      <c r="K817" s="100"/>
      <c r="L817" s="100"/>
      <c r="M817" s="100"/>
      <c r="N817" s="100"/>
      <c r="O817" s="100"/>
      <c r="P817" s="100"/>
      <c r="Q817" s="100"/>
      <c r="R817" s="100"/>
      <c r="S817" s="100"/>
      <c r="T817" s="100"/>
      <c r="U817" s="100"/>
      <c r="V817" s="100"/>
      <c r="W817" s="100"/>
      <c r="X817" s="100"/>
      <c r="Y817" s="100"/>
    </row>
    <row r="818" spans="1:25" ht="16.5" customHeight="1">
      <c r="A818" s="25"/>
      <c r="B818" s="23"/>
      <c r="C818" s="23"/>
      <c r="D818" s="100"/>
      <c r="E818" s="100"/>
      <c r="F818" s="100"/>
      <c r="G818" s="100"/>
      <c r="H818" s="100"/>
      <c r="I818" s="100"/>
      <c r="J818" s="100"/>
      <c r="K818" s="100"/>
      <c r="L818" s="100"/>
      <c r="M818" s="100"/>
      <c r="N818" s="100"/>
      <c r="O818" s="100"/>
      <c r="P818" s="100"/>
      <c r="Q818" s="100"/>
      <c r="R818" s="100"/>
      <c r="S818" s="100"/>
      <c r="T818" s="100"/>
      <c r="U818" s="100"/>
      <c r="V818" s="100"/>
      <c r="W818" s="100"/>
      <c r="X818" s="100"/>
      <c r="Y818" s="100"/>
    </row>
    <row r="819" spans="1:25" ht="16.5" customHeight="1">
      <c r="A819" s="25"/>
      <c r="B819" s="23"/>
      <c r="C819" s="23"/>
      <c r="D819" s="100"/>
      <c r="E819" s="100"/>
      <c r="F819" s="100"/>
      <c r="G819" s="100"/>
      <c r="H819" s="100"/>
      <c r="I819" s="100"/>
      <c r="J819" s="100"/>
      <c r="K819" s="100"/>
      <c r="L819" s="100"/>
      <c r="M819" s="100"/>
      <c r="N819" s="100"/>
      <c r="O819" s="100"/>
      <c r="P819" s="100"/>
      <c r="Q819" s="100"/>
      <c r="R819" s="100"/>
      <c r="S819" s="100"/>
      <c r="T819" s="100"/>
      <c r="U819" s="100"/>
      <c r="V819" s="100"/>
      <c r="W819" s="100"/>
      <c r="X819" s="100"/>
      <c r="Y819" s="100"/>
    </row>
    <row r="820" spans="1:25" ht="16.5" customHeight="1">
      <c r="A820" s="25"/>
      <c r="B820" s="23"/>
      <c r="C820" s="23"/>
      <c r="D820" s="100"/>
      <c r="E820" s="100"/>
      <c r="F820" s="100"/>
      <c r="G820" s="100"/>
      <c r="H820" s="100"/>
      <c r="I820" s="100"/>
      <c r="J820" s="100"/>
      <c r="K820" s="100"/>
      <c r="L820" s="100"/>
      <c r="M820" s="100"/>
      <c r="N820" s="100"/>
      <c r="O820" s="100"/>
      <c r="P820" s="100"/>
      <c r="Q820" s="100"/>
      <c r="R820" s="100"/>
      <c r="S820" s="100"/>
      <c r="T820" s="100"/>
      <c r="U820" s="100"/>
      <c r="V820" s="100"/>
      <c r="W820" s="100"/>
      <c r="X820" s="100"/>
      <c r="Y820" s="100"/>
    </row>
    <row r="821" spans="1:25" ht="16.5" customHeight="1">
      <c r="A821" s="25"/>
      <c r="B821" s="23"/>
      <c r="C821" s="23"/>
      <c r="D821" s="100"/>
      <c r="E821" s="100"/>
      <c r="F821" s="100"/>
      <c r="G821" s="100"/>
      <c r="H821" s="100"/>
      <c r="I821" s="100"/>
      <c r="J821" s="100"/>
      <c r="K821" s="100"/>
      <c r="L821" s="100"/>
      <c r="M821" s="100"/>
      <c r="N821" s="100"/>
      <c r="O821" s="100"/>
      <c r="P821" s="100"/>
      <c r="Q821" s="100"/>
      <c r="R821" s="100"/>
      <c r="S821" s="100"/>
      <c r="T821" s="100"/>
      <c r="U821" s="100"/>
      <c r="V821" s="100"/>
      <c r="W821" s="100"/>
      <c r="X821" s="100"/>
      <c r="Y821" s="100"/>
    </row>
    <row r="822" spans="1:25" ht="16.5" customHeight="1">
      <c r="A822" s="25"/>
      <c r="B822" s="23"/>
      <c r="C822" s="23"/>
      <c r="D822" s="100"/>
      <c r="E822" s="100"/>
      <c r="F822" s="100"/>
      <c r="G822" s="100"/>
      <c r="H822" s="100"/>
      <c r="I822" s="100"/>
      <c r="J822" s="100"/>
      <c r="K822" s="100"/>
      <c r="L822" s="100"/>
      <c r="M822" s="100"/>
      <c r="N822" s="100"/>
      <c r="O822" s="100"/>
      <c r="P822" s="100"/>
      <c r="Q822" s="100"/>
      <c r="R822" s="100"/>
      <c r="S822" s="100"/>
      <c r="T822" s="100"/>
      <c r="U822" s="100"/>
      <c r="V822" s="100"/>
      <c r="W822" s="100"/>
      <c r="X822" s="100"/>
      <c r="Y822" s="100"/>
    </row>
    <row r="823" spans="1:25" ht="16.5" customHeight="1">
      <c r="A823" s="25"/>
      <c r="B823" s="23"/>
      <c r="C823" s="23"/>
      <c r="D823" s="100"/>
      <c r="E823" s="100"/>
      <c r="F823" s="100"/>
      <c r="G823" s="100"/>
      <c r="H823" s="100"/>
      <c r="I823" s="100"/>
      <c r="J823" s="100"/>
      <c r="K823" s="100"/>
      <c r="L823" s="100"/>
      <c r="M823" s="100"/>
      <c r="N823" s="100"/>
      <c r="O823" s="100"/>
      <c r="P823" s="100"/>
      <c r="Q823" s="100"/>
      <c r="R823" s="100"/>
      <c r="S823" s="100"/>
      <c r="T823" s="100"/>
      <c r="U823" s="100"/>
      <c r="V823" s="100"/>
      <c r="W823" s="100"/>
      <c r="X823" s="100"/>
      <c r="Y823" s="100"/>
    </row>
    <row r="824" spans="1:25" ht="16.5" customHeight="1">
      <c r="A824" s="25"/>
      <c r="B824" s="23"/>
      <c r="C824" s="23"/>
      <c r="D824" s="100"/>
      <c r="E824" s="100"/>
      <c r="F824" s="100"/>
      <c r="G824" s="100"/>
      <c r="H824" s="100"/>
      <c r="I824" s="100"/>
      <c r="J824" s="100"/>
      <c r="K824" s="100"/>
      <c r="L824" s="100"/>
      <c r="M824" s="100"/>
      <c r="N824" s="100"/>
      <c r="O824" s="100"/>
      <c r="P824" s="100"/>
      <c r="Q824" s="100"/>
      <c r="R824" s="100"/>
      <c r="S824" s="100"/>
      <c r="T824" s="100"/>
      <c r="U824" s="100"/>
      <c r="V824" s="100"/>
      <c r="W824" s="100"/>
      <c r="X824" s="100"/>
      <c r="Y824" s="100"/>
    </row>
    <row r="825" spans="1:25" ht="16.5" customHeight="1">
      <c r="A825" s="25"/>
      <c r="B825" s="23"/>
      <c r="C825" s="23"/>
      <c r="D825" s="100"/>
      <c r="E825" s="100"/>
      <c r="F825" s="100"/>
      <c r="G825" s="100"/>
      <c r="H825" s="100"/>
      <c r="I825" s="100"/>
      <c r="J825" s="100"/>
      <c r="K825" s="100"/>
      <c r="L825" s="100"/>
      <c r="M825" s="100"/>
      <c r="N825" s="100"/>
      <c r="O825" s="100"/>
      <c r="P825" s="100"/>
      <c r="Q825" s="100"/>
      <c r="R825" s="100"/>
      <c r="S825" s="100"/>
      <c r="T825" s="100"/>
      <c r="U825" s="100"/>
      <c r="V825" s="100"/>
      <c r="W825" s="100"/>
      <c r="X825" s="100"/>
      <c r="Y825" s="100"/>
    </row>
    <row r="826" spans="1:25" ht="16.5" customHeight="1">
      <c r="A826" s="25"/>
      <c r="B826" s="23"/>
      <c r="C826" s="23"/>
      <c r="D826" s="100"/>
      <c r="E826" s="100"/>
      <c r="F826" s="100"/>
      <c r="G826" s="100"/>
      <c r="H826" s="100"/>
      <c r="I826" s="100"/>
      <c r="J826" s="100"/>
      <c r="K826" s="100"/>
      <c r="L826" s="100"/>
      <c r="M826" s="100"/>
      <c r="N826" s="100"/>
      <c r="O826" s="100"/>
      <c r="P826" s="100"/>
      <c r="Q826" s="100"/>
      <c r="R826" s="100"/>
      <c r="S826" s="100"/>
      <c r="T826" s="100"/>
      <c r="U826" s="100"/>
      <c r="V826" s="100"/>
      <c r="W826" s="100"/>
      <c r="X826" s="100"/>
      <c r="Y826" s="100"/>
    </row>
    <row r="827" spans="1:25" ht="16.5" customHeight="1">
      <c r="A827" s="25"/>
      <c r="B827" s="23"/>
      <c r="C827" s="23"/>
      <c r="D827" s="100"/>
      <c r="E827" s="100"/>
      <c r="F827" s="100"/>
      <c r="G827" s="100"/>
      <c r="H827" s="100"/>
      <c r="I827" s="100"/>
      <c r="J827" s="100"/>
      <c r="K827" s="100"/>
      <c r="L827" s="100"/>
      <c r="M827" s="100"/>
      <c r="N827" s="100"/>
      <c r="O827" s="100"/>
      <c r="P827" s="100"/>
      <c r="Q827" s="100"/>
      <c r="R827" s="100"/>
      <c r="S827" s="100"/>
      <c r="T827" s="100"/>
      <c r="U827" s="100"/>
      <c r="V827" s="100"/>
      <c r="W827" s="100"/>
      <c r="X827" s="100"/>
      <c r="Y827" s="100"/>
    </row>
    <row r="828" spans="1:25" ht="16.5" customHeight="1">
      <c r="A828" s="25"/>
      <c r="B828" s="23"/>
      <c r="C828" s="23"/>
      <c r="D828" s="100"/>
      <c r="E828" s="100"/>
      <c r="F828" s="100"/>
      <c r="G828" s="100"/>
      <c r="H828" s="100"/>
      <c r="I828" s="100"/>
      <c r="J828" s="100"/>
      <c r="K828" s="100"/>
      <c r="L828" s="100"/>
      <c r="M828" s="100"/>
      <c r="N828" s="100"/>
      <c r="O828" s="100"/>
      <c r="P828" s="100"/>
      <c r="Q828" s="100"/>
      <c r="R828" s="100"/>
      <c r="S828" s="100"/>
      <c r="T828" s="100"/>
      <c r="U828" s="100"/>
      <c r="V828" s="100"/>
      <c r="W828" s="100"/>
      <c r="X828" s="100"/>
      <c r="Y828" s="100"/>
    </row>
    <row r="829" spans="1:25" ht="16.5" customHeight="1">
      <c r="A829" s="25"/>
      <c r="B829" s="23"/>
      <c r="C829" s="23"/>
      <c r="D829" s="100"/>
      <c r="E829" s="100"/>
      <c r="F829" s="100"/>
      <c r="G829" s="100"/>
      <c r="H829" s="100"/>
      <c r="I829" s="100"/>
      <c r="J829" s="100"/>
      <c r="K829" s="100"/>
      <c r="L829" s="100"/>
      <c r="M829" s="100"/>
      <c r="N829" s="100"/>
      <c r="O829" s="100"/>
      <c r="P829" s="100"/>
      <c r="Q829" s="100"/>
      <c r="R829" s="100"/>
      <c r="S829" s="100"/>
      <c r="T829" s="100"/>
      <c r="U829" s="100"/>
      <c r="V829" s="100"/>
      <c r="W829" s="100"/>
      <c r="X829" s="100"/>
      <c r="Y829" s="100"/>
    </row>
    <row r="830" spans="1:25" ht="16.5" customHeight="1">
      <c r="A830" s="25"/>
      <c r="B830" s="23"/>
      <c r="C830" s="23"/>
      <c r="D830" s="100"/>
      <c r="E830" s="100"/>
      <c r="F830" s="100"/>
      <c r="G830" s="100"/>
      <c r="H830" s="100"/>
      <c r="I830" s="100"/>
      <c r="J830" s="100"/>
      <c r="K830" s="100"/>
      <c r="L830" s="100"/>
      <c r="M830" s="100"/>
      <c r="N830" s="100"/>
      <c r="O830" s="100"/>
      <c r="P830" s="100"/>
      <c r="Q830" s="100"/>
      <c r="R830" s="100"/>
      <c r="S830" s="100"/>
      <c r="T830" s="100"/>
      <c r="U830" s="100"/>
      <c r="V830" s="100"/>
      <c r="W830" s="100"/>
      <c r="X830" s="100"/>
      <c r="Y830" s="100"/>
    </row>
    <row r="831" spans="1:25" ht="16.5" customHeight="1">
      <c r="A831" s="25"/>
      <c r="B831" s="23"/>
      <c r="C831" s="23"/>
      <c r="D831" s="100"/>
      <c r="E831" s="100"/>
      <c r="F831" s="100"/>
      <c r="G831" s="100"/>
      <c r="H831" s="100"/>
      <c r="I831" s="100"/>
      <c r="J831" s="100"/>
      <c r="K831" s="100"/>
      <c r="L831" s="100"/>
      <c r="M831" s="100"/>
      <c r="N831" s="100"/>
      <c r="O831" s="100"/>
      <c r="P831" s="100"/>
      <c r="Q831" s="100"/>
      <c r="R831" s="100"/>
      <c r="S831" s="100"/>
      <c r="T831" s="100"/>
      <c r="U831" s="100"/>
      <c r="V831" s="100"/>
      <c r="W831" s="100"/>
      <c r="X831" s="100"/>
      <c r="Y831" s="100"/>
    </row>
    <row r="832" spans="1:25" ht="16.5" customHeight="1">
      <c r="A832" s="25"/>
      <c r="B832" s="23"/>
      <c r="C832" s="23"/>
      <c r="D832" s="100"/>
      <c r="E832" s="100"/>
      <c r="F832" s="100"/>
      <c r="G832" s="100"/>
      <c r="H832" s="100"/>
      <c r="I832" s="100"/>
      <c r="J832" s="100"/>
      <c r="K832" s="100"/>
      <c r="L832" s="100"/>
      <c r="M832" s="100"/>
      <c r="N832" s="100"/>
      <c r="O832" s="100"/>
      <c r="P832" s="100"/>
      <c r="Q832" s="100"/>
      <c r="R832" s="100"/>
      <c r="S832" s="100"/>
      <c r="T832" s="100"/>
      <c r="U832" s="100"/>
      <c r="V832" s="100"/>
      <c r="W832" s="100"/>
      <c r="X832" s="100"/>
      <c r="Y832" s="100"/>
    </row>
    <row r="833" spans="1:25" ht="16.5" customHeight="1">
      <c r="A833" s="25"/>
      <c r="B833" s="23"/>
      <c r="C833" s="23"/>
      <c r="D833" s="100"/>
      <c r="E833" s="100"/>
      <c r="F833" s="100"/>
      <c r="G833" s="100"/>
      <c r="H833" s="100"/>
      <c r="I833" s="100"/>
      <c r="J833" s="100"/>
      <c r="K833" s="100"/>
      <c r="L833" s="100"/>
      <c r="M833" s="100"/>
      <c r="N833" s="100"/>
      <c r="O833" s="100"/>
      <c r="P833" s="100"/>
      <c r="Q833" s="100"/>
      <c r="R833" s="100"/>
      <c r="S833" s="100"/>
      <c r="T833" s="100"/>
      <c r="U833" s="100"/>
      <c r="V833" s="100"/>
      <c r="W833" s="100"/>
      <c r="X833" s="100"/>
      <c r="Y833" s="100"/>
    </row>
    <row r="834" spans="1:25" ht="16.5" customHeight="1">
      <c r="A834" s="25"/>
      <c r="B834" s="23"/>
      <c r="C834" s="23"/>
      <c r="D834" s="100"/>
      <c r="E834" s="100"/>
      <c r="F834" s="100"/>
      <c r="G834" s="100"/>
      <c r="H834" s="100"/>
      <c r="I834" s="100"/>
      <c r="J834" s="100"/>
      <c r="K834" s="100"/>
      <c r="L834" s="100"/>
      <c r="M834" s="100"/>
      <c r="N834" s="100"/>
      <c r="O834" s="100"/>
      <c r="P834" s="100"/>
      <c r="Q834" s="100"/>
      <c r="R834" s="100"/>
      <c r="S834" s="100"/>
      <c r="T834" s="100"/>
      <c r="U834" s="100"/>
      <c r="V834" s="100"/>
      <c r="W834" s="100"/>
      <c r="X834" s="100"/>
      <c r="Y834" s="100"/>
    </row>
    <row r="835" spans="1:25" ht="16.5" customHeight="1">
      <c r="A835" s="25"/>
      <c r="B835" s="23"/>
      <c r="C835" s="23"/>
      <c r="D835" s="100"/>
      <c r="E835" s="100"/>
      <c r="F835" s="100"/>
      <c r="G835" s="100"/>
      <c r="H835" s="100"/>
      <c r="I835" s="100"/>
      <c r="J835" s="100"/>
      <c r="K835" s="100"/>
      <c r="L835" s="100"/>
      <c r="M835" s="100"/>
      <c r="N835" s="100"/>
      <c r="O835" s="100"/>
      <c r="P835" s="100"/>
      <c r="Q835" s="100"/>
      <c r="R835" s="100"/>
      <c r="S835" s="100"/>
      <c r="T835" s="100"/>
      <c r="U835" s="100"/>
      <c r="V835" s="100"/>
      <c r="W835" s="100"/>
      <c r="X835" s="100"/>
      <c r="Y835" s="100"/>
    </row>
    <row r="836" spans="1:25" ht="16.5" customHeight="1">
      <c r="A836" s="25"/>
      <c r="B836" s="23"/>
      <c r="C836" s="23"/>
      <c r="D836" s="100"/>
      <c r="E836" s="100"/>
      <c r="F836" s="100"/>
      <c r="G836" s="100"/>
      <c r="H836" s="100"/>
      <c r="I836" s="100"/>
      <c r="J836" s="100"/>
      <c r="K836" s="100"/>
      <c r="L836" s="100"/>
      <c r="M836" s="100"/>
      <c r="N836" s="100"/>
      <c r="O836" s="100"/>
      <c r="P836" s="100"/>
      <c r="Q836" s="100"/>
      <c r="R836" s="100"/>
      <c r="S836" s="100"/>
      <c r="T836" s="100"/>
      <c r="U836" s="100"/>
      <c r="V836" s="100"/>
      <c r="W836" s="100"/>
      <c r="X836" s="100"/>
      <c r="Y836" s="100"/>
    </row>
    <row r="837" spans="1:25" ht="16.5" customHeight="1">
      <c r="A837" s="25"/>
      <c r="B837" s="23"/>
      <c r="C837" s="23"/>
      <c r="D837" s="100"/>
      <c r="E837" s="100"/>
      <c r="F837" s="100"/>
      <c r="G837" s="100"/>
      <c r="H837" s="100"/>
      <c r="I837" s="100"/>
      <c r="J837" s="100"/>
      <c r="K837" s="100"/>
      <c r="L837" s="100"/>
      <c r="M837" s="100"/>
      <c r="N837" s="100"/>
      <c r="O837" s="100"/>
      <c r="P837" s="100"/>
      <c r="Q837" s="100"/>
      <c r="R837" s="100"/>
      <c r="S837" s="100"/>
      <c r="T837" s="100"/>
      <c r="U837" s="100"/>
      <c r="V837" s="100"/>
      <c r="W837" s="100"/>
      <c r="X837" s="100"/>
      <c r="Y837" s="100"/>
    </row>
    <row r="838" spans="1:25" ht="16.5" customHeight="1">
      <c r="A838" s="25"/>
      <c r="B838" s="23"/>
      <c r="C838" s="23"/>
      <c r="D838" s="100"/>
      <c r="E838" s="100"/>
      <c r="F838" s="100"/>
      <c r="G838" s="100"/>
      <c r="H838" s="100"/>
      <c r="I838" s="100"/>
      <c r="J838" s="100"/>
      <c r="K838" s="100"/>
      <c r="L838" s="100"/>
      <c r="M838" s="100"/>
      <c r="N838" s="100"/>
      <c r="O838" s="100"/>
      <c r="P838" s="100"/>
      <c r="Q838" s="100"/>
      <c r="R838" s="100"/>
      <c r="S838" s="100"/>
      <c r="T838" s="100"/>
      <c r="U838" s="100"/>
      <c r="V838" s="100"/>
      <c r="W838" s="100"/>
      <c r="X838" s="100"/>
      <c r="Y838" s="100"/>
    </row>
    <row r="839" spans="1:25" ht="16.5" customHeight="1">
      <c r="A839" s="25"/>
      <c r="B839" s="23"/>
      <c r="C839" s="23"/>
      <c r="D839" s="100"/>
      <c r="E839" s="100"/>
      <c r="F839" s="100"/>
      <c r="G839" s="100"/>
      <c r="H839" s="100"/>
      <c r="I839" s="100"/>
      <c r="J839" s="100"/>
      <c r="K839" s="100"/>
      <c r="L839" s="100"/>
      <c r="M839" s="100"/>
      <c r="N839" s="100"/>
      <c r="O839" s="100"/>
      <c r="P839" s="100"/>
      <c r="Q839" s="100"/>
      <c r="R839" s="100"/>
      <c r="S839" s="100"/>
      <c r="T839" s="100"/>
      <c r="U839" s="100"/>
      <c r="V839" s="100"/>
      <c r="W839" s="100"/>
      <c r="X839" s="100"/>
      <c r="Y839" s="100"/>
    </row>
    <row r="840" spans="1:25" ht="16.5" customHeight="1">
      <c r="A840" s="25"/>
      <c r="B840" s="23"/>
      <c r="C840" s="23"/>
      <c r="D840" s="100"/>
      <c r="E840" s="100"/>
      <c r="F840" s="100"/>
      <c r="G840" s="100"/>
      <c r="H840" s="100"/>
      <c r="I840" s="100"/>
      <c r="J840" s="100"/>
      <c r="K840" s="100"/>
      <c r="L840" s="100"/>
      <c r="M840" s="100"/>
      <c r="N840" s="100"/>
      <c r="O840" s="100"/>
      <c r="P840" s="100"/>
      <c r="Q840" s="100"/>
      <c r="R840" s="100"/>
      <c r="S840" s="100"/>
      <c r="T840" s="100"/>
      <c r="U840" s="100"/>
      <c r="V840" s="100"/>
      <c r="W840" s="100"/>
      <c r="X840" s="100"/>
      <c r="Y840" s="100"/>
    </row>
    <row r="841" spans="1:25" ht="16.5" customHeight="1">
      <c r="A841" s="25"/>
      <c r="B841" s="23"/>
      <c r="C841" s="23"/>
      <c r="D841" s="100"/>
      <c r="E841" s="100"/>
      <c r="F841" s="100"/>
      <c r="G841" s="100"/>
      <c r="H841" s="100"/>
      <c r="I841" s="100"/>
      <c r="J841" s="100"/>
      <c r="K841" s="100"/>
      <c r="L841" s="100"/>
      <c r="M841" s="100"/>
      <c r="N841" s="100"/>
      <c r="O841" s="100"/>
      <c r="P841" s="100"/>
      <c r="Q841" s="100"/>
      <c r="R841" s="100"/>
      <c r="S841" s="100"/>
      <c r="T841" s="100"/>
      <c r="U841" s="100"/>
      <c r="V841" s="100"/>
      <c r="W841" s="100"/>
      <c r="X841" s="100"/>
      <c r="Y841" s="100"/>
    </row>
    <row r="842" spans="1:25" ht="16.5" customHeight="1">
      <c r="A842" s="25"/>
      <c r="B842" s="23"/>
      <c r="C842" s="23"/>
      <c r="D842" s="100"/>
      <c r="E842" s="100"/>
      <c r="F842" s="100"/>
      <c r="G842" s="100"/>
      <c r="H842" s="100"/>
      <c r="I842" s="100"/>
      <c r="J842" s="100"/>
      <c r="K842" s="100"/>
      <c r="L842" s="100"/>
      <c r="M842" s="100"/>
      <c r="N842" s="100"/>
      <c r="O842" s="100"/>
      <c r="P842" s="100"/>
      <c r="Q842" s="100"/>
      <c r="R842" s="100"/>
      <c r="S842" s="100"/>
      <c r="T842" s="100"/>
      <c r="U842" s="100"/>
      <c r="V842" s="100"/>
      <c r="W842" s="100"/>
      <c r="X842" s="100"/>
      <c r="Y842" s="100"/>
    </row>
    <row r="843" spans="1:25" ht="16.5" customHeight="1">
      <c r="A843" s="25"/>
      <c r="B843" s="23"/>
      <c r="C843" s="23"/>
      <c r="D843" s="100"/>
      <c r="E843" s="100"/>
      <c r="F843" s="100"/>
      <c r="G843" s="100"/>
      <c r="H843" s="100"/>
      <c r="I843" s="100"/>
      <c r="J843" s="100"/>
      <c r="K843" s="100"/>
      <c r="L843" s="100"/>
      <c r="M843" s="100"/>
      <c r="N843" s="100"/>
      <c r="O843" s="100"/>
      <c r="P843" s="100"/>
      <c r="Q843" s="100"/>
      <c r="R843" s="100"/>
      <c r="S843" s="100"/>
      <c r="T843" s="100"/>
      <c r="U843" s="100"/>
      <c r="V843" s="100"/>
      <c r="W843" s="100"/>
      <c r="X843" s="100"/>
      <c r="Y843" s="100"/>
    </row>
    <row r="844" spans="1:25" ht="16.5" customHeight="1">
      <c r="A844" s="25"/>
      <c r="B844" s="23"/>
      <c r="C844" s="23"/>
      <c r="D844" s="100"/>
      <c r="E844" s="100"/>
      <c r="F844" s="100"/>
      <c r="G844" s="100"/>
      <c r="H844" s="100"/>
      <c r="I844" s="100"/>
      <c r="J844" s="100"/>
      <c r="K844" s="100"/>
      <c r="L844" s="100"/>
      <c r="M844" s="100"/>
      <c r="N844" s="100"/>
      <c r="O844" s="100"/>
      <c r="P844" s="100"/>
      <c r="Q844" s="100"/>
      <c r="R844" s="100"/>
      <c r="S844" s="100"/>
      <c r="T844" s="100"/>
      <c r="U844" s="100"/>
      <c r="V844" s="100"/>
      <c r="W844" s="100"/>
      <c r="X844" s="100"/>
      <c r="Y844" s="100"/>
    </row>
    <row r="845" spans="1:25" ht="16.5" customHeight="1">
      <c r="A845" s="25"/>
      <c r="B845" s="23"/>
      <c r="C845" s="23"/>
      <c r="D845" s="100"/>
      <c r="E845" s="100"/>
      <c r="F845" s="100"/>
      <c r="G845" s="100"/>
      <c r="H845" s="100"/>
      <c r="I845" s="100"/>
      <c r="J845" s="100"/>
      <c r="K845" s="100"/>
      <c r="L845" s="100"/>
      <c r="M845" s="100"/>
      <c r="N845" s="100"/>
      <c r="O845" s="100"/>
      <c r="P845" s="100"/>
      <c r="Q845" s="100"/>
      <c r="R845" s="100"/>
      <c r="S845" s="100"/>
      <c r="T845" s="100"/>
      <c r="U845" s="100"/>
      <c r="V845" s="100"/>
      <c r="W845" s="100"/>
      <c r="X845" s="100"/>
      <c r="Y845" s="100"/>
    </row>
    <row r="846" spans="1:25" ht="16.5" customHeight="1">
      <c r="A846" s="25"/>
      <c r="B846" s="23"/>
      <c r="C846" s="23"/>
      <c r="D846" s="100"/>
      <c r="E846" s="100"/>
      <c r="F846" s="100"/>
      <c r="G846" s="100"/>
      <c r="H846" s="100"/>
      <c r="I846" s="100"/>
      <c r="J846" s="100"/>
      <c r="K846" s="100"/>
      <c r="L846" s="100"/>
      <c r="M846" s="100"/>
      <c r="N846" s="100"/>
      <c r="O846" s="100"/>
      <c r="P846" s="100"/>
      <c r="Q846" s="100"/>
      <c r="R846" s="100"/>
      <c r="S846" s="100"/>
      <c r="T846" s="100"/>
      <c r="U846" s="100"/>
      <c r="V846" s="100"/>
      <c r="W846" s="100"/>
      <c r="X846" s="100"/>
      <c r="Y846" s="100"/>
    </row>
    <row r="847" spans="1:25" ht="16.5" customHeight="1">
      <c r="A847" s="25"/>
      <c r="B847" s="23"/>
      <c r="C847" s="23"/>
      <c r="D847" s="100"/>
      <c r="E847" s="100"/>
      <c r="F847" s="100"/>
      <c r="G847" s="100"/>
      <c r="H847" s="100"/>
      <c r="I847" s="100"/>
      <c r="J847" s="100"/>
      <c r="K847" s="100"/>
      <c r="L847" s="100"/>
      <c r="M847" s="100"/>
      <c r="N847" s="100"/>
      <c r="O847" s="100"/>
      <c r="P847" s="100"/>
      <c r="Q847" s="100"/>
      <c r="R847" s="100"/>
      <c r="S847" s="100"/>
      <c r="T847" s="100"/>
      <c r="U847" s="100"/>
      <c r="V847" s="100"/>
      <c r="W847" s="100"/>
      <c r="X847" s="100"/>
      <c r="Y847" s="100"/>
    </row>
    <row r="848" spans="1:25" ht="16.5" customHeight="1">
      <c r="A848" s="25"/>
      <c r="B848" s="23"/>
      <c r="C848" s="23"/>
      <c r="D848" s="100"/>
      <c r="E848" s="100"/>
      <c r="F848" s="100"/>
      <c r="G848" s="100"/>
      <c r="H848" s="100"/>
      <c r="I848" s="100"/>
      <c r="J848" s="100"/>
      <c r="K848" s="100"/>
      <c r="L848" s="100"/>
      <c r="M848" s="100"/>
      <c r="N848" s="100"/>
      <c r="O848" s="100"/>
      <c r="P848" s="100"/>
      <c r="Q848" s="100"/>
      <c r="R848" s="100"/>
      <c r="S848" s="100"/>
      <c r="T848" s="100"/>
      <c r="U848" s="100"/>
      <c r="V848" s="100"/>
      <c r="W848" s="100"/>
      <c r="X848" s="100"/>
      <c r="Y848" s="100"/>
    </row>
    <row r="849" spans="1:25" ht="16.5" customHeight="1">
      <c r="A849" s="25"/>
      <c r="B849" s="23"/>
      <c r="C849" s="23"/>
      <c r="D849" s="100"/>
      <c r="E849" s="100"/>
      <c r="F849" s="100"/>
      <c r="G849" s="100"/>
      <c r="H849" s="100"/>
      <c r="I849" s="100"/>
      <c r="J849" s="100"/>
      <c r="K849" s="100"/>
      <c r="L849" s="100"/>
      <c r="M849" s="100"/>
      <c r="N849" s="100"/>
      <c r="O849" s="100"/>
      <c r="P849" s="100"/>
      <c r="Q849" s="100"/>
      <c r="R849" s="100"/>
      <c r="S849" s="100"/>
      <c r="T849" s="100"/>
      <c r="U849" s="100"/>
      <c r="V849" s="100"/>
      <c r="W849" s="100"/>
      <c r="X849" s="100"/>
      <c r="Y849" s="100"/>
    </row>
    <row r="850" spans="1:25" ht="16.5" customHeight="1">
      <c r="A850" s="25"/>
      <c r="B850" s="23"/>
      <c r="C850" s="23"/>
      <c r="D850" s="100"/>
      <c r="E850" s="100"/>
      <c r="F850" s="100"/>
      <c r="G850" s="100"/>
      <c r="H850" s="100"/>
      <c r="I850" s="100"/>
      <c r="J850" s="100"/>
      <c r="K850" s="100"/>
      <c r="L850" s="100"/>
      <c r="M850" s="100"/>
      <c r="N850" s="100"/>
      <c r="O850" s="100"/>
      <c r="P850" s="100"/>
      <c r="Q850" s="100"/>
      <c r="R850" s="100"/>
      <c r="S850" s="100"/>
      <c r="T850" s="100"/>
      <c r="U850" s="100"/>
      <c r="V850" s="100"/>
      <c r="W850" s="100"/>
      <c r="X850" s="100"/>
      <c r="Y850" s="100"/>
    </row>
    <row r="851" spans="1:25" ht="16.5" customHeight="1">
      <c r="A851" s="25"/>
      <c r="B851" s="23"/>
      <c r="C851" s="23"/>
      <c r="D851" s="100"/>
      <c r="E851" s="100"/>
      <c r="F851" s="100"/>
      <c r="G851" s="100"/>
      <c r="H851" s="100"/>
      <c r="I851" s="100"/>
      <c r="J851" s="100"/>
      <c r="K851" s="100"/>
      <c r="L851" s="100"/>
      <c r="M851" s="100"/>
      <c r="N851" s="100"/>
      <c r="O851" s="100"/>
      <c r="P851" s="100"/>
      <c r="Q851" s="100"/>
      <c r="R851" s="100"/>
      <c r="S851" s="100"/>
      <c r="T851" s="100"/>
      <c r="U851" s="100"/>
      <c r="V851" s="100"/>
      <c r="W851" s="100"/>
      <c r="X851" s="100"/>
      <c r="Y851" s="100"/>
    </row>
    <row r="852" spans="1:25" ht="16.5" customHeight="1">
      <c r="A852" s="25"/>
      <c r="B852" s="23"/>
      <c r="C852" s="23"/>
      <c r="D852" s="100"/>
      <c r="E852" s="100"/>
      <c r="F852" s="100"/>
      <c r="G852" s="100"/>
      <c r="H852" s="100"/>
      <c r="I852" s="100"/>
      <c r="J852" s="100"/>
      <c r="K852" s="100"/>
      <c r="L852" s="100"/>
      <c r="M852" s="100"/>
      <c r="N852" s="100"/>
      <c r="O852" s="100"/>
      <c r="P852" s="100"/>
      <c r="Q852" s="100"/>
      <c r="R852" s="100"/>
      <c r="S852" s="100"/>
      <c r="T852" s="100"/>
      <c r="U852" s="100"/>
      <c r="V852" s="100"/>
      <c r="W852" s="100"/>
      <c r="X852" s="100"/>
      <c r="Y852" s="100"/>
    </row>
    <row r="853" spans="1:25" ht="16.5" customHeight="1">
      <c r="A853" s="25"/>
      <c r="B853" s="23"/>
      <c r="C853" s="23"/>
      <c r="D853" s="100"/>
      <c r="E853" s="100"/>
      <c r="F853" s="100"/>
      <c r="G853" s="100"/>
      <c r="H853" s="100"/>
      <c r="I853" s="100"/>
      <c r="J853" s="100"/>
      <c r="K853" s="100"/>
      <c r="L853" s="100"/>
      <c r="M853" s="100"/>
      <c r="N853" s="100"/>
      <c r="O853" s="100"/>
      <c r="P853" s="100"/>
      <c r="Q853" s="100"/>
      <c r="R853" s="100"/>
      <c r="S853" s="100"/>
      <c r="T853" s="100"/>
      <c r="U853" s="100"/>
      <c r="V853" s="100"/>
      <c r="W853" s="100"/>
      <c r="X853" s="100"/>
      <c r="Y853" s="100"/>
    </row>
    <row r="854" spans="1:25" ht="16.5" customHeight="1">
      <c r="A854" s="25"/>
      <c r="B854" s="23"/>
      <c r="C854" s="23"/>
      <c r="D854" s="100"/>
      <c r="E854" s="100"/>
      <c r="F854" s="100"/>
      <c r="G854" s="100"/>
      <c r="H854" s="100"/>
      <c r="I854" s="100"/>
      <c r="J854" s="100"/>
      <c r="K854" s="100"/>
      <c r="L854" s="100"/>
      <c r="M854" s="100"/>
      <c r="N854" s="100"/>
      <c r="O854" s="100"/>
      <c r="P854" s="100"/>
      <c r="Q854" s="100"/>
      <c r="R854" s="100"/>
      <c r="S854" s="100"/>
      <c r="T854" s="100"/>
      <c r="U854" s="100"/>
      <c r="V854" s="100"/>
      <c r="W854" s="100"/>
      <c r="X854" s="100"/>
      <c r="Y854" s="100"/>
    </row>
    <row r="855" spans="1:25" ht="16.5" customHeight="1">
      <c r="A855" s="25"/>
      <c r="B855" s="23"/>
      <c r="C855" s="23"/>
      <c r="D855" s="100"/>
      <c r="E855" s="100"/>
      <c r="F855" s="100"/>
      <c r="G855" s="100"/>
      <c r="H855" s="100"/>
      <c r="I855" s="100"/>
      <c r="J855" s="100"/>
      <c r="K855" s="100"/>
      <c r="L855" s="100"/>
      <c r="M855" s="100"/>
      <c r="N855" s="100"/>
      <c r="O855" s="100"/>
      <c r="P855" s="100"/>
      <c r="Q855" s="100"/>
      <c r="R855" s="100"/>
      <c r="S855" s="100"/>
      <c r="T855" s="100"/>
      <c r="U855" s="100"/>
      <c r="V855" s="100"/>
      <c r="W855" s="100"/>
      <c r="X855" s="100"/>
      <c r="Y855" s="100"/>
    </row>
    <row r="856" spans="1:25" ht="16.5" customHeight="1">
      <c r="A856" s="25"/>
      <c r="B856" s="23"/>
      <c r="C856" s="23"/>
      <c r="D856" s="100"/>
      <c r="E856" s="100"/>
      <c r="F856" s="100"/>
      <c r="G856" s="100"/>
      <c r="H856" s="100"/>
      <c r="I856" s="100"/>
      <c r="J856" s="100"/>
      <c r="K856" s="100"/>
      <c r="L856" s="100"/>
      <c r="M856" s="100"/>
      <c r="N856" s="100"/>
      <c r="O856" s="100"/>
      <c r="P856" s="100"/>
      <c r="Q856" s="100"/>
      <c r="R856" s="100"/>
      <c r="S856" s="100"/>
      <c r="T856" s="100"/>
      <c r="U856" s="100"/>
      <c r="V856" s="100"/>
      <c r="W856" s="100"/>
      <c r="X856" s="100"/>
      <c r="Y856" s="100"/>
    </row>
    <row r="857" spans="1:25" ht="16.5" customHeight="1">
      <c r="A857" s="25"/>
      <c r="B857" s="23"/>
      <c r="C857" s="23"/>
      <c r="D857" s="100"/>
      <c r="E857" s="100"/>
      <c r="F857" s="100"/>
      <c r="G857" s="100"/>
      <c r="H857" s="100"/>
      <c r="I857" s="100"/>
      <c r="J857" s="100"/>
      <c r="K857" s="100"/>
      <c r="L857" s="100"/>
      <c r="M857" s="100"/>
      <c r="N857" s="100"/>
      <c r="O857" s="100"/>
      <c r="P857" s="100"/>
      <c r="Q857" s="100"/>
      <c r="R857" s="100"/>
      <c r="S857" s="100"/>
      <c r="T857" s="100"/>
      <c r="U857" s="100"/>
      <c r="V857" s="100"/>
      <c r="W857" s="100"/>
      <c r="X857" s="100"/>
      <c r="Y857" s="100"/>
    </row>
    <row r="858" spans="1:25" ht="16.5" customHeight="1">
      <c r="A858" s="25"/>
      <c r="B858" s="23"/>
      <c r="C858" s="23"/>
      <c r="D858" s="100"/>
      <c r="E858" s="100"/>
      <c r="F858" s="100"/>
      <c r="G858" s="100"/>
      <c r="H858" s="100"/>
      <c r="I858" s="100"/>
      <c r="J858" s="100"/>
      <c r="K858" s="100"/>
      <c r="L858" s="100"/>
      <c r="M858" s="100"/>
      <c r="N858" s="100"/>
      <c r="O858" s="100"/>
      <c r="P858" s="100"/>
      <c r="Q858" s="100"/>
      <c r="R858" s="100"/>
      <c r="S858" s="100"/>
      <c r="T858" s="100"/>
      <c r="U858" s="100"/>
      <c r="V858" s="100"/>
      <c r="W858" s="100"/>
      <c r="X858" s="100"/>
      <c r="Y858" s="100"/>
    </row>
    <row r="859" spans="1:25" ht="16.5" customHeight="1">
      <c r="A859" s="25"/>
      <c r="B859" s="23"/>
      <c r="C859" s="23"/>
      <c r="D859" s="100"/>
      <c r="E859" s="100"/>
      <c r="F859" s="100"/>
      <c r="G859" s="100"/>
      <c r="H859" s="100"/>
      <c r="I859" s="100"/>
      <c r="J859" s="100"/>
      <c r="K859" s="100"/>
      <c r="L859" s="100"/>
      <c r="M859" s="100"/>
      <c r="N859" s="100"/>
      <c r="O859" s="100"/>
      <c r="P859" s="100"/>
      <c r="Q859" s="100"/>
      <c r="R859" s="100"/>
      <c r="S859" s="100"/>
      <c r="T859" s="100"/>
      <c r="U859" s="100"/>
      <c r="V859" s="100"/>
      <c r="W859" s="100"/>
      <c r="X859" s="100"/>
      <c r="Y859" s="100"/>
    </row>
    <row r="860" spans="1:25" ht="16.5" customHeight="1">
      <c r="A860" s="25"/>
      <c r="B860" s="23"/>
      <c r="C860" s="23"/>
      <c r="D860" s="100"/>
      <c r="E860" s="100"/>
      <c r="F860" s="100"/>
      <c r="G860" s="100"/>
      <c r="H860" s="100"/>
      <c r="I860" s="100"/>
      <c r="J860" s="100"/>
      <c r="K860" s="100"/>
      <c r="L860" s="100"/>
      <c r="M860" s="100"/>
      <c r="N860" s="100"/>
      <c r="O860" s="100"/>
      <c r="P860" s="100"/>
      <c r="Q860" s="100"/>
      <c r="R860" s="100"/>
      <c r="S860" s="100"/>
      <c r="T860" s="100"/>
      <c r="U860" s="100"/>
      <c r="V860" s="100"/>
      <c r="W860" s="100"/>
      <c r="X860" s="100"/>
      <c r="Y860" s="100"/>
    </row>
    <row r="861" spans="1:25" ht="16.5" customHeight="1">
      <c r="A861" s="25"/>
      <c r="B861" s="23"/>
      <c r="C861" s="23"/>
      <c r="D861" s="100"/>
      <c r="E861" s="100"/>
      <c r="F861" s="100"/>
      <c r="G861" s="100"/>
      <c r="H861" s="100"/>
      <c r="I861" s="100"/>
      <c r="J861" s="100"/>
      <c r="K861" s="100"/>
      <c r="L861" s="100"/>
      <c r="M861" s="100"/>
      <c r="N861" s="100"/>
      <c r="O861" s="100"/>
      <c r="P861" s="100"/>
      <c r="Q861" s="100"/>
      <c r="R861" s="100"/>
      <c r="S861" s="100"/>
      <c r="T861" s="100"/>
      <c r="U861" s="100"/>
      <c r="V861" s="100"/>
      <c r="W861" s="100"/>
      <c r="X861" s="100"/>
      <c r="Y861" s="100"/>
    </row>
    <row r="862" spans="1:25" ht="16.5" customHeight="1">
      <c r="A862" s="25"/>
      <c r="B862" s="23"/>
      <c r="C862" s="23"/>
      <c r="D862" s="100"/>
      <c r="E862" s="100"/>
      <c r="F862" s="100"/>
      <c r="G862" s="100"/>
      <c r="H862" s="100"/>
      <c r="I862" s="100"/>
      <c r="J862" s="100"/>
      <c r="K862" s="100"/>
      <c r="L862" s="100"/>
      <c r="M862" s="100"/>
      <c r="N862" s="100"/>
      <c r="O862" s="100"/>
      <c r="P862" s="100"/>
      <c r="Q862" s="100"/>
      <c r="R862" s="100"/>
      <c r="S862" s="100"/>
      <c r="T862" s="100"/>
      <c r="U862" s="100"/>
      <c r="V862" s="100"/>
      <c r="W862" s="100"/>
      <c r="X862" s="100"/>
      <c r="Y862" s="100"/>
    </row>
    <row r="863" spans="1:25" ht="16.5" customHeight="1">
      <c r="A863" s="25"/>
      <c r="B863" s="23"/>
      <c r="C863" s="23"/>
      <c r="D863" s="100"/>
      <c r="E863" s="100"/>
      <c r="F863" s="100"/>
      <c r="G863" s="100"/>
      <c r="H863" s="100"/>
      <c r="I863" s="100"/>
      <c r="J863" s="100"/>
      <c r="K863" s="100"/>
      <c r="L863" s="100"/>
      <c r="M863" s="100"/>
      <c r="N863" s="100"/>
      <c r="O863" s="100"/>
      <c r="P863" s="100"/>
      <c r="Q863" s="100"/>
      <c r="R863" s="100"/>
      <c r="S863" s="100"/>
      <c r="T863" s="100"/>
      <c r="U863" s="100"/>
      <c r="V863" s="100"/>
      <c r="W863" s="100"/>
      <c r="X863" s="100"/>
      <c r="Y863" s="100"/>
    </row>
    <row r="864" spans="1:25" ht="16.5" customHeight="1">
      <c r="A864" s="25"/>
      <c r="B864" s="23"/>
      <c r="C864" s="23"/>
      <c r="D864" s="100"/>
      <c r="E864" s="100"/>
      <c r="F864" s="100"/>
      <c r="G864" s="100"/>
      <c r="H864" s="100"/>
      <c r="I864" s="100"/>
      <c r="J864" s="100"/>
      <c r="K864" s="100"/>
      <c r="L864" s="100"/>
      <c r="M864" s="100"/>
      <c r="N864" s="100"/>
      <c r="O864" s="100"/>
      <c r="P864" s="100"/>
      <c r="Q864" s="100"/>
      <c r="R864" s="100"/>
      <c r="S864" s="100"/>
      <c r="T864" s="100"/>
      <c r="U864" s="100"/>
      <c r="V864" s="100"/>
      <c r="W864" s="100"/>
      <c r="X864" s="100"/>
      <c r="Y864" s="100"/>
    </row>
    <row r="865" spans="1:25" ht="16.5" customHeight="1">
      <c r="A865" s="25"/>
      <c r="B865" s="23"/>
      <c r="C865" s="23"/>
      <c r="D865" s="100"/>
      <c r="E865" s="100"/>
      <c r="F865" s="100"/>
      <c r="G865" s="100"/>
      <c r="H865" s="100"/>
      <c r="I865" s="100"/>
      <c r="J865" s="100"/>
      <c r="K865" s="100"/>
      <c r="L865" s="100"/>
      <c r="M865" s="100"/>
      <c r="N865" s="100"/>
      <c r="O865" s="100"/>
      <c r="P865" s="100"/>
      <c r="Q865" s="100"/>
      <c r="R865" s="100"/>
      <c r="S865" s="100"/>
      <c r="T865" s="100"/>
      <c r="U865" s="100"/>
      <c r="V865" s="100"/>
      <c r="W865" s="100"/>
      <c r="X865" s="100"/>
      <c r="Y865" s="100"/>
    </row>
    <row r="866" spans="1:25" ht="16.5" customHeight="1">
      <c r="A866" s="25"/>
      <c r="B866" s="23"/>
      <c r="C866" s="23"/>
      <c r="D866" s="100"/>
      <c r="E866" s="100"/>
      <c r="F866" s="100"/>
      <c r="G866" s="100"/>
      <c r="H866" s="100"/>
      <c r="I866" s="100"/>
      <c r="J866" s="100"/>
      <c r="K866" s="100"/>
      <c r="L866" s="100"/>
      <c r="M866" s="100"/>
      <c r="N866" s="100"/>
      <c r="O866" s="100"/>
      <c r="P866" s="100"/>
      <c r="Q866" s="100"/>
      <c r="R866" s="100"/>
      <c r="S866" s="100"/>
      <c r="T866" s="100"/>
      <c r="U866" s="100"/>
      <c r="V866" s="100"/>
      <c r="W866" s="100"/>
      <c r="X866" s="100"/>
      <c r="Y866" s="100"/>
    </row>
    <row r="867" spans="1:25" ht="16.5" customHeight="1">
      <c r="A867" s="25"/>
      <c r="B867" s="23"/>
      <c r="C867" s="23"/>
      <c r="D867" s="100"/>
      <c r="E867" s="100"/>
      <c r="F867" s="100"/>
      <c r="G867" s="100"/>
      <c r="H867" s="100"/>
      <c r="I867" s="100"/>
      <c r="J867" s="100"/>
      <c r="K867" s="100"/>
      <c r="L867" s="100"/>
      <c r="M867" s="100"/>
      <c r="N867" s="100"/>
      <c r="O867" s="100"/>
      <c r="P867" s="100"/>
      <c r="Q867" s="100"/>
      <c r="R867" s="100"/>
      <c r="S867" s="100"/>
      <c r="T867" s="100"/>
      <c r="U867" s="100"/>
      <c r="V867" s="100"/>
      <c r="W867" s="100"/>
      <c r="X867" s="100"/>
      <c r="Y867" s="100"/>
    </row>
    <row r="868" spans="1:25" ht="16.5" customHeight="1">
      <c r="A868" s="25"/>
      <c r="B868" s="23"/>
      <c r="C868" s="23"/>
      <c r="D868" s="100"/>
      <c r="E868" s="100"/>
      <c r="F868" s="100"/>
      <c r="G868" s="100"/>
      <c r="H868" s="100"/>
      <c r="I868" s="100"/>
      <c r="J868" s="100"/>
      <c r="K868" s="100"/>
      <c r="L868" s="100"/>
      <c r="M868" s="100"/>
      <c r="N868" s="100"/>
      <c r="O868" s="100"/>
      <c r="P868" s="100"/>
      <c r="Q868" s="100"/>
      <c r="R868" s="100"/>
      <c r="S868" s="100"/>
      <c r="T868" s="100"/>
      <c r="U868" s="100"/>
      <c r="V868" s="100"/>
      <c r="W868" s="100"/>
      <c r="X868" s="100"/>
      <c r="Y868" s="100"/>
    </row>
    <row r="869" spans="1:25" ht="16.5" customHeight="1">
      <c r="A869" s="25"/>
      <c r="B869" s="23"/>
      <c r="C869" s="23"/>
      <c r="D869" s="100"/>
      <c r="E869" s="100"/>
      <c r="F869" s="100"/>
      <c r="G869" s="100"/>
      <c r="H869" s="100"/>
      <c r="I869" s="100"/>
      <c r="J869" s="100"/>
      <c r="K869" s="100"/>
      <c r="L869" s="100"/>
      <c r="M869" s="100"/>
      <c r="N869" s="100"/>
      <c r="O869" s="100"/>
      <c r="P869" s="100"/>
      <c r="Q869" s="100"/>
      <c r="R869" s="100"/>
      <c r="S869" s="100"/>
      <c r="T869" s="100"/>
      <c r="U869" s="100"/>
      <c r="V869" s="100"/>
      <c r="W869" s="100"/>
      <c r="X869" s="100"/>
      <c r="Y869" s="100"/>
    </row>
    <row r="870" spans="1:25" ht="16.5" customHeight="1">
      <c r="A870" s="25"/>
      <c r="B870" s="23"/>
      <c r="C870" s="23"/>
      <c r="D870" s="100"/>
      <c r="E870" s="100"/>
      <c r="F870" s="100"/>
      <c r="G870" s="100"/>
      <c r="H870" s="100"/>
      <c r="I870" s="100"/>
      <c r="J870" s="100"/>
      <c r="K870" s="100"/>
      <c r="L870" s="100"/>
      <c r="M870" s="100"/>
      <c r="N870" s="100"/>
      <c r="O870" s="100"/>
      <c r="P870" s="100"/>
      <c r="Q870" s="100"/>
      <c r="R870" s="100"/>
      <c r="S870" s="100"/>
      <c r="T870" s="100"/>
      <c r="U870" s="100"/>
      <c r="V870" s="100"/>
      <c r="W870" s="100"/>
      <c r="X870" s="100"/>
      <c r="Y870" s="100"/>
    </row>
    <row r="871" spans="1:25" ht="16.5" customHeight="1">
      <c r="A871" s="25"/>
      <c r="B871" s="23"/>
      <c r="C871" s="23"/>
      <c r="D871" s="100"/>
      <c r="E871" s="100"/>
      <c r="F871" s="100"/>
      <c r="G871" s="100"/>
      <c r="H871" s="100"/>
      <c r="I871" s="100"/>
      <c r="J871" s="100"/>
      <c r="K871" s="100"/>
      <c r="L871" s="100"/>
      <c r="M871" s="100"/>
      <c r="N871" s="100"/>
      <c r="O871" s="100"/>
      <c r="P871" s="100"/>
      <c r="Q871" s="100"/>
      <c r="R871" s="100"/>
      <c r="S871" s="100"/>
      <c r="T871" s="100"/>
      <c r="U871" s="100"/>
      <c r="V871" s="100"/>
      <c r="W871" s="100"/>
      <c r="X871" s="100"/>
      <c r="Y871" s="100"/>
    </row>
    <row r="872" spans="1:25" ht="16.5" customHeight="1">
      <c r="A872" s="25"/>
      <c r="B872" s="23"/>
      <c r="C872" s="23"/>
      <c r="D872" s="100"/>
      <c r="E872" s="100"/>
      <c r="F872" s="100"/>
      <c r="G872" s="100"/>
      <c r="H872" s="100"/>
      <c r="I872" s="100"/>
      <c r="J872" s="100"/>
      <c r="K872" s="100"/>
      <c r="L872" s="100"/>
      <c r="M872" s="100"/>
      <c r="N872" s="100"/>
      <c r="O872" s="100"/>
      <c r="P872" s="100"/>
      <c r="Q872" s="100"/>
      <c r="R872" s="100"/>
      <c r="S872" s="100"/>
      <c r="T872" s="100"/>
      <c r="U872" s="100"/>
      <c r="V872" s="100"/>
      <c r="W872" s="100"/>
      <c r="X872" s="100"/>
      <c r="Y872" s="100"/>
    </row>
    <row r="873" spans="1:25" ht="16.5" customHeight="1">
      <c r="A873" s="25"/>
      <c r="B873" s="23"/>
      <c r="C873" s="23"/>
      <c r="D873" s="100"/>
      <c r="E873" s="100"/>
      <c r="F873" s="100"/>
      <c r="G873" s="100"/>
      <c r="H873" s="100"/>
      <c r="I873" s="100"/>
      <c r="J873" s="100"/>
      <c r="K873" s="100"/>
      <c r="L873" s="100"/>
      <c r="M873" s="100"/>
      <c r="N873" s="100"/>
      <c r="O873" s="100"/>
      <c r="P873" s="100"/>
      <c r="Q873" s="100"/>
      <c r="R873" s="100"/>
      <c r="S873" s="100"/>
      <c r="T873" s="100"/>
      <c r="U873" s="100"/>
      <c r="V873" s="100"/>
      <c r="W873" s="100"/>
      <c r="X873" s="100"/>
      <c r="Y873" s="100"/>
    </row>
    <row r="874" spans="1:25" ht="16.5" customHeight="1">
      <c r="A874" s="25"/>
      <c r="B874" s="23"/>
      <c r="C874" s="23"/>
      <c r="D874" s="100"/>
      <c r="E874" s="100"/>
      <c r="F874" s="100"/>
      <c r="G874" s="100"/>
      <c r="H874" s="100"/>
      <c r="I874" s="100"/>
      <c r="J874" s="100"/>
      <c r="K874" s="100"/>
      <c r="L874" s="100"/>
      <c r="M874" s="100"/>
      <c r="N874" s="100"/>
      <c r="O874" s="100"/>
      <c r="P874" s="100"/>
      <c r="Q874" s="100"/>
      <c r="R874" s="100"/>
      <c r="S874" s="100"/>
      <c r="T874" s="100"/>
      <c r="U874" s="100"/>
      <c r="V874" s="100"/>
      <c r="W874" s="100"/>
      <c r="X874" s="100"/>
      <c r="Y874" s="100"/>
    </row>
    <row r="875" spans="1:25" ht="16.5" customHeight="1">
      <c r="A875" s="25"/>
      <c r="B875" s="23"/>
      <c r="C875" s="23"/>
      <c r="D875" s="100"/>
      <c r="E875" s="100"/>
      <c r="F875" s="100"/>
      <c r="G875" s="100"/>
      <c r="H875" s="100"/>
      <c r="I875" s="100"/>
      <c r="J875" s="100"/>
      <c r="K875" s="100"/>
      <c r="L875" s="100"/>
      <c r="M875" s="100"/>
      <c r="N875" s="100"/>
      <c r="O875" s="100"/>
      <c r="P875" s="100"/>
      <c r="Q875" s="100"/>
      <c r="R875" s="100"/>
      <c r="S875" s="100"/>
      <c r="T875" s="100"/>
      <c r="U875" s="100"/>
      <c r="V875" s="100"/>
      <c r="W875" s="100"/>
      <c r="X875" s="100"/>
      <c r="Y875" s="100"/>
    </row>
    <row r="876" spans="1:25" ht="16.5" customHeight="1">
      <c r="A876" s="25"/>
      <c r="B876" s="23"/>
      <c r="C876" s="23"/>
      <c r="D876" s="100"/>
      <c r="E876" s="100"/>
      <c r="F876" s="100"/>
      <c r="G876" s="100"/>
      <c r="H876" s="100"/>
      <c r="I876" s="100"/>
      <c r="J876" s="100"/>
      <c r="K876" s="100"/>
      <c r="L876" s="100"/>
      <c r="M876" s="100"/>
      <c r="N876" s="100"/>
      <c r="O876" s="100"/>
      <c r="P876" s="100"/>
      <c r="Q876" s="100"/>
      <c r="R876" s="100"/>
      <c r="S876" s="100"/>
      <c r="T876" s="100"/>
      <c r="U876" s="100"/>
      <c r="V876" s="100"/>
      <c r="W876" s="100"/>
      <c r="X876" s="100"/>
      <c r="Y876" s="100"/>
    </row>
    <row r="877" spans="1:25" ht="16.5" customHeight="1">
      <c r="A877" s="25"/>
      <c r="B877" s="23"/>
      <c r="C877" s="23"/>
      <c r="D877" s="100"/>
      <c r="E877" s="100"/>
      <c r="F877" s="100"/>
      <c r="G877" s="100"/>
      <c r="H877" s="100"/>
      <c r="I877" s="100"/>
      <c r="J877" s="100"/>
      <c r="K877" s="100"/>
      <c r="L877" s="100"/>
      <c r="M877" s="100"/>
      <c r="N877" s="100"/>
      <c r="O877" s="100"/>
      <c r="P877" s="100"/>
      <c r="Q877" s="100"/>
      <c r="R877" s="100"/>
      <c r="S877" s="100"/>
      <c r="T877" s="100"/>
      <c r="U877" s="100"/>
      <c r="V877" s="100"/>
      <c r="W877" s="100"/>
      <c r="X877" s="100"/>
      <c r="Y877" s="100"/>
    </row>
    <row r="878" spans="1:25" ht="16.5" customHeight="1">
      <c r="A878" s="25"/>
      <c r="B878" s="23"/>
      <c r="C878" s="23"/>
      <c r="D878" s="100"/>
      <c r="E878" s="100"/>
      <c r="F878" s="100"/>
      <c r="G878" s="100"/>
      <c r="H878" s="100"/>
      <c r="I878" s="100"/>
      <c r="J878" s="100"/>
      <c r="K878" s="100"/>
      <c r="L878" s="100"/>
      <c r="M878" s="100"/>
      <c r="N878" s="100"/>
      <c r="O878" s="100"/>
      <c r="P878" s="100"/>
      <c r="Q878" s="100"/>
      <c r="R878" s="100"/>
      <c r="S878" s="100"/>
      <c r="T878" s="100"/>
      <c r="U878" s="100"/>
      <c r="V878" s="100"/>
      <c r="W878" s="100"/>
      <c r="X878" s="100"/>
      <c r="Y878" s="100"/>
    </row>
    <row r="879" spans="1:25" ht="16.5" customHeight="1">
      <c r="A879" s="25"/>
      <c r="B879" s="23"/>
      <c r="C879" s="23"/>
      <c r="D879" s="100"/>
      <c r="E879" s="100"/>
      <c r="F879" s="100"/>
      <c r="G879" s="100"/>
      <c r="H879" s="100"/>
      <c r="I879" s="100"/>
      <c r="J879" s="100"/>
      <c r="K879" s="100"/>
      <c r="L879" s="100"/>
      <c r="M879" s="100"/>
      <c r="N879" s="100"/>
      <c r="O879" s="100"/>
      <c r="P879" s="100"/>
      <c r="Q879" s="100"/>
      <c r="R879" s="100"/>
      <c r="S879" s="100"/>
      <c r="T879" s="100"/>
      <c r="U879" s="100"/>
      <c r="V879" s="100"/>
      <c r="W879" s="100"/>
      <c r="X879" s="100"/>
      <c r="Y879" s="100"/>
    </row>
    <row r="880" spans="1:25" ht="16.5" customHeight="1">
      <c r="A880" s="25"/>
      <c r="B880" s="23"/>
      <c r="C880" s="23"/>
      <c r="D880" s="100"/>
      <c r="E880" s="100"/>
      <c r="F880" s="100"/>
      <c r="G880" s="100"/>
      <c r="H880" s="100"/>
      <c r="I880" s="100"/>
      <c r="J880" s="100"/>
      <c r="K880" s="100"/>
      <c r="L880" s="100"/>
      <c r="M880" s="100"/>
      <c r="N880" s="100"/>
      <c r="O880" s="100"/>
      <c r="P880" s="100"/>
      <c r="Q880" s="100"/>
      <c r="R880" s="100"/>
      <c r="S880" s="100"/>
      <c r="T880" s="100"/>
      <c r="U880" s="100"/>
      <c r="V880" s="100"/>
      <c r="W880" s="100"/>
      <c r="X880" s="100"/>
      <c r="Y880" s="100"/>
    </row>
    <row r="881" spans="1:25" ht="16.5" customHeight="1">
      <c r="A881" s="25"/>
      <c r="B881" s="23"/>
      <c r="C881" s="23"/>
      <c r="D881" s="100"/>
      <c r="E881" s="100"/>
      <c r="F881" s="100"/>
      <c r="G881" s="100"/>
      <c r="H881" s="100"/>
      <c r="I881" s="100"/>
      <c r="J881" s="100"/>
      <c r="K881" s="100"/>
      <c r="L881" s="100"/>
      <c r="M881" s="100"/>
      <c r="N881" s="100"/>
      <c r="O881" s="100"/>
      <c r="P881" s="100"/>
      <c r="Q881" s="100"/>
      <c r="R881" s="100"/>
      <c r="S881" s="100"/>
      <c r="T881" s="100"/>
      <c r="U881" s="100"/>
      <c r="V881" s="100"/>
      <c r="W881" s="100"/>
      <c r="X881" s="100"/>
      <c r="Y881" s="100"/>
    </row>
    <row r="882" spans="1:25" ht="16.5" customHeight="1">
      <c r="A882" s="25"/>
      <c r="B882" s="23"/>
      <c r="C882" s="23"/>
      <c r="D882" s="100"/>
      <c r="E882" s="100"/>
      <c r="F882" s="100"/>
      <c r="G882" s="100"/>
      <c r="H882" s="100"/>
      <c r="I882" s="100"/>
      <c r="J882" s="100"/>
      <c r="K882" s="100"/>
      <c r="L882" s="100"/>
      <c r="M882" s="100"/>
      <c r="N882" s="100"/>
      <c r="O882" s="100"/>
      <c r="P882" s="100"/>
      <c r="Q882" s="100"/>
      <c r="R882" s="100"/>
      <c r="S882" s="100"/>
      <c r="T882" s="100"/>
      <c r="U882" s="100"/>
      <c r="V882" s="100"/>
      <c r="W882" s="100"/>
      <c r="X882" s="100"/>
      <c r="Y882" s="100"/>
    </row>
    <row r="883" spans="1:25" ht="16.5" customHeight="1">
      <c r="A883" s="25"/>
      <c r="B883" s="23"/>
      <c r="C883" s="23"/>
      <c r="D883" s="100"/>
      <c r="E883" s="100"/>
      <c r="F883" s="100"/>
      <c r="G883" s="100"/>
      <c r="H883" s="100"/>
      <c r="I883" s="100"/>
      <c r="J883" s="100"/>
      <c r="K883" s="100"/>
      <c r="L883" s="100"/>
      <c r="M883" s="100"/>
      <c r="N883" s="100"/>
      <c r="O883" s="100"/>
      <c r="P883" s="100"/>
      <c r="Q883" s="100"/>
      <c r="R883" s="100"/>
      <c r="S883" s="100"/>
      <c r="T883" s="100"/>
      <c r="U883" s="100"/>
      <c r="V883" s="100"/>
      <c r="W883" s="100"/>
      <c r="X883" s="100"/>
      <c r="Y883" s="100"/>
    </row>
    <row r="884" spans="1:25" ht="16.5" customHeight="1">
      <c r="A884" s="25"/>
      <c r="B884" s="23"/>
      <c r="C884" s="23"/>
      <c r="D884" s="100"/>
      <c r="E884" s="100"/>
      <c r="F884" s="100"/>
      <c r="G884" s="100"/>
      <c r="H884" s="100"/>
      <c r="I884" s="100"/>
      <c r="J884" s="100"/>
      <c r="K884" s="100"/>
      <c r="L884" s="100"/>
      <c r="M884" s="100"/>
      <c r="N884" s="100"/>
      <c r="O884" s="100"/>
      <c r="P884" s="100"/>
      <c r="Q884" s="100"/>
      <c r="R884" s="100"/>
      <c r="S884" s="100"/>
      <c r="T884" s="100"/>
      <c r="U884" s="100"/>
      <c r="V884" s="100"/>
      <c r="W884" s="100"/>
      <c r="X884" s="100"/>
      <c r="Y884" s="100"/>
    </row>
    <row r="885" spans="1:25" ht="16.5" customHeight="1">
      <c r="A885" s="25"/>
      <c r="B885" s="23"/>
      <c r="C885" s="23"/>
      <c r="D885" s="100"/>
      <c r="E885" s="100"/>
      <c r="F885" s="100"/>
      <c r="G885" s="100"/>
      <c r="H885" s="100"/>
      <c r="I885" s="100"/>
      <c r="J885" s="100"/>
      <c r="K885" s="100"/>
      <c r="L885" s="100"/>
      <c r="M885" s="100"/>
      <c r="N885" s="100"/>
      <c r="O885" s="100"/>
      <c r="P885" s="100"/>
      <c r="Q885" s="100"/>
      <c r="R885" s="100"/>
      <c r="S885" s="100"/>
      <c r="T885" s="100"/>
      <c r="U885" s="100"/>
      <c r="V885" s="100"/>
      <c r="W885" s="100"/>
      <c r="X885" s="100"/>
      <c r="Y885" s="100"/>
    </row>
    <row r="886" spans="1:25" ht="16.5" customHeight="1">
      <c r="A886" s="25"/>
      <c r="B886" s="23"/>
      <c r="C886" s="23"/>
      <c r="D886" s="100"/>
      <c r="E886" s="100"/>
      <c r="F886" s="100"/>
      <c r="G886" s="100"/>
      <c r="H886" s="100"/>
      <c r="I886" s="100"/>
      <c r="J886" s="100"/>
      <c r="K886" s="100"/>
      <c r="L886" s="100"/>
      <c r="M886" s="100"/>
      <c r="N886" s="100"/>
      <c r="O886" s="100"/>
      <c r="P886" s="100"/>
      <c r="Q886" s="100"/>
      <c r="R886" s="100"/>
      <c r="S886" s="100"/>
      <c r="T886" s="100"/>
      <c r="U886" s="100"/>
      <c r="V886" s="100"/>
      <c r="W886" s="100"/>
      <c r="X886" s="100"/>
      <c r="Y886" s="100"/>
    </row>
    <row r="887" spans="1:25" ht="16.5" customHeight="1">
      <c r="A887" s="25"/>
      <c r="B887" s="23"/>
      <c r="C887" s="23"/>
      <c r="D887" s="100"/>
      <c r="E887" s="100"/>
      <c r="F887" s="100"/>
      <c r="G887" s="100"/>
      <c r="H887" s="100"/>
      <c r="I887" s="100"/>
      <c r="J887" s="100"/>
      <c r="K887" s="100"/>
      <c r="L887" s="100"/>
      <c r="M887" s="100"/>
      <c r="N887" s="100"/>
      <c r="O887" s="100"/>
      <c r="P887" s="100"/>
      <c r="Q887" s="100"/>
      <c r="R887" s="100"/>
      <c r="S887" s="100"/>
      <c r="T887" s="100"/>
      <c r="U887" s="100"/>
      <c r="V887" s="100"/>
      <c r="W887" s="100"/>
      <c r="X887" s="100"/>
      <c r="Y887" s="100"/>
    </row>
    <row r="888" spans="1:25" ht="16.5" customHeight="1">
      <c r="A888" s="25"/>
      <c r="B888" s="23"/>
      <c r="C888" s="23"/>
      <c r="D888" s="100"/>
      <c r="E888" s="100"/>
      <c r="F888" s="100"/>
      <c r="G888" s="100"/>
      <c r="H888" s="100"/>
      <c r="I888" s="100"/>
      <c r="J888" s="100"/>
      <c r="K888" s="100"/>
      <c r="L888" s="100"/>
      <c r="M888" s="100"/>
      <c r="N888" s="100"/>
      <c r="O888" s="100"/>
      <c r="P888" s="100"/>
      <c r="Q888" s="100"/>
      <c r="R888" s="100"/>
      <c r="S888" s="100"/>
      <c r="T888" s="100"/>
      <c r="U888" s="100"/>
      <c r="V888" s="100"/>
      <c r="W888" s="100"/>
      <c r="X888" s="100"/>
      <c r="Y888" s="100"/>
    </row>
    <row r="889" spans="1:25" ht="16.5" customHeight="1">
      <c r="A889" s="25"/>
      <c r="B889" s="23"/>
      <c r="C889" s="23"/>
      <c r="D889" s="100"/>
      <c r="E889" s="100"/>
      <c r="F889" s="100"/>
      <c r="G889" s="100"/>
      <c r="H889" s="100"/>
      <c r="I889" s="100"/>
      <c r="J889" s="100"/>
      <c r="K889" s="100"/>
      <c r="L889" s="100"/>
      <c r="M889" s="100"/>
      <c r="N889" s="100"/>
      <c r="O889" s="100"/>
      <c r="P889" s="100"/>
      <c r="Q889" s="100"/>
      <c r="R889" s="100"/>
      <c r="S889" s="100"/>
      <c r="T889" s="100"/>
      <c r="U889" s="100"/>
      <c r="V889" s="100"/>
      <c r="W889" s="100"/>
      <c r="X889" s="100"/>
      <c r="Y889" s="100"/>
    </row>
    <row r="890" spans="1:25" ht="16.5" customHeight="1">
      <c r="A890" s="25"/>
      <c r="B890" s="23"/>
      <c r="C890" s="23"/>
      <c r="D890" s="100"/>
      <c r="E890" s="100"/>
      <c r="F890" s="100"/>
      <c r="G890" s="100"/>
      <c r="H890" s="100"/>
      <c r="I890" s="100"/>
      <c r="J890" s="100"/>
      <c r="K890" s="100"/>
      <c r="L890" s="100"/>
      <c r="M890" s="100"/>
      <c r="N890" s="100"/>
      <c r="O890" s="100"/>
      <c r="P890" s="100"/>
      <c r="Q890" s="100"/>
      <c r="R890" s="100"/>
      <c r="S890" s="100"/>
      <c r="T890" s="100"/>
      <c r="U890" s="100"/>
      <c r="V890" s="100"/>
      <c r="W890" s="100"/>
      <c r="X890" s="100"/>
      <c r="Y890" s="100"/>
    </row>
    <row r="891" spans="1:25" ht="16.5" customHeight="1">
      <c r="A891" s="25"/>
      <c r="B891" s="23"/>
      <c r="C891" s="23"/>
      <c r="D891" s="100"/>
      <c r="E891" s="100"/>
      <c r="F891" s="100"/>
      <c r="G891" s="100"/>
      <c r="H891" s="100"/>
      <c r="I891" s="100"/>
      <c r="J891" s="100"/>
      <c r="K891" s="100"/>
      <c r="L891" s="100"/>
      <c r="M891" s="100"/>
      <c r="N891" s="100"/>
      <c r="O891" s="100"/>
      <c r="P891" s="100"/>
      <c r="Q891" s="100"/>
      <c r="R891" s="100"/>
      <c r="S891" s="100"/>
      <c r="T891" s="100"/>
      <c r="U891" s="100"/>
      <c r="V891" s="100"/>
      <c r="W891" s="100"/>
      <c r="X891" s="100"/>
      <c r="Y891" s="100"/>
    </row>
    <row r="892" spans="1:25" ht="16.5" customHeight="1">
      <c r="A892" s="25"/>
      <c r="B892" s="23"/>
      <c r="C892" s="23"/>
      <c r="D892" s="100"/>
      <c r="E892" s="100"/>
      <c r="F892" s="100"/>
      <c r="G892" s="100"/>
      <c r="H892" s="100"/>
      <c r="I892" s="100"/>
      <c r="J892" s="100"/>
      <c r="K892" s="100"/>
      <c r="L892" s="100"/>
      <c r="M892" s="100"/>
      <c r="N892" s="100"/>
      <c r="O892" s="100"/>
      <c r="P892" s="100"/>
      <c r="Q892" s="100"/>
      <c r="R892" s="100"/>
      <c r="S892" s="100"/>
      <c r="T892" s="100"/>
      <c r="U892" s="100"/>
      <c r="V892" s="100"/>
      <c r="W892" s="100"/>
      <c r="X892" s="100"/>
      <c r="Y892" s="100"/>
    </row>
    <row r="893" spans="1:25" ht="16.5" customHeight="1">
      <c r="A893" s="25"/>
      <c r="B893" s="23"/>
      <c r="C893" s="23"/>
      <c r="D893" s="100"/>
      <c r="E893" s="100"/>
      <c r="F893" s="100"/>
      <c r="G893" s="100"/>
      <c r="H893" s="100"/>
      <c r="I893" s="100"/>
      <c r="J893" s="100"/>
      <c r="K893" s="100"/>
      <c r="L893" s="100"/>
      <c r="M893" s="100"/>
      <c r="N893" s="100"/>
      <c r="O893" s="100"/>
      <c r="P893" s="100"/>
      <c r="Q893" s="100"/>
      <c r="R893" s="100"/>
      <c r="S893" s="100"/>
      <c r="T893" s="100"/>
      <c r="U893" s="100"/>
      <c r="V893" s="100"/>
      <c r="W893" s="100"/>
      <c r="X893" s="100"/>
      <c r="Y893" s="100"/>
    </row>
    <row r="894" spans="1:25" ht="16.5" customHeight="1">
      <c r="A894" s="25"/>
      <c r="B894" s="23"/>
      <c r="C894" s="23"/>
      <c r="D894" s="100"/>
      <c r="E894" s="100"/>
      <c r="F894" s="100"/>
      <c r="G894" s="100"/>
      <c r="H894" s="100"/>
      <c r="I894" s="100"/>
      <c r="J894" s="100"/>
      <c r="K894" s="100"/>
      <c r="L894" s="100"/>
      <c r="M894" s="100"/>
      <c r="N894" s="100"/>
      <c r="O894" s="100"/>
      <c r="P894" s="100"/>
      <c r="Q894" s="100"/>
      <c r="R894" s="100"/>
      <c r="S894" s="100"/>
      <c r="T894" s="100"/>
      <c r="U894" s="100"/>
      <c r="V894" s="100"/>
      <c r="W894" s="100"/>
      <c r="X894" s="100"/>
      <c r="Y894" s="100"/>
    </row>
    <row r="895" spans="1:25" ht="16.5" customHeight="1">
      <c r="A895" s="25"/>
      <c r="B895" s="23"/>
      <c r="C895" s="23"/>
      <c r="D895" s="100"/>
      <c r="E895" s="100"/>
      <c r="F895" s="100"/>
      <c r="G895" s="100"/>
      <c r="H895" s="100"/>
      <c r="I895" s="100"/>
      <c r="J895" s="100"/>
      <c r="K895" s="100"/>
      <c r="L895" s="100"/>
      <c r="M895" s="100"/>
      <c r="N895" s="100"/>
      <c r="O895" s="100"/>
      <c r="P895" s="100"/>
      <c r="Q895" s="100"/>
      <c r="R895" s="100"/>
      <c r="S895" s="100"/>
      <c r="T895" s="100"/>
      <c r="U895" s="100"/>
      <c r="V895" s="100"/>
      <c r="W895" s="100"/>
      <c r="X895" s="100"/>
      <c r="Y895" s="100"/>
    </row>
    <row r="896" spans="1:25" ht="16.5" customHeight="1">
      <c r="A896" s="25"/>
      <c r="B896" s="23"/>
      <c r="C896" s="23"/>
      <c r="D896" s="100"/>
      <c r="E896" s="100"/>
      <c r="F896" s="100"/>
      <c r="G896" s="100"/>
      <c r="H896" s="100"/>
      <c r="I896" s="100"/>
      <c r="J896" s="100"/>
      <c r="K896" s="100"/>
      <c r="L896" s="100"/>
      <c r="M896" s="100"/>
      <c r="N896" s="100"/>
      <c r="O896" s="100"/>
      <c r="P896" s="100"/>
      <c r="Q896" s="100"/>
      <c r="R896" s="100"/>
      <c r="S896" s="100"/>
      <c r="T896" s="100"/>
      <c r="U896" s="100"/>
      <c r="V896" s="100"/>
      <c r="W896" s="100"/>
      <c r="X896" s="100"/>
      <c r="Y896" s="100"/>
    </row>
    <row r="897" spans="1:25" ht="16.5" customHeight="1">
      <c r="A897" s="25"/>
      <c r="B897" s="23"/>
      <c r="C897" s="23"/>
      <c r="D897" s="100"/>
      <c r="E897" s="100"/>
      <c r="F897" s="100"/>
      <c r="G897" s="100"/>
      <c r="H897" s="100"/>
      <c r="I897" s="100"/>
      <c r="J897" s="100"/>
      <c r="K897" s="100"/>
      <c r="L897" s="100"/>
      <c r="M897" s="100"/>
      <c r="N897" s="100"/>
      <c r="O897" s="100"/>
      <c r="P897" s="100"/>
      <c r="Q897" s="100"/>
      <c r="R897" s="100"/>
      <c r="S897" s="100"/>
      <c r="T897" s="100"/>
      <c r="U897" s="100"/>
      <c r="V897" s="100"/>
      <c r="W897" s="100"/>
      <c r="X897" s="100"/>
      <c r="Y897" s="100"/>
    </row>
    <row r="898" spans="1:25" ht="16.5" customHeight="1">
      <c r="A898" s="25"/>
      <c r="B898" s="23"/>
      <c r="C898" s="23"/>
      <c r="D898" s="100"/>
      <c r="E898" s="100"/>
      <c r="F898" s="100"/>
      <c r="G898" s="100"/>
      <c r="H898" s="100"/>
      <c r="I898" s="100"/>
      <c r="J898" s="100"/>
      <c r="K898" s="100"/>
      <c r="L898" s="100"/>
      <c r="M898" s="100"/>
      <c r="N898" s="100"/>
      <c r="O898" s="100"/>
      <c r="P898" s="100"/>
      <c r="Q898" s="100"/>
      <c r="R898" s="100"/>
      <c r="S898" s="100"/>
      <c r="T898" s="100"/>
      <c r="U898" s="100"/>
      <c r="V898" s="100"/>
      <c r="W898" s="100"/>
      <c r="X898" s="100"/>
      <c r="Y898" s="100"/>
    </row>
    <row r="899" spans="1:25" ht="16.5" customHeight="1">
      <c r="A899" s="25"/>
      <c r="B899" s="23"/>
      <c r="C899" s="23"/>
      <c r="D899" s="100"/>
      <c r="E899" s="100"/>
      <c r="F899" s="100"/>
      <c r="G899" s="100"/>
      <c r="H899" s="100"/>
      <c r="I899" s="100"/>
      <c r="J899" s="100"/>
      <c r="K899" s="100"/>
      <c r="L899" s="100"/>
      <c r="M899" s="100"/>
      <c r="N899" s="100"/>
      <c r="O899" s="100"/>
      <c r="P899" s="100"/>
      <c r="Q899" s="100"/>
      <c r="R899" s="100"/>
      <c r="S899" s="100"/>
      <c r="T899" s="100"/>
      <c r="U899" s="100"/>
      <c r="V899" s="100"/>
      <c r="W899" s="100"/>
      <c r="X899" s="100"/>
      <c r="Y899" s="100"/>
    </row>
    <row r="900" spans="1:25" ht="16.5" customHeight="1">
      <c r="A900" s="25"/>
      <c r="B900" s="23"/>
      <c r="C900" s="23"/>
      <c r="D900" s="100"/>
      <c r="E900" s="100"/>
      <c r="F900" s="100"/>
      <c r="G900" s="100"/>
      <c r="H900" s="100"/>
      <c r="I900" s="100"/>
      <c r="J900" s="100"/>
      <c r="K900" s="100"/>
      <c r="L900" s="100"/>
      <c r="M900" s="100"/>
      <c r="N900" s="100"/>
      <c r="O900" s="100"/>
      <c r="P900" s="100"/>
      <c r="Q900" s="100"/>
      <c r="R900" s="100"/>
      <c r="S900" s="100"/>
      <c r="T900" s="100"/>
      <c r="U900" s="100"/>
      <c r="V900" s="100"/>
      <c r="W900" s="100"/>
      <c r="X900" s="100"/>
      <c r="Y900" s="100"/>
    </row>
    <row r="901" spans="1:25" ht="16.5" customHeight="1">
      <c r="A901" s="25"/>
      <c r="B901" s="23"/>
      <c r="C901" s="23"/>
      <c r="D901" s="100"/>
      <c r="E901" s="100"/>
      <c r="F901" s="100"/>
      <c r="G901" s="100"/>
      <c r="H901" s="100"/>
      <c r="I901" s="100"/>
      <c r="J901" s="100"/>
      <c r="K901" s="100"/>
      <c r="L901" s="100"/>
      <c r="M901" s="100"/>
      <c r="N901" s="100"/>
      <c r="O901" s="100"/>
      <c r="P901" s="100"/>
      <c r="Q901" s="100"/>
      <c r="R901" s="100"/>
      <c r="S901" s="100"/>
      <c r="T901" s="100"/>
      <c r="U901" s="100"/>
      <c r="V901" s="100"/>
      <c r="W901" s="100"/>
      <c r="X901" s="100"/>
      <c r="Y901" s="100"/>
    </row>
    <row r="902" spans="1:25" ht="16.5" customHeight="1">
      <c r="A902" s="25"/>
      <c r="B902" s="23"/>
      <c r="C902" s="23"/>
      <c r="D902" s="100"/>
      <c r="E902" s="100"/>
      <c r="F902" s="100"/>
      <c r="G902" s="100"/>
      <c r="H902" s="100"/>
      <c r="I902" s="100"/>
      <c r="J902" s="100"/>
      <c r="K902" s="100"/>
      <c r="L902" s="100"/>
      <c r="M902" s="100"/>
      <c r="N902" s="100"/>
      <c r="O902" s="100"/>
      <c r="P902" s="100"/>
      <c r="Q902" s="100"/>
      <c r="R902" s="100"/>
      <c r="S902" s="100"/>
      <c r="T902" s="100"/>
      <c r="U902" s="100"/>
      <c r="V902" s="100"/>
      <c r="W902" s="100"/>
      <c r="X902" s="100"/>
      <c r="Y902" s="100"/>
    </row>
    <row r="903" spans="1:25" ht="16.5" customHeight="1">
      <c r="A903" s="25"/>
      <c r="B903" s="23"/>
      <c r="C903" s="23"/>
      <c r="D903" s="100"/>
      <c r="E903" s="100"/>
      <c r="F903" s="100"/>
      <c r="G903" s="100"/>
      <c r="H903" s="100"/>
      <c r="I903" s="100"/>
      <c r="J903" s="100"/>
      <c r="K903" s="100"/>
      <c r="L903" s="100"/>
      <c r="M903" s="100"/>
      <c r="N903" s="100"/>
      <c r="O903" s="100"/>
      <c r="P903" s="100"/>
      <c r="Q903" s="100"/>
      <c r="R903" s="100"/>
      <c r="S903" s="100"/>
      <c r="T903" s="100"/>
      <c r="U903" s="100"/>
      <c r="V903" s="100"/>
      <c r="W903" s="100"/>
      <c r="X903" s="100"/>
      <c r="Y903" s="100"/>
    </row>
    <row r="904" spans="1:25" ht="16.5" customHeight="1">
      <c r="A904" s="25"/>
      <c r="B904" s="23"/>
      <c r="C904" s="23"/>
      <c r="D904" s="100"/>
      <c r="E904" s="100"/>
      <c r="F904" s="100"/>
      <c r="G904" s="100"/>
      <c r="H904" s="100"/>
      <c r="I904" s="100"/>
      <c r="J904" s="100"/>
      <c r="K904" s="100"/>
      <c r="L904" s="100"/>
      <c r="M904" s="100"/>
      <c r="N904" s="100"/>
      <c r="O904" s="100"/>
      <c r="P904" s="100"/>
      <c r="Q904" s="100"/>
      <c r="R904" s="100"/>
      <c r="S904" s="100"/>
      <c r="T904" s="100"/>
      <c r="U904" s="100"/>
      <c r="V904" s="100"/>
      <c r="W904" s="100"/>
      <c r="X904" s="100"/>
      <c r="Y904" s="100"/>
    </row>
    <row r="905" spans="1:25" ht="16.5" customHeight="1">
      <c r="A905" s="25"/>
      <c r="B905" s="23"/>
      <c r="C905" s="23"/>
      <c r="D905" s="100"/>
      <c r="E905" s="100"/>
      <c r="F905" s="100"/>
      <c r="G905" s="100"/>
      <c r="H905" s="100"/>
      <c r="I905" s="100"/>
      <c r="J905" s="100"/>
      <c r="K905" s="100"/>
      <c r="L905" s="100"/>
      <c r="M905" s="100"/>
      <c r="N905" s="100"/>
      <c r="O905" s="100"/>
      <c r="P905" s="100"/>
      <c r="Q905" s="100"/>
      <c r="R905" s="100"/>
      <c r="S905" s="100"/>
      <c r="T905" s="100"/>
      <c r="U905" s="100"/>
      <c r="V905" s="100"/>
      <c r="W905" s="100"/>
      <c r="X905" s="100"/>
      <c r="Y905" s="100"/>
    </row>
    <row r="906" spans="1:25" ht="16.5" customHeight="1">
      <c r="A906" s="25"/>
      <c r="B906" s="23"/>
      <c r="C906" s="23"/>
      <c r="D906" s="100"/>
      <c r="E906" s="100"/>
      <c r="F906" s="100"/>
      <c r="G906" s="100"/>
      <c r="H906" s="100"/>
      <c r="I906" s="100"/>
      <c r="J906" s="100"/>
      <c r="K906" s="100"/>
      <c r="L906" s="100"/>
      <c r="M906" s="100"/>
      <c r="N906" s="100"/>
      <c r="O906" s="100"/>
      <c r="P906" s="100"/>
      <c r="Q906" s="100"/>
      <c r="R906" s="100"/>
      <c r="S906" s="100"/>
      <c r="T906" s="100"/>
      <c r="U906" s="100"/>
      <c r="V906" s="100"/>
      <c r="W906" s="100"/>
      <c r="X906" s="100"/>
      <c r="Y906" s="100"/>
    </row>
    <row r="907" spans="1:25" ht="16.5" customHeight="1">
      <c r="A907" s="25"/>
      <c r="B907" s="23"/>
      <c r="C907" s="23"/>
      <c r="D907" s="100"/>
      <c r="E907" s="100"/>
      <c r="F907" s="100"/>
      <c r="G907" s="100"/>
      <c r="H907" s="100"/>
      <c r="I907" s="100"/>
      <c r="J907" s="100"/>
      <c r="K907" s="100"/>
      <c r="L907" s="100"/>
      <c r="M907" s="100"/>
      <c r="N907" s="100"/>
      <c r="O907" s="100"/>
      <c r="P907" s="100"/>
      <c r="Q907" s="100"/>
      <c r="R907" s="100"/>
      <c r="S907" s="100"/>
      <c r="T907" s="100"/>
      <c r="U907" s="100"/>
      <c r="V907" s="100"/>
      <c r="W907" s="100"/>
      <c r="X907" s="100"/>
      <c r="Y907" s="100"/>
    </row>
    <row r="908" spans="1:25" ht="16.5" customHeight="1">
      <c r="A908" s="25"/>
      <c r="B908" s="23"/>
      <c r="C908" s="23"/>
      <c r="D908" s="100"/>
      <c r="E908" s="100"/>
      <c r="F908" s="100"/>
      <c r="G908" s="100"/>
      <c r="H908" s="100"/>
      <c r="I908" s="100"/>
      <c r="J908" s="100"/>
      <c r="K908" s="100"/>
      <c r="L908" s="100"/>
      <c r="M908" s="100"/>
      <c r="N908" s="100"/>
      <c r="O908" s="100"/>
      <c r="P908" s="100"/>
      <c r="Q908" s="100"/>
      <c r="R908" s="100"/>
      <c r="S908" s="100"/>
      <c r="T908" s="100"/>
      <c r="U908" s="100"/>
      <c r="V908" s="100"/>
      <c r="W908" s="100"/>
      <c r="X908" s="100"/>
      <c r="Y908" s="100"/>
    </row>
    <row r="909" spans="1:25" ht="16.5" customHeight="1">
      <c r="A909" s="25"/>
      <c r="B909" s="23"/>
      <c r="C909" s="23"/>
      <c r="D909" s="100"/>
      <c r="E909" s="100"/>
      <c r="F909" s="100"/>
      <c r="G909" s="100"/>
      <c r="H909" s="100"/>
      <c r="I909" s="100"/>
      <c r="J909" s="100"/>
      <c r="K909" s="100"/>
      <c r="L909" s="100"/>
      <c r="M909" s="100"/>
      <c r="N909" s="100"/>
      <c r="O909" s="100"/>
      <c r="P909" s="100"/>
      <c r="Q909" s="100"/>
      <c r="R909" s="100"/>
      <c r="S909" s="100"/>
      <c r="T909" s="100"/>
      <c r="U909" s="100"/>
      <c r="V909" s="100"/>
      <c r="W909" s="100"/>
      <c r="X909" s="100"/>
      <c r="Y909" s="100"/>
    </row>
    <row r="910" spans="1:25" ht="16.5" customHeight="1">
      <c r="A910" s="25"/>
      <c r="B910" s="23"/>
      <c r="C910" s="23"/>
      <c r="D910" s="100"/>
      <c r="E910" s="100"/>
      <c r="F910" s="100"/>
      <c r="G910" s="100"/>
      <c r="H910" s="100"/>
      <c r="I910" s="100"/>
      <c r="J910" s="100"/>
      <c r="K910" s="100"/>
      <c r="L910" s="100"/>
      <c r="M910" s="100"/>
      <c r="N910" s="100"/>
      <c r="O910" s="100"/>
      <c r="P910" s="100"/>
      <c r="Q910" s="100"/>
      <c r="R910" s="100"/>
      <c r="S910" s="100"/>
      <c r="T910" s="100"/>
      <c r="U910" s="100"/>
      <c r="V910" s="100"/>
      <c r="W910" s="100"/>
      <c r="X910" s="100"/>
      <c r="Y910" s="100"/>
    </row>
    <row r="911" spans="1:25" ht="16.5" customHeight="1">
      <c r="A911" s="25"/>
      <c r="B911" s="23"/>
      <c r="C911" s="23"/>
      <c r="D911" s="100"/>
      <c r="E911" s="100"/>
      <c r="F911" s="100"/>
      <c r="G911" s="100"/>
      <c r="H911" s="100"/>
      <c r="I911" s="100"/>
      <c r="J911" s="100"/>
      <c r="K911" s="100"/>
      <c r="L911" s="100"/>
      <c r="M911" s="100"/>
      <c r="N911" s="100"/>
      <c r="O911" s="100"/>
      <c r="P911" s="100"/>
      <c r="Q911" s="100"/>
      <c r="R911" s="100"/>
      <c r="S911" s="100"/>
      <c r="T911" s="100"/>
      <c r="U911" s="100"/>
      <c r="V911" s="100"/>
      <c r="W911" s="100"/>
      <c r="X911" s="100"/>
      <c r="Y911" s="100"/>
    </row>
    <row r="912" spans="1:25" ht="16.5" customHeight="1">
      <c r="A912" s="25"/>
      <c r="B912" s="23"/>
      <c r="C912" s="23"/>
      <c r="D912" s="100"/>
      <c r="E912" s="100"/>
      <c r="F912" s="100"/>
      <c r="G912" s="100"/>
      <c r="H912" s="100"/>
      <c r="I912" s="100"/>
      <c r="J912" s="100"/>
      <c r="K912" s="100"/>
      <c r="L912" s="100"/>
      <c r="M912" s="100"/>
      <c r="N912" s="100"/>
      <c r="O912" s="100"/>
      <c r="P912" s="100"/>
      <c r="Q912" s="100"/>
      <c r="R912" s="100"/>
      <c r="S912" s="100"/>
      <c r="T912" s="100"/>
      <c r="U912" s="100"/>
      <c r="V912" s="100"/>
      <c r="W912" s="100"/>
      <c r="X912" s="100"/>
      <c r="Y912" s="100"/>
    </row>
    <row r="913" spans="1:25" ht="16.5" customHeight="1">
      <c r="A913" s="25"/>
      <c r="B913" s="23"/>
      <c r="C913" s="23"/>
      <c r="D913" s="100"/>
      <c r="E913" s="100"/>
      <c r="F913" s="100"/>
      <c r="G913" s="100"/>
      <c r="H913" s="100"/>
      <c r="I913" s="100"/>
      <c r="J913" s="100"/>
      <c r="K913" s="100"/>
      <c r="L913" s="100"/>
      <c r="M913" s="100"/>
      <c r="N913" s="100"/>
      <c r="O913" s="100"/>
      <c r="P913" s="100"/>
      <c r="Q913" s="100"/>
      <c r="R913" s="100"/>
      <c r="S913" s="100"/>
      <c r="T913" s="100"/>
      <c r="U913" s="100"/>
      <c r="V913" s="100"/>
      <c r="W913" s="100"/>
      <c r="X913" s="100"/>
      <c r="Y913" s="100"/>
    </row>
    <row r="914" spans="1:25" ht="16.5" customHeight="1">
      <c r="A914" s="25"/>
      <c r="B914" s="23"/>
      <c r="C914" s="23"/>
      <c r="D914" s="100"/>
      <c r="E914" s="100"/>
      <c r="F914" s="100"/>
      <c r="G914" s="100"/>
      <c r="H914" s="100"/>
      <c r="I914" s="100"/>
      <c r="J914" s="100"/>
      <c r="K914" s="100"/>
      <c r="L914" s="100"/>
      <c r="M914" s="100"/>
      <c r="N914" s="100"/>
      <c r="O914" s="100"/>
      <c r="P914" s="100"/>
      <c r="Q914" s="100"/>
      <c r="R914" s="100"/>
      <c r="S914" s="100"/>
      <c r="T914" s="100"/>
      <c r="U914" s="100"/>
      <c r="V914" s="100"/>
      <c r="W914" s="100"/>
      <c r="X914" s="100"/>
      <c r="Y914" s="100"/>
    </row>
    <row r="915" spans="1:25" ht="16.5" customHeight="1">
      <c r="A915" s="25"/>
      <c r="B915" s="23"/>
      <c r="C915" s="23"/>
      <c r="D915" s="100"/>
      <c r="E915" s="100"/>
      <c r="F915" s="100"/>
      <c r="G915" s="100"/>
      <c r="H915" s="100"/>
      <c r="I915" s="100"/>
      <c r="J915" s="100"/>
      <c r="K915" s="100"/>
      <c r="L915" s="100"/>
      <c r="M915" s="100"/>
      <c r="N915" s="100"/>
      <c r="O915" s="100"/>
      <c r="P915" s="100"/>
      <c r="Q915" s="100"/>
      <c r="R915" s="100"/>
      <c r="S915" s="100"/>
      <c r="T915" s="100"/>
      <c r="U915" s="100"/>
      <c r="V915" s="100"/>
      <c r="W915" s="100"/>
      <c r="X915" s="100"/>
      <c r="Y915" s="100"/>
    </row>
    <row r="916" spans="1:25" ht="16.5" customHeight="1">
      <c r="A916" s="25"/>
      <c r="B916" s="23"/>
      <c r="C916" s="23"/>
      <c r="D916" s="100"/>
      <c r="E916" s="100"/>
      <c r="F916" s="100"/>
      <c r="G916" s="100"/>
      <c r="H916" s="100"/>
      <c r="I916" s="100"/>
      <c r="J916" s="100"/>
      <c r="K916" s="100"/>
      <c r="L916" s="100"/>
      <c r="M916" s="100"/>
      <c r="N916" s="100"/>
      <c r="O916" s="100"/>
      <c r="P916" s="100"/>
      <c r="Q916" s="100"/>
      <c r="R916" s="100"/>
      <c r="S916" s="100"/>
      <c r="T916" s="100"/>
      <c r="U916" s="100"/>
      <c r="V916" s="100"/>
      <c r="W916" s="100"/>
      <c r="X916" s="100"/>
      <c r="Y916" s="100"/>
    </row>
    <row r="917" spans="1:25" ht="16.5" customHeight="1">
      <c r="A917" s="25"/>
      <c r="B917" s="23"/>
      <c r="C917" s="23"/>
      <c r="D917" s="100"/>
      <c r="E917" s="100"/>
      <c r="F917" s="100"/>
      <c r="G917" s="100"/>
      <c r="H917" s="100"/>
      <c r="I917" s="100"/>
      <c r="J917" s="100"/>
      <c r="K917" s="100"/>
      <c r="L917" s="100"/>
      <c r="M917" s="100"/>
      <c r="N917" s="100"/>
      <c r="O917" s="100"/>
      <c r="P917" s="100"/>
      <c r="Q917" s="100"/>
      <c r="R917" s="100"/>
      <c r="S917" s="100"/>
      <c r="T917" s="100"/>
      <c r="U917" s="100"/>
      <c r="V917" s="100"/>
      <c r="W917" s="100"/>
      <c r="X917" s="100"/>
      <c r="Y917" s="100"/>
    </row>
    <row r="918" spans="1:25" ht="16.5" customHeight="1">
      <c r="A918" s="25"/>
      <c r="B918" s="23"/>
      <c r="C918" s="23"/>
      <c r="D918" s="100"/>
      <c r="E918" s="100"/>
      <c r="F918" s="100"/>
      <c r="G918" s="100"/>
      <c r="H918" s="100"/>
      <c r="I918" s="100"/>
      <c r="J918" s="100"/>
      <c r="K918" s="100"/>
      <c r="L918" s="100"/>
      <c r="M918" s="100"/>
      <c r="N918" s="100"/>
      <c r="O918" s="100"/>
      <c r="P918" s="100"/>
      <c r="Q918" s="100"/>
      <c r="R918" s="100"/>
      <c r="S918" s="100"/>
      <c r="T918" s="100"/>
      <c r="U918" s="100"/>
      <c r="V918" s="100"/>
      <c r="W918" s="100"/>
      <c r="X918" s="100"/>
      <c r="Y918" s="100"/>
    </row>
    <row r="919" spans="1:25" ht="16.5" customHeight="1">
      <c r="A919" s="25"/>
      <c r="B919" s="23"/>
      <c r="C919" s="23"/>
      <c r="D919" s="100"/>
      <c r="E919" s="100"/>
      <c r="F919" s="100"/>
      <c r="G919" s="100"/>
      <c r="H919" s="100"/>
      <c r="I919" s="100"/>
      <c r="J919" s="100"/>
      <c r="K919" s="100"/>
      <c r="L919" s="100"/>
      <c r="M919" s="100"/>
      <c r="N919" s="100"/>
      <c r="O919" s="100"/>
      <c r="P919" s="100"/>
      <c r="Q919" s="100"/>
      <c r="R919" s="100"/>
      <c r="S919" s="100"/>
      <c r="T919" s="100"/>
      <c r="U919" s="100"/>
      <c r="V919" s="100"/>
      <c r="W919" s="100"/>
      <c r="X919" s="100"/>
      <c r="Y919" s="100"/>
    </row>
    <row r="920" spans="1:25" ht="16.5" customHeight="1">
      <c r="A920" s="25"/>
      <c r="B920" s="23"/>
      <c r="C920" s="23"/>
      <c r="D920" s="100"/>
      <c r="E920" s="100"/>
      <c r="F920" s="100"/>
      <c r="G920" s="100"/>
      <c r="H920" s="100"/>
      <c r="I920" s="100"/>
      <c r="J920" s="100"/>
      <c r="K920" s="100"/>
      <c r="L920" s="100"/>
      <c r="M920" s="100"/>
      <c r="N920" s="100"/>
      <c r="O920" s="100"/>
      <c r="P920" s="100"/>
      <c r="Q920" s="100"/>
      <c r="R920" s="100"/>
      <c r="S920" s="100"/>
      <c r="T920" s="100"/>
      <c r="U920" s="100"/>
      <c r="V920" s="100"/>
      <c r="W920" s="100"/>
      <c r="X920" s="100"/>
      <c r="Y920" s="100"/>
    </row>
    <row r="921" spans="1:25" ht="16.5" customHeight="1">
      <c r="A921" s="25"/>
      <c r="B921" s="23"/>
      <c r="C921" s="23"/>
      <c r="D921" s="100"/>
      <c r="E921" s="100"/>
      <c r="F921" s="100"/>
      <c r="G921" s="100"/>
      <c r="H921" s="100"/>
      <c r="I921" s="100"/>
      <c r="J921" s="100"/>
      <c r="K921" s="100"/>
      <c r="L921" s="100"/>
      <c r="M921" s="100"/>
      <c r="N921" s="100"/>
      <c r="O921" s="100"/>
      <c r="P921" s="100"/>
      <c r="Q921" s="100"/>
      <c r="R921" s="100"/>
      <c r="S921" s="100"/>
      <c r="T921" s="100"/>
      <c r="U921" s="100"/>
      <c r="V921" s="100"/>
      <c r="W921" s="100"/>
      <c r="X921" s="100"/>
      <c r="Y921" s="100"/>
    </row>
    <row r="922" spans="1:25" ht="16.5" customHeight="1">
      <c r="A922" s="25"/>
      <c r="B922" s="23"/>
      <c r="C922" s="23"/>
      <c r="D922" s="100"/>
      <c r="E922" s="100"/>
      <c r="F922" s="100"/>
      <c r="G922" s="100"/>
      <c r="H922" s="100"/>
      <c r="I922" s="100"/>
      <c r="J922" s="100"/>
      <c r="K922" s="100"/>
      <c r="L922" s="100"/>
      <c r="M922" s="100"/>
      <c r="N922" s="100"/>
      <c r="O922" s="100"/>
      <c r="P922" s="100"/>
      <c r="Q922" s="100"/>
      <c r="R922" s="100"/>
      <c r="S922" s="100"/>
      <c r="T922" s="100"/>
      <c r="U922" s="100"/>
      <c r="V922" s="100"/>
      <c r="W922" s="100"/>
      <c r="X922" s="100"/>
      <c r="Y922" s="100"/>
    </row>
    <row r="923" spans="1:25" ht="16.5" customHeight="1">
      <c r="A923" s="25"/>
      <c r="B923" s="23"/>
      <c r="C923" s="23"/>
      <c r="D923" s="100"/>
      <c r="E923" s="100"/>
      <c r="F923" s="100"/>
      <c r="G923" s="100"/>
      <c r="H923" s="100"/>
      <c r="I923" s="100"/>
      <c r="J923" s="100"/>
      <c r="K923" s="100"/>
      <c r="L923" s="100"/>
      <c r="M923" s="100"/>
      <c r="N923" s="100"/>
      <c r="O923" s="100"/>
      <c r="P923" s="100"/>
      <c r="Q923" s="100"/>
      <c r="R923" s="100"/>
      <c r="S923" s="100"/>
      <c r="T923" s="100"/>
      <c r="U923" s="100"/>
      <c r="V923" s="100"/>
      <c r="W923" s="100"/>
      <c r="X923" s="100"/>
      <c r="Y923" s="100"/>
    </row>
    <row r="924" spans="1:25" ht="16.5" customHeight="1">
      <c r="A924" s="25"/>
      <c r="B924" s="23"/>
      <c r="C924" s="23"/>
      <c r="D924" s="100"/>
      <c r="E924" s="100"/>
      <c r="F924" s="100"/>
      <c r="G924" s="100"/>
      <c r="H924" s="100"/>
      <c r="I924" s="100"/>
      <c r="J924" s="100"/>
      <c r="K924" s="100"/>
      <c r="L924" s="100"/>
      <c r="M924" s="100"/>
      <c r="N924" s="100"/>
      <c r="O924" s="100"/>
      <c r="P924" s="100"/>
      <c r="Q924" s="100"/>
      <c r="R924" s="100"/>
      <c r="S924" s="100"/>
      <c r="T924" s="100"/>
      <c r="U924" s="100"/>
      <c r="V924" s="100"/>
      <c r="W924" s="100"/>
      <c r="X924" s="100"/>
      <c r="Y924" s="100"/>
    </row>
    <row r="925" spans="1:25" ht="16.5" customHeight="1">
      <c r="A925" s="25"/>
      <c r="B925" s="23"/>
      <c r="C925" s="23"/>
      <c r="D925" s="100"/>
      <c r="E925" s="100"/>
      <c r="F925" s="100"/>
      <c r="G925" s="100"/>
      <c r="H925" s="100"/>
      <c r="I925" s="100"/>
      <c r="J925" s="100"/>
      <c r="K925" s="100"/>
      <c r="L925" s="100"/>
      <c r="M925" s="100"/>
      <c r="N925" s="100"/>
      <c r="O925" s="100"/>
      <c r="P925" s="100"/>
      <c r="Q925" s="100"/>
      <c r="R925" s="100"/>
      <c r="S925" s="100"/>
      <c r="T925" s="100"/>
      <c r="U925" s="100"/>
      <c r="V925" s="100"/>
      <c r="W925" s="100"/>
      <c r="X925" s="100"/>
      <c r="Y925" s="100"/>
    </row>
    <row r="926" spans="1:25" ht="16.5" customHeight="1">
      <c r="A926" s="25"/>
      <c r="B926" s="23"/>
      <c r="C926" s="23"/>
      <c r="D926" s="100"/>
      <c r="E926" s="100"/>
      <c r="F926" s="100"/>
      <c r="G926" s="100"/>
      <c r="H926" s="100"/>
      <c r="I926" s="100"/>
      <c r="J926" s="100"/>
      <c r="K926" s="100"/>
      <c r="L926" s="100"/>
      <c r="M926" s="100"/>
      <c r="N926" s="100"/>
      <c r="O926" s="100"/>
      <c r="P926" s="100"/>
      <c r="Q926" s="100"/>
      <c r="R926" s="100"/>
      <c r="S926" s="100"/>
      <c r="T926" s="100"/>
      <c r="U926" s="100"/>
      <c r="V926" s="100"/>
      <c r="W926" s="100"/>
      <c r="X926" s="100"/>
      <c r="Y926" s="100"/>
    </row>
    <row r="927" spans="1:25" ht="16.5" customHeight="1">
      <c r="A927" s="25"/>
      <c r="B927" s="23"/>
      <c r="C927" s="23"/>
      <c r="D927" s="100"/>
      <c r="E927" s="100"/>
      <c r="F927" s="100"/>
      <c r="G927" s="100"/>
      <c r="H927" s="100"/>
      <c r="I927" s="100"/>
      <c r="J927" s="100"/>
      <c r="K927" s="100"/>
      <c r="L927" s="100"/>
      <c r="M927" s="100"/>
      <c r="N927" s="100"/>
      <c r="O927" s="100"/>
      <c r="P927" s="100"/>
      <c r="Q927" s="100"/>
      <c r="R927" s="100"/>
      <c r="S927" s="100"/>
      <c r="T927" s="100"/>
      <c r="U927" s="100"/>
      <c r="V927" s="100"/>
      <c r="W927" s="100"/>
      <c r="X927" s="100"/>
      <c r="Y927" s="100"/>
    </row>
    <row r="928" spans="1:25" ht="16.5" customHeight="1">
      <c r="A928" s="25"/>
      <c r="B928" s="23"/>
      <c r="C928" s="23"/>
      <c r="D928" s="100"/>
      <c r="E928" s="100"/>
      <c r="F928" s="100"/>
      <c r="G928" s="100"/>
      <c r="H928" s="100"/>
      <c r="I928" s="100"/>
      <c r="J928" s="100"/>
      <c r="K928" s="100"/>
      <c r="L928" s="100"/>
      <c r="M928" s="100"/>
      <c r="N928" s="100"/>
      <c r="O928" s="100"/>
      <c r="P928" s="100"/>
      <c r="Q928" s="100"/>
      <c r="R928" s="100"/>
      <c r="S928" s="100"/>
      <c r="T928" s="100"/>
      <c r="U928" s="100"/>
      <c r="V928" s="100"/>
      <c r="W928" s="100"/>
      <c r="X928" s="100"/>
      <c r="Y928" s="100"/>
    </row>
    <row r="929" spans="1:25" ht="16.5" customHeight="1">
      <c r="A929" s="25"/>
      <c r="B929" s="23"/>
      <c r="C929" s="23"/>
      <c r="D929" s="100"/>
      <c r="E929" s="100"/>
      <c r="F929" s="100"/>
      <c r="G929" s="100"/>
      <c r="H929" s="100"/>
      <c r="I929" s="100"/>
      <c r="J929" s="100"/>
      <c r="K929" s="100"/>
      <c r="L929" s="100"/>
      <c r="M929" s="100"/>
      <c r="N929" s="100"/>
      <c r="O929" s="100"/>
      <c r="P929" s="100"/>
      <c r="Q929" s="100"/>
      <c r="R929" s="100"/>
      <c r="S929" s="100"/>
      <c r="T929" s="100"/>
      <c r="U929" s="100"/>
      <c r="V929" s="100"/>
      <c r="W929" s="100"/>
      <c r="X929" s="100"/>
      <c r="Y929" s="100"/>
    </row>
    <row r="930" spans="1:25" ht="16.5" customHeight="1">
      <c r="A930" s="25"/>
      <c r="B930" s="23"/>
      <c r="C930" s="23"/>
      <c r="D930" s="100"/>
      <c r="E930" s="100"/>
      <c r="F930" s="100"/>
      <c r="G930" s="100"/>
      <c r="H930" s="100"/>
      <c r="I930" s="100"/>
      <c r="J930" s="100"/>
      <c r="K930" s="100"/>
      <c r="L930" s="100"/>
      <c r="M930" s="100"/>
      <c r="N930" s="100"/>
      <c r="O930" s="100"/>
      <c r="P930" s="100"/>
      <c r="Q930" s="100"/>
      <c r="R930" s="100"/>
      <c r="S930" s="100"/>
      <c r="T930" s="100"/>
      <c r="U930" s="100"/>
      <c r="V930" s="100"/>
      <c r="W930" s="100"/>
      <c r="X930" s="100"/>
      <c r="Y930" s="100"/>
    </row>
    <row r="931" spans="1:25" ht="16.5" customHeight="1">
      <c r="A931" s="25"/>
      <c r="B931" s="23"/>
      <c r="C931" s="23"/>
      <c r="D931" s="100"/>
      <c r="E931" s="100"/>
      <c r="F931" s="100"/>
      <c r="G931" s="100"/>
      <c r="H931" s="100"/>
      <c r="I931" s="100"/>
      <c r="J931" s="100"/>
      <c r="K931" s="100"/>
      <c r="L931" s="100"/>
      <c r="M931" s="100"/>
      <c r="N931" s="100"/>
      <c r="O931" s="100"/>
      <c r="P931" s="100"/>
      <c r="Q931" s="100"/>
      <c r="R931" s="100"/>
      <c r="S931" s="100"/>
      <c r="T931" s="100"/>
      <c r="U931" s="100"/>
      <c r="V931" s="100"/>
      <c r="W931" s="100"/>
      <c r="X931" s="100"/>
      <c r="Y931" s="100"/>
    </row>
    <row r="932" spans="1:25" ht="16.5" customHeight="1">
      <c r="A932" s="25"/>
      <c r="B932" s="23"/>
      <c r="C932" s="23"/>
      <c r="D932" s="100"/>
      <c r="E932" s="100"/>
      <c r="F932" s="100"/>
      <c r="G932" s="100"/>
      <c r="H932" s="100"/>
      <c r="I932" s="100"/>
      <c r="J932" s="100"/>
      <c r="K932" s="100"/>
      <c r="L932" s="100"/>
      <c r="M932" s="100"/>
      <c r="N932" s="100"/>
      <c r="O932" s="100"/>
      <c r="P932" s="100"/>
      <c r="Q932" s="100"/>
      <c r="R932" s="100"/>
      <c r="S932" s="100"/>
      <c r="T932" s="100"/>
      <c r="U932" s="100"/>
      <c r="V932" s="100"/>
      <c r="W932" s="100"/>
      <c r="X932" s="100"/>
      <c r="Y932" s="100"/>
    </row>
    <row r="933" spans="1:25" ht="16.5" customHeight="1">
      <c r="A933" s="25"/>
      <c r="B933" s="23"/>
      <c r="C933" s="23"/>
      <c r="D933" s="100"/>
      <c r="E933" s="100"/>
      <c r="F933" s="100"/>
      <c r="G933" s="100"/>
      <c r="H933" s="100"/>
      <c r="I933" s="100"/>
      <c r="J933" s="100"/>
      <c r="K933" s="100"/>
      <c r="L933" s="100"/>
      <c r="M933" s="100"/>
      <c r="N933" s="100"/>
      <c r="O933" s="100"/>
      <c r="P933" s="100"/>
      <c r="Q933" s="100"/>
      <c r="R933" s="100"/>
      <c r="S933" s="100"/>
      <c r="T933" s="100"/>
      <c r="U933" s="100"/>
      <c r="V933" s="100"/>
      <c r="W933" s="100"/>
      <c r="X933" s="100"/>
      <c r="Y933" s="100"/>
    </row>
    <row r="934" spans="1:25" ht="16.5" customHeight="1">
      <c r="A934" s="25"/>
      <c r="B934" s="23"/>
      <c r="C934" s="23"/>
      <c r="D934" s="100"/>
      <c r="E934" s="100"/>
      <c r="F934" s="100"/>
      <c r="G934" s="100"/>
      <c r="H934" s="100"/>
      <c r="I934" s="100"/>
      <c r="J934" s="100"/>
      <c r="K934" s="100"/>
      <c r="L934" s="100"/>
      <c r="M934" s="100"/>
      <c r="N934" s="100"/>
      <c r="O934" s="100"/>
      <c r="P934" s="100"/>
      <c r="Q934" s="100"/>
      <c r="R934" s="100"/>
      <c r="S934" s="100"/>
      <c r="T934" s="100"/>
      <c r="U934" s="100"/>
      <c r="V934" s="100"/>
      <c r="W934" s="100"/>
      <c r="X934" s="100"/>
      <c r="Y934" s="100"/>
    </row>
    <row r="935" spans="1:25" ht="16.5" customHeight="1">
      <c r="A935" s="25"/>
      <c r="B935" s="23"/>
      <c r="C935" s="23"/>
      <c r="D935" s="100"/>
      <c r="E935" s="100"/>
      <c r="F935" s="100"/>
      <c r="G935" s="100"/>
      <c r="H935" s="100"/>
      <c r="I935" s="100"/>
      <c r="J935" s="100"/>
      <c r="K935" s="100"/>
      <c r="L935" s="100"/>
      <c r="M935" s="100"/>
      <c r="N935" s="100"/>
      <c r="O935" s="100"/>
      <c r="P935" s="100"/>
      <c r="Q935" s="100"/>
      <c r="R935" s="100"/>
      <c r="S935" s="100"/>
      <c r="T935" s="100"/>
      <c r="U935" s="100"/>
      <c r="V935" s="100"/>
      <c r="W935" s="100"/>
      <c r="X935" s="100"/>
      <c r="Y935" s="100"/>
    </row>
    <row r="936" spans="1:25" ht="16.5" customHeight="1">
      <c r="A936" s="25"/>
      <c r="B936" s="23"/>
      <c r="C936" s="23"/>
      <c r="D936" s="100"/>
      <c r="E936" s="100"/>
      <c r="F936" s="100"/>
      <c r="G936" s="100"/>
      <c r="H936" s="100"/>
      <c r="I936" s="100"/>
      <c r="J936" s="100"/>
      <c r="K936" s="100"/>
      <c r="L936" s="100"/>
      <c r="M936" s="100"/>
      <c r="N936" s="100"/>
      <c r="O936" s="100"/>
      <c r="P936" s="100"/>
      <c r="Q936" s="100"/>
      <c r="R936" s="100"/>
      <c r="S936" s="100"/>
      <c r="T936" s="100"/>
      <c r="U936" s="100"/>
      <c r="V936" s="100"/>
      <c r="W936" s="100"/>
      <c r="X936" s="100"/>
      <c r="Y936" s="100"/>
    </row>
    <row r="937" spans="1:25" ht="16.5" customHeight="1">
      <c r="A937" s="25"/>
      <c r="B937" s="23"/>
      <c r="C937" s="23"/>
      <c r="D937" s="100"/>
      <c r="E937" s="100"/>
      <c r="F937" s="100"/>
      <c r="G937" s="100"/>
      <c r="H937" s="100"/>
      <c r="I937" s="100"/>
      <c r="J937" s="100"/>
      <c r="K937" s="100"/>
      <c r="L937" s="100"/>
      <c r="M937" s="100"/>
      <c r="N937" s="100"/>
      <c r="O937" s="100"/>
      <c r="P937" s="100"/>
      <c r="Q937" s="100"/>
      <c r="R937" s="100"/>
      <c r="S937" s="100"/>
      <c r="T937" s="100"/>
      <c r="U937" s="100"/>
      <c r="V937" s="100"/>
      <c r="W937" s="100"/>
      <c r="X937" s="100"/>
      <c r="Y937" s="100"/>
    </row>
    <row r="938" spans="1:25" ht="16.5" customHeight="1">
      <c r="A938" s="25"/>
      <c r="B938" s="23"/>
      <c r="C938" s="23"/>
      <c r="D938" s="100"/>
      <c r="E938" s="100"/>
      <c r="F938" s="100"/>
      <c r="G938" s="100"/>
      <c r="H938" s="100"/>
      <c r="I938" s="100"/>
      <c r="J938" s="100"/>
      <c r="K938" s="100"/>
      <c r="L938" s="100"/>
      <c r="M938" s="100"/>
      <c r="N938" s="100"/>
      <c r="O938" s="100"/>
      <c r="P938" s="100"/>
      <c r="Q938" s="100"/>
      <c r="R938" s="100"/>
      <c r="S938" s="100"/>
      <c r="T938" s="100"/>
      <c r="U938" s="100"/>
      <c r="V938" s="100"/>
      <c r="W938" s="100"/>
      <c r="X938" s="100"/>
      <c r="Y938" s="100"/>
    </row>
    <row r="939" spans="1:25" ht="16.5" customHeight="1">
      <c r="A939" s="25"/>
      <c r="B939" s="23"/>
      <c r="C939" s="23"/>
      <c r="D939" s="100"/>
      <c r="E939" s="100"/>
      <c r="F939" s="100"/>
      <c r="G939" s="100"/>
      <c r="H939" s="100"/>
      <c r="I939" s="100"/>
      <c r="J939" s="100"/>
      <c r="K939" s="100"/>
      <c r="L939" s="100"/>
      <c r="M939" s="100"/>
      <c r="N939" s="100"/>
      <c r="O939" s="100"/>
      <c r="P939" s="100"/>
      <c r="Q939" s="100"/>
      <c r="R939" s="100"/>
      <c r="S939" s="100"/>
      <c r="T939" s="100"/>
      <c r="U939" s="100"/>
      <c r="V939" s="100"/>
      <c r="W939" s="100"/>
      <c r="X939" s="100"/>
      <c r="Y939" s="100"/>
    </row>
    <row r="940" spans="1:25" ht="16.5" customHeight="1">
      <c r="A940" s="25"/>
      <c r="B940" s="23"/>
      <c r="C940" s="23"/>
      <c r="D940" s="100"/>
      <c r="E940" s="100"/>
      <c r="F940" s="100"/>
      <c r="G940" s="100"/>
      <c r="H940" s="100"/>
      <c r="I940" s="100"/>
      <c r="J940" s="100"/>
      <c r="K940" s="100"/>
      <c r="L940" s="100"/>
      <c r="M940" s="100"/>
      <c r="N940" s="100"/>
      <c r="O940" s="100"/>
      <c r="P940" s="100"/>
      <c r="Q940" s="100"/>
      <c r="R940" s="100"/>
      <c r="S940" s="100"/>
      <c r="T940" s="100"/>
      <c r="U940" s="100"/>
      <c r="V940" s="100"/>
      <c r="W940" s="100"/>
      <c r="X940" s="100"/>
      <c r="Y940" s="100"/>
    </row>
    <row r="941" spans="1:25" ht="16.5" customHeight="1">
      <c r="A941" s="25"/>
      <c r="B941" s="23"/>
      <c r="C941" s="23"/>
      <c r="D941" s="100"/>
      <c r="E941" s="100"/>
      <c r="F941" s="100"/>
      <c r="G941" s="100"/>
      <c r="H941" s="100"/>
      <c r="I941" s="100"/>
      <c r="J941" s="100"/>
      <c r="K941" s="100"/>
      <c r="L941" s="100"/>
      <c r="M941" s="100"/>
      <c r="N941" s="100"/>
      <c r="O941" s="100"/>
      <c r="P941" s="100"/>
      <c r="Q941" s="100"/>
      <c r="R941" s="100"/>
      <c r="S941" s="100"/>
      <c r="T941" s="100"/>
      <c r="U941" s="100"/>
      <c r="V941" s="100"/>
      <c r="W941" s="100"/>
      <c r="X941" s="100"/>
      <c r="Y941" s="100"/>
    </row>
    <row r="942" spans="1:25" ht="16.5" customHeight="1">
      <c r="A942" s="25"/>
      <c r="B942" s="23"/>
      <c r="C942" s="23"/>
      <c r="D942" s="100"/>
      <c r="E942" s="100"/>
      <c r="F942" s="100"/>
      <c r="G942" s="100"/>
      <c r="H942" s="100"/>
      <c r="I942" s="100"/>
      <c r="J942" s="100"/>
      <c r="K942" s="100"/>
      <c r="L942" s="100"/>
      <c r="M942" s="100"/>
      <c r="N942" s="100"/>
      <c r="O942" s="100"/>
      <c r="P942" s="100"/>
      <c r="Q942" s="100"/>
      <c r="R942" s="100"/>
      <c r="S942" s="100"/>
      <c r="T942" s="100"/>
      <c r="U942" s="100"/>
      <c r="V942" s="100"/>
      <c r="W942" s="100"/>
      <c r="X942" s="100"/>
      <c r="Y942" s="100"/>
    </row>
    <row r="943" spans="1:25" ht="16.5" customHeight="1">
      <c r="A943" s="25"/>
      <c r="B943" s="23"/>
      <c r="C943" s="23"/>
      <c r="D943" s="100"/>
      <c r="E943" s="100"/>
      <c r="F943" s="100"/>
      <c r="G943" s="100"/>
      <c r="H943" s="100"/>
      <c r="I943" s="100"/>
      <c r="J943" s="100"/>
      <c r="K943" s="100"/>
      <c r="L943" s="100"/>
      <c r="M943" s="100"/>
      <c r="N943" s="100"/>
      <c r="O943" s="100"/>
      <c r="P943" s="100"/>
      <c r="Q943" s="100"/>
      <c r="R943" s="100"/>
      <c r="S943" s="100"/>
      <c r="T943" s="100"/>
      <c r="U943" s="100"/>
      <c r="V943" s="100"/>
      <c r="W943" s="100"/>
      <c r="X943" s="100"/>
      <c r="Y943" s="100"/>
    </row>
    <row r="944" spans="1:25" ht="16.5" customHeight="1">
      <c r="A944" s="25"/>
      <c r="B944" s="23"/>
      <c r="C944" s="23"/>
      <c r="D944" s="100"/>
      <c r="E944" s="100"/>
      <c r="F944" s="100"/>
      <c r="G944" s="100"/>
      <c r="H944" s="100"/>
      <c r="I944" s="100"/>
      <c r="J944" s="100"/>
      <c r="K944" s="100"/>
      <c r="L944" s="100"/>
      <c r="M944" s="100"/>
      <c r="N944" s="100"/>
      <c r="O944" s="100"/>
      <c r="P944" s="100"/>
      <c r="Q944" s="100"/>
      <c r="R944" s="100"/>
      <c r="S944" s="100"/>
      <c r="T944" s="100"/>
      <c r="U944" s="100"/>
      <c r="V944" s="100"/>
      <c r="W944" s="100"/>
      <c r="X944" s="100"/>
      <c r="Y944" s="100"/>
    </row>
    <row r="945" spans="1:25" ht="16.5" customHeight="1">
      <c r="A945" s="25"/>
      <c r="B945" s="23"/>
      <c r="C945" s="23"/>
      <c r="D945" s="100"/>
      <c r="E945" s="100"/>
      <c r="F945" s="100"/>
      <c r="G945" s="100"/>
      <c r="H945" s="100"/>
      <c r="I945" s="100"/>
      <c r="J945" s="100"/>
      <c r="K945" s="100"/>
      <c r="L945" s="100"/>
      <c r="M945" s="100"/>
      <c r="N945" s="100"/>
      <c r="O945" s="100"/>
      <c r="P945" s="100"/>
      <c r="Q945" s="100"/>
      <c r="R945" s="100"/>
      <c r="S945" s="100"/>
      <c r="T945" s="100"/>
      <c r="U945" s="100"/>
      <c r="V945" s="100"/>
      <c r="W945" s="100"/>
      <c r="X945" s="100"/>
      <c r="Y945" s="100"/>
    </row>
    <row r="946" spans="1:25" ht="16.5" customHeight="1">
      <c r="A946" s="25"/>
      <c r="B946" s="23"/>
      <c r="C946" s="23"/>
      <c r="D946" s="100"/>
      <c r="E946" s="100"/>
      <c r="F946" s="100"/>
      <c r="G946" s="100"/>
      <c r="H946" s="100"/>
      <c r="I946" s="100"/>
      <c r="J946" s="100"/>
      <c r="K946" s="100"/>
      <c r="L946" s="100"/>
      <c r="M946" s="100"/>
      <c r="N946" s="100"/>
      <c r="O946" s="100"/>
      <c r="P946" s="100"/>
      <c r="Q946" s="100"/>
      <c r="R946" s="100"/>
      <c r="S946" s="100"/>
      <c r="T946" s="100"/>
      <c r="U946" s="100"/>
      <c r="V946" s="100"/>
      <c r="W946" s="100"/>
      <c r="X946" s="100"/>
      <c r="Y946" s="100"/>
    </row>
    <row r="947" spans="1:25" ht="16.5" customHeight="1">
      <c r="A947" s="25"/>
      <c r="B947" s="23"/>
      <c r="C947" s="23"/>
      <c r="D947" s="100"/>
      <c r="E947" s="100"/>
      <c r="F947" s="100"/>
      <c r="G947" s="100"/>
      <c r="H947" s="100"/>
      <c r="I947" s="100"/>
      <c r="J947" s="100"/>
      <c r="K947" s="100"/>
      <c r="L947" s="100"/>
      <c r="M947" s="100"/>
      <c r="N947" s="100"/>
      <c r="O947" s="100"/>
      <c r="P947" s="100"/>
      <c r="Q947" s="100"/>
      <c r="R947" s="100"/>
      <c r="S947" s="100"/>
      <c r="T947" s="100"/>
      <c r="U947" s="100"/>
      <c r="V947" s="100"/>
      <c r="W947" s="100"/>
      <c r="X947" s="100"/>
      <c r="Y947" s="100"/>
    </row>
    <row r="948" spans="1:25" ht="16.5" customHeight="1">
      <c r="A948" s="25"/>
      <c r="B948" s="23"/>
      <c r="C948" s="23"/>
      <c r="D948" s="100"/>
      <c r="E948" s="100"/>
      <c r="F948" s="100"/>
      <c r="G948" s="100"/>
      <c r="H948" s="100"/>
      <c r="I948" s="100"/>
      <c r="J948" s="100"/>
      <c r="K948" s="100"/>
      <c r="L948" s="100"/>
      <c r="M948" s="100"/>
      <c r="N948" s="100"/>
      <c r="O948" s="100"/>
      <c r="P948" s="100"/>
      <c r="Q948" s="100"/>
      <c r="R948" s="100"/>
      <c r="S948" s="100"/>
      <c r="T948" s="100"/>
      <c r="U948" s="100"/>
      <c r="V948" s="100"/>
      <c r="W948" s="100"/>
      <c r="X948" s="100"/>
      <c r="Y948" s="100"/>
    </row>
    <row r="949" spans="1:25" ht="16.5" customHeight="1">
      <c r="A949" s="25"/>
      <c r="B949" s="23"/>
      <c r="C949" s="23"/>
      <c r="D949" s="100"/>
      <c r="E949" s="100"/>
      <c r="F949" s="100"/>
      <c r="G949" s="100"/>
      <c r="H949" s="100"/>
      <c r="I949" s="100"/>
      <c r="J949" s="100"/>
      <c r="K949" s="100"/>
      <c r="L949" s="100"/>
      <c r="M949" s="100"/>
      <c r="N949" s="100"/>
      <c r="O949" s="100"/>
      <c r="P949" s="100"/>
      <c r="Q949" s="100"/>
      <c r="R949" s="100"/>
      <c r="S949" s="100"/>
      <c r="T949" s="100"/>
      <c r="U949" s="100"/>
      <c r="V949" s="100"/>
      <c r="W949" s="100"/>
      <c r="X949" s="100"/>
      <c r="Y949" s="100"/>
    </row>
    <row r="950" spans="1:25" ht="16.5" customHeight="1">
      <c r="A950" s="25"/>
      <c r="B950" s="23"/>
      <c r="C950" s="23"/>
      <c r="D950" s="100"/>
      <c r="E950" s="100"/>
      <c r="F950" s="100"/>
      <c r="G950" s="100"/>
      <c r="H950" s="100"/>
      <c r="I950" s="100"/>
      <c r="J950" s="100"/>
      <c r="K950" s="100"/>
      <c r="L950" s="100"/>
      <c r="M950" s="100"/>
      <c r="N950" s="100"/>
      <c r="O950" s="100"/>
      <c r="P950" s="100"/>
      <c r="Q950" s="100"/>
      <c r="R950" s="100"/>
      <c r="S950" s="100"/>
      <c r="T950" s="100"/>
      <c r="U950" s="100"/>
      <c r="V950" s="100"/>
      <c r="W950" s="100"/>
      <c r="X950" s="100"/>
      <c r="Y950" s="100"/>
    </row>
    <row r="951" spans="1:25" ht="16.5" customHeight="1">
      <c r="A951" s="25"/>
      <c r="B951" s="23"/>
      <c r="C951" s="23"/>
      <c r="D951" s="100"/>
      <c r="E951" s="100"/>
      <c r="F951" s="100"/>
      <c r="G951" s="100"/>
      <c r="H951" s="100"/>
      <c r="I951" s="100"/>
      <c r="J951" s="100"/>
      <c r="K951" s="100"/>
      <c r="L951" s="100"/>
      <c r="M951" s="100"/>
      <c r="N951" s="100"/>
      <c r="O951" s="100"/>
      <c r="P951" s="100"/>
      <c r="Q951" s="100"/>
      <c r="R951" s="100"/>
      <c r="S951" s="100"/>
      <c r="T951" s="100"/>
      <c r="U951" s="100"/>
      <c r="V951" s="100"/>
      <c r="W951" s="100"/>
      <c r="X951" s="100"/>
      <c r="Y951" s="100"/>
    </row>
    <row r="952" spans="1:25" ht="16.5" customHeight="1">
      <c r="A952" s="25"/>
      <c r="B952" s="23"/>
      <c r="C952" s="23"/>
      <c r="D952" s="100"/>
      <c r="E952" s="100"/>
      <c r="F952" s="100"/>
      <c r="G952" s="100"/>
      <c r="H952" s="100"/>
      <c r="I952" s="100"/>
      <c r="J952" s="100"/>
      <c r="K952" s="100"/>
      <c r="L952" s="100"/>
      <c r="M952" s="100"/>
      <c r="N952" s="100"/>
      <c r="O952" s="100"/>
      <c r="P952" s="100"/>
      <c r="Q952" s="100"/>
      <c r="R952" s="100"/>
      <c r="S952" s="100"/>
      <c r="T952" s="100"/>
      <c r="U952" s="100"/>
      <c r="V952" s="100"/>
      <c r="W952" s="100"/>
      <c r="X952" s="100"/>
      <c r="Y952" s="100"/>
    </row>
    <row r="953" spans="1:25" ht="16.5" customHeight="1">
      <c r="A953" s="25"/>
      <c r="B953" s="23"/>
      <c r="C953" s="23"/>
      <c r="D953" s="100"/>
      <c r="E953" s="100"/>
      <c r="F953" s="100"/>
      <c r="G953" s="100"/>
      <c r="H953" s="100"/>
      <c r="I953" s="100"/>
      <c r="J953" s="100"/>
      <c r="K953" s="100"/>
      <c r="L953" s="100"/>
      <c r="M953" s="100"/>
      <c r="N953" s="100"/>
      <c r="O953" s="100"/>
      <c r="P953" s="100"/>
      <c r="Q953" s="100"/>
      <c r="R953" s="100"/>
      <c r="S953" s="100"/>
      <c r="T953" s="100"/>
      <c r="U953" s="100"/>
      <c r="V953" s="100"/>
      <c r="W953" s="100"/>
      <c r="X953" s="100"/>
      <c r="Y953" s="100"/>
    </row>
    <row r="954" spans="1:25" ht="16.5" customHeight="1">
      <c r="A954" s="25"/>
      <c r="B954" s="23"/>
      <c r="C954" s="23"/>
      <c r="D954" s="100"/>
      <c r="E954" s="100"/>
      <c r="F954" s="100"/>
      <c r="G954" s="100"/>
      <c r="H954" s="100"/>
      <c r="I954" s="100"/>
      <c r="J954" s="100"/>
      <c r="K954" s="100"/>
      <c r="L954" s="100"/>
      <c r="M954" s="100"/>
      <c r="N954" s="100"/>
      <c r="O954" s="100"/>
      <c r="P954" s="100"/>
      <c r="Q954" s="100"/>
      <c r="R954" s="100"/>
      <c r="S954" s="100"/>
      <c r="T954" s="100"/>
      <c r="U954" s="100"/>
      <c r="V954" s="100"/>
      <c r="W954" s="100"/>
      <c r="X954" s="100"/>
      <c r="Y954" s="100"/>
    </row>
    <row r="955" spans="1:25" ht="16.5" customHeight="1">
      <c r="A955" s="25"/>
      <c r="B955" s="23"/>
      <c r="C955" s="23"/>
      <c r="D955" s="100"/>
      <c r="E955" s="100"/>
      <c r="F955" s="100"/>
      <c r="G955" s="100"/>
      <c r="H955" s="100"/>
      <c r="I955" s="100"/>
      <c r="J955" s="100"/>
      <c r="K955" s="100"/>
      <c r="L955" s="100"/>
      <c r="M955" s="100"/>
      <c r="N955" s="100"/>
      <c r="O955" s="100"/>
      <c r="P955" s="100"/>
      <c r="Q955" s="100"/>
      <c r="R955" s="100"/>
      <c r="S955" s="100"/>
      <c r="T955" s="100"/>
      <c r="U955" s="100"/>
      <c r="V955" s="100"/>
      <c r="W955" s="100"/>
      <c r="X955" s="100"/>
      <c r="Y955" s="100"/>
    </row>
    <row r="956" spans="1:25" ht="16.5" customHeight="1">
      <c r="A956" s="25"/>
      <c r="B956" s="23"/>
      <c r="C956" s="23"/>
      <c r="D956" s="100"/>
      <c r="E956" s="100"/>
      <c r="F956" s="100"/>
      <c r="G956" s="100"/>
      <c r="H956" s="100"/>
      <c r="I956" s="100"/>
      <c r="J956" s="100"/>
      <c r="K956" s="100"/>
      <c r="L956" s="100"/>
      <c r="M956" s="100"/>
      <c r="N956" s="100"/>
      <c r="O956" s="100"/>
      <c r="P956" s="100"/>
      <c r="Q956" s="100"/>
      <c r="R956" s="100"/>
      <c r="S956" s="100"/>
      <c r="T956" s="100"/>
      <c r="U956" s="100"/>
      <c r="V956" s="100"/>
      <c r="W956" s="100"/>
      <c r="X956" s="100"/>
      <c r="Y956" s="100"/>
    </row>
    <row r="957" spans="1:25" ht="16.5" customHeight="1">
      <c r="A957" s="25"/>
      <c r="B957" s="23"/>
      <c r="C957" s="23"/>
      <c r="D957" s="100"/>
      <c r="E957" s="100"/>
      <c r="F957" s="100"/>
      <c r="G957" s="100"/>
      <c r="H957" s="100"/>
      <c r="I957" s="100"/>
      <c r="J957" s="100"/>
      <c r="K957" s="100"/>
      <c r="L957" s="100"/>
      <c r="M957" s="100"/>
      <c r="N957" s="100"/>
      <c r="O957" s="100"/>
      <c r="P957" s="100"/>
      <c r="Q957" s="100"/>
      <c r="R957" s="100"/>
      <c r="S957" s="100"/>
      <c r="T957" s="100"/>
      <c r="U957" s="100"/>
      <c r="V957" s="100"/>
      <c r="W957" s="100"/>
      <c r="X957" s="100"/>
      <c r="Y957" s="100"/>
    </row>
    <row r="958" spans="1:25" ht="16.5" customHeight="1">
      <c r="A958" s="25"/>
      <c r="B958" s="23"/>
      <c r="C958" s="23"/>
      <c r="D958" s="100"/>
      <c r="E958" s="100"/>
      <c r="F958" s="100"/>
      <c r="G958" s="100"/>
      <c r="H958" s="100"/>
      <c r="I958" s="100"/>
      <c r="J958" s="100"/>
      <c r="K958" s="100"/>
      <c r="L958" s="100"/>
      <c r="M958" s="100"/>
      <c r="N958" s="100"/>
      <c r="O958" s="100"/>
      <c r="P958" s="100"/>
      <c r="Q958" s="100"/>
      <c r="R958" s="100"/>
      <c r="S958" s="100"/>
      <c r="T958" s="100"/>
      <c r="U958" s="100"/>
      <c r="V958" s="100"/>
      <c r="W958" s="100"/>
      <c r="X958" s="100"/>
      <c r="Y958" s="100"/>
    </row>
    <row r="959" spans="1:25" ht="16.5" customHeight="1">
      <c r="A959" s="25"/>
      <c r="B959" s="23"/>
      <c r="C959" s="23"/>
      <c r="D959" s="100"/>
      <c r="E959" s="100"/>
      <c r="F959" s="100"/>
      <c r="G959" s="100"/>
      <c r="H959" s="100"/>
      <c r="I959" s="100"/>
      <c r="J959" s="100"/>
      <c r="K959" s="100"/>
      <c r="L959" s="100"/>
      <c r="M959" s="100"/>
      <c r="N959" s="100"/>
      <c r="O959" s="100"/>
      <c r="P959" s="100"/>
      <c r="Q959" s="100"/>
      <c r="R959" s="100"/>
      <c r="S959" s="100"/>
      <c r="T959" s="100"/>
      <c r="U959" s="100"/>
      <c r="V959" s="100"/>
      <c r="W959" s="100"/>
      <c r="X959" s="100"/>
      <c r="Y959" s="100"/>
    </row>
    <row r="960" spans="1:25" ht="16.5" customHeight="1">
      <c r="A960" s="25"/>
      <c r="B960" s="23"/>
      <c r="C960" s="23"/>
      <c r="D960" s="100"/>
      <c r="E960" s="100"/>
      <c r="F960" s="100"/>
      <c r="G960" s="100"/>
      <c r="H960" s="100"/>
      <c r="I960" s="100"/>
      <c r="J960" s="100"/>
      <c r="K960" s="100"/>
      <c r="L960" s="100"/>
      <c r="M960" s="100"/>
      <c r="N960" s="100"/>
      <c r="O960" s="100"/>
      <c r="P960" s="100"/>
      <c r="Q960" s="100"/>
      <c r="R960" s="100"/>
      <c r="S960" s="100"/>
      <c r="T960" s="100"/>
      <c r="U960" s="100"/>
      <c r="V960" s="100"/>
      <c r="W960" s="100"/>
      <c r="X960" s="100"/>
      <c r="Y960" s="100"/>
    </row>
    <row r="961" spans="1:25" ht="16.5" customHeight="1">
      <c r="A961" s="25"/>
      <c r="B961" s="23"/>
      <c r="C961" s="23"/>
      <c r="D961" s="100"/>
      <c r="E961" s="100"/>
      <c r="F961" s="100"/>
      <c r="G961" s="100"/>
      <c r="H961" s="100"/>
      <c r="I961" s="100"/>
      <c r="J961" s="100"/>
      <c r="K961" s="100"/>
      <c r="L961" s="100"/>
      <c r="M961" s="100"/>
      <c r="N961" s="100"/>
      <c r="O961" s="100"/>
      <c r="P961" s="100"/>
      <c r="Q961" s="100"/>
      <c r="R961" s="100"/>
      <c r="S961" s="100"/>
      <c r="T961" s="100"/>
      <c r="U961" s="100"/>
      <c r="V961" s="100"/>
      <c r="W961" s="100"/>
      <c r="X961" s="100"/>
      <c r="Y961" s="100"/>
    </row>
    <row r="962" spans="1:25" ht="16.5" customHeight="1">
      <c r="A962" s="25"/>
      <c r="B962" s="23"/>
      <c r="C962" s="23"/>
      <c r="D962" s="100"/>
      <c r="E962" s="100"/>
      <c r="F962" s="100"/>
      <c r="G962" s="100"/>
      <c r="H962" s="100"/>
      <c r="I962" s="100"/>
      <c r="J962" s="100"/>
      <c r="K962" s="100"/>
      <c r="L962" s="100"/>
      <c r="M962" s="100"/>
      <c r="N962" s="100"/>
      <c r="O962" s="100"/>
      <c r="P962" s="100"/>
      <c r="Q962" s="100"/>
      <c r="R962" s="100"/>
      <c r="S962" s="100"/>
      <c r="T962" s="100"/>
      <c r="U962" s="100"/>
      <c r="V962" s="100"/>
      <c r="W962" s="100"/>
      <c r="X962" s="100"/>
      <c r="Y962" s="100"/>
    </row>
    <row r="963" spans="1:25" ht="16.5" customHeight="1">
      <c r="A963" s="25"/>
      <c r="B963" s="23"/>
      <c r="C963" s="23"/>
      <c r="D963" s="100"/>
      <c r="E963" s="100"/>
      <c r="F963" s="100"/>
      <c r="G963" s="100"/>
      <c r="H963" s="100"/>
      <c r="I963" s="100"/>
      <c r="J963" s="100"/>
      <c r="K963" s="100"/>
      <c r="L963" s="100"/>
      <c r="M963" s="100"/>
      <c r="N963" s="100"/>
      <c r="O963" s="100"/>
      <c r="P963" s="100"/>
      <c r="Q963" s="100"/>
      <c r="R963" s="100"/>
      <c r="S963" s="100"/>
      <c r="T963" s="100"/>
      <c r="U963" s="100"/>
      <c r="V963" s="100"/>
      <c r="W963" s="100"/>
      <c r="X963" s="100"/>
      <c r="Y963" s="100"/>
    </row>
    <row r="964" spans="1:25" ht="16.5" customHeight="1">
      <c r="A964" s="25"/>
      <c r="B964" s="23"/>
      <c r="C964" s="23"/>
      <c r="D964" s="100"/>
      <c r="E964" s="100"/>
      <c r="F964" s="100"/>
      <c r="G964" s="100"/>
      <c r="H964" s="100"/>
      <c r="I964" s="100"/>
      <c r="J964" s="100"/>
      <c r="K964" s="100"/>
      <c r="L964" s="100"/>
      <c r="M964" s="100"/>
      <c r="N964" s="100"/>
      <c r="O964" s="100"/>
      <c r="P964" s="100"/>
      <c r="Q964" s="100"/>
      <c r="R964" s="100"/>
      <c r="S964" s="100"/>
      <c r="T964" s="100"/>
      <c r="U964" s="100"/>
      <c r="V964" s="100"/>
      <c r="W964" s="100"/>
      <c r="X964" s="100"/>
      <c r="Y964" s="100"/>
    </row>
    <row r="965" spans="1:25" ht="16.5" customHeight="1">
      <c r="A965" s="25"/>
      <c r="B965" s="23"/>
      <c r="C965" s="23"/>
      <c r="D965" s="100"/>
      <c r="E965" s="100"/>
      <c r="F965" s="100"/>
      <c r="G965" s="100"/>
      <c r="H965" s="100"/>
      <c r="I965" s="100"/>
      <c r="J965" s="100"/>
      <c r="K965" s="100"/>
      <c r="L965" s="100"/>
      <c r="M965" s="100"/>
      <c r="N965" s="100"/>
      <c r="O965" s="100"/>
      <c r="P965" s="100"/>
      <c r="Q965" s="100"/>
      <c r="R965" s="100"/>
      <c r="S965" s="100"/>
      <c r="T965" s="100"/>
      <c r="U965" s="100"/>
      <c r="V965" s="100"/>
      <c r="W965" s="100"/>
      <c r="X965" s="100"/>
      <c r="Y965" s="100"/>
    </row>
    <row r="966" spans="1:25" ht="16.5" customHeight="1">
      <c r="A966" s="25"/>
      <c r="B966" s="23"/>
      <c r="C966" s="23"/>
      <c r="D966" s="100"/>
      <c r="E966" s="100"/>
      <c r="F966" s="100"/>
      <c r="G966" s="100"/>
      <c r="H966" s="100"/>
      <c r="I966" s="100"/>
      <c r="J966" s="100"/>
      <c r="K966" s="100"/>
      <c r="L966" s="100"/>
      <c r="M966" s="100"/>
      <c r="N966" s="100"/>
      <c r="O966" s="100"/>
      <c r="P966" s="100"/>
      <c r="Q966" s="100"/>
      <c r="R966" s="100"/>
      <c r="S966" s="100"/>
      <c r="T966" s="100"/>
      <c r="U966" s="100"/>
      <c r="V966" s="100"/>
      <c r="W966" s="100"/>
      <c r="X966" s="100"/>
      <c r="Y966" s="100"/>
    </row>
    <row r="967" spans="1:25" ht="16.5" customHeight="1">
      <c r="A967" s="25"/>
      <c r="B967" s="23"/>
      <c r="C967" s="23"/>
      <c r="D967" s="100"/>
      <c r="E967" s="100"/>
      <c r="F967" s="100"/>
      <c r="G967" s="100"/>
      <c r="H967" s="100"/>
      <c r="I967" s="100"/>
      <c r="J967" s="100"/>
      <c r="K967" s="100"/>
      <c r="L967" s="100"/>
      <c r="M967" s="100"/>
      <c r="N967" s="100"/>
      <c r="O967" s="100"/>
      <c r="P967" s="100"/>
      <c r="Q967" s="100"/>
      <c r="R967" s="100"/>
      <c r="S967" s="100"/>
      <c r="T967" s="100"/>
      <c r="U967" s="100"/>
      <c r="V967" s="100"/>
      <c r="W967" s="100"/>
      <c r="X967" s="100"/>
      <c r="Y967" s="100"/>
    </row>
    <row r="968" spans="1:25" ht="16.5" customHeight="1">
      <c r="A968" s="25"/>
      <c r="B968" s="23"/>
      <c r="C968" s="23"/>
      <c r="D968" s="100"/>
      <c r="E968" s="100"/>
      <c r="F968" s="100"/>
      <c r="G968" s="100"/>
      <c r="H968" s="100"/>
      <c r="I968" s="100"/>
      <c r="J968" s="100"/>
      <c r="K968" s="100"/>
      <c r="L968" s="100"/>
      <c r="M968" s="100"/>
      <c r="N968" s="100"/>
      <c r="O968" s="100"/>
      <c r="P968" s="100"/>
      <c r="Q968" s="100"/>
      <c r="R968" s="100"/>
      <c r="S968" s="100"/>
      <c r="T968" s="100"/>
      <c r="U968" s="100"/>
      <c r="V968" s="100"/>
      <c r="W968" s="100"/>
      <c r="X968" s="100"/>
      <c r="Y968" s="100"/>
    </row>
    <row r="969" spans="1:25" ht="16.5" customHeight="1">
      <c r="A969" s="25"/>
      <c r="B969" s="23"/>
      <c r="C969" s="23"/>
      <c r="D969" s="100"/>
      <c r="E969" s="100"/>
      <c r="F969" s="100"/>
      <c r="G969" s="100"/>
      <c r="H969" s="100"/>
      <c r="I969" s="100"/>
      <c r="J969" s="100"/>
      <c r="K969" s="100"/>
      <c r="L969" s="100"/>
      <c r="M969" s="100"/>
      <c r="N969" s="100"/>
      <c r="O969" s="100"/>
      <c r="P969" s="100"/>
      <c r="Q969" s="100"/>
      <c r="R969" s="100"/>
      <c r="S969" s="100"/>
      <c r="T969" s="100"/>
      <c r="U969" s="100"/>
      <c r="V969" s="100"/>
      <c r="W969" s="100"/>
      <c r="X969" s="100"/>
      <c r="Y969" s="100"/>
    </row>
    <row r="970" spans="1:25" ht="16.5" customHeight="1">
      <c r="A970" s="25"/>
      <c r="B970" s="23"/>
      <c r="C970" s="23"/>
      <c r="D970" s="100"/>
      <c r="E970" s="100"/>
      <c r="F970" s="100"/>
      <c r="G970" s="100"/>
      <c r="H970" s="100"/>
      <c r="I970" s="100"/>
      <c r="J970" s="100"/>
      <c r="K970" s="100"/>
      <c r="L970" s="100"/>
      <c r="M970" s="100"/>
      <c r="N970" s="100"/>
      <c r="O970" s="100"/>
      <c r="P970" s="100"/>
      <c r="Q970" s="100"/>
      <c r="R970" s="100"/>
      <c r="S970" s="100"/>
      <c r="T970" s="100"/>
      <c r="U970" s="100"/>
      <c r="V970" s="100"/>
      <c r="W970" s="100"/>
      <c r="X970" s="100"/>
      <c r="Y970" s="100"/>
    </row>
    <row r="971" spans="1:25" ht="16.5" customHeight="1">
      <c r="A971" s="25"/>
      <c r="B971" s="23"/>
      <c r="C971" s="23"/>
      <c r="D971" s="100"/>
      <c r="E971" s="100"/>
      <c r="F971" s="100"/>
      <c r="G971" s="100"/>
      <c r="H971" s="100"/>
      <c r="I971" s="100"/>
      <c r="J971" s="100"/>
      <c r="K971" s="100"/>
      <c r="L971" s="100"/>
      <c r="M971" s="100"/>
      <c r="N971" s="100"/>
      <c r="O971" s="100"/>
      <c r="P971" s="100"/>
      <c r="Q971" s="100"/>
      <c r="R971" s="100"/>
      <c r="S971" s="100"/>
      <c r="T971" s="100"/>
      <c r="U971" s="100"/>
      <c r="V971" s="100"/>
      <c r="W971" s="100"/>
      <c r="X971" s="100"/>
      <c r="Y971" s="100"/>
    </row>
    <row r="972" spans="1:25" ht="16.5" customHeight="1">
      <c r="A972" s="25"/>
      <c r="B972" s="23"/>
      <c r="C972" s="23"/>
      <c r="D972" s="100"/>
      <c r="E972" s="100"/>
      <c r="F972" s="100"/>
      <c r="G972" s="100"/>
      <c r="H972" s="100"/>
      <c r="I972" s="100"/>
      <c r="J972" s="100"/>
      <c r="K972" s="100"/>
      <c r="L972" s="100"/>
      <c r="M972" s="100"/>
      <c r="N972" s="100"/>
      <c r="O972" s="100"/>
      <c r="P972" s="100"/>
      <c r="Q972" s="100"/>
      <c r="R972" s="100"/>
      <c r="S972" s="100"/>
      <c r="T972" s="100"/>
      <c r="U972" s="100"/>
      <c r="V972" s="100"/>
      <c r="W972" s="100"/>
      <c r="X972" s="100"/>
      <c r="Y972" s="100"/>
    </row>
    <row r="973" spans="1:25" ht="16.5" customHeight="1">
      <c r="A973" s="25"/>
      <c r="B973" s="23"/>
      <c r="C973" s="23"/>
      <c r="D973" s="100"/>
      <c r="E973" s="100"/>
      <c r="F973" s="100"/>
      <c r="G973" s="100"/>
      <c r="H973" s="100"/>
      <c r="I973" s="100"/>
      <c r="J973" s="100"/>
      <c r="K973" s="100"/>
      <c r="L973" s="100"/>
      <c r="M973" s="100"/>
      <c r="N973" s="100"/>
      <c r="O973" s="100"/>
      <c r="P973" s="100"/>
      <c r="Q973" s="100"/>
      <c r="R973" s="100"/>
      <c r="S973" s="100"/>
      <c r="T973" s="100"/>
      <c r="U973" s="100"/>
      <c r="V973" s="100"/>
      <c r="W973" s="100"/>
      <c r="X973" s="100"/>
      <c r="Y973" s="100"/>
    </row>
    <row r="974" spans="1:25" ht="16.5" customHeight="1">
      <c r="A974" s="25"/>
      <c r="B974" s="23"/>
      <c r="C974" s="23"/>
      <c r="D974" s="100"/>
      <c r="E974" s="100"/>
      <c r="F974" s="100"/>
      <c r="G974" s="100"/>
      <c r="H974" s="100"/>
      <c r="I974" s="100"/>
      <c r="J974" s="100"/>
      <c r="K974" s="100"/>
      <c r="L974" s="100"/>
      <c r="M974" s="100"/>
      <c r="N974" s="100"/>
      <c r="O974" s="100"/>
      <c r="P974" s="100"/>
      <c r="Q974" s="100"/>
      <c r="R974" s="100"/>
      <c r="S974" s="100"/>
      <c r="T974" s="100"/>
      <c r="U974" s="100"/>
      <c r="V974" s="100"/>
      <c r="W974" s="100"/>
      <c r="X974" s="100"/>
      <c r="Y974" s="100"/>
    </row>
    <row r="975" spans="1:25" ht="16.5" customHeight="1">
      <c r="A975" s="25"/>
      <c r="B975" s="23"/>
      <c r="C975" s="23"/>
      <c r="D975" s="100"/>
      <c r="E975" s="100"/>
      <c r="F975" s="100"/>
      <c r="G975" s="100"/>
      <c r="H975" s="100"/>
      <c r="I975" s="100"/>
      <c r="J975" s="100"/>
      <c r="K975" s="100"/>
      <c r="L975" s="100"/>
      <c r="M975" s="100"/>
      <c r="N975" s="100"/>
      <c r="O975" s="100"/>
      <c r="P975" s="100"/>
      <c r="Q975" s="100"/>
      <c r="R975" s="100"/>
      <c r="S975" s="100"/>
      <c r="T975" s="100"/>
      <c r="U975" s="100"/>
      <c r="V975" s="100"/>
      <c r="W975" s="100"/>
      <c r="X975" s="100"/>
      <c r="Y975" s="100"/>
    </row>
    <row r="976" spans="1:25" ht="16.5" customHeight="1">
      <c r="A976" s="25"/>
      <c r="B976" s="23"/>
      <c r="C976" s="23"/>
      <c r="D976" s="100"/>
      <c r="E976" s="100"/>
      <c r="F976" s="100"/>
      <c r="G976" s="100"/>
      <c r="H976" s="100"/>
      <c r="I976" s="100"/>
      <c r="J976" s="100"/>
      <c r="K976" s="100"/>
      <c r="L976" s="100"/>
      <c r="M976" s="100"/>
      <c r="N976" s="100"/>
      <c r="O976" s="100"/>
      <c r="P976" s="100"/>
      <c r="Q976" s="100"/>
      <c r="R976" s="100"/>
      <c r="S976" s="100"/>
      <c r="T976" s="100"/>
      <c r="U976" s="100"/>
      <c r="V976" s="100"/>
      <c r="W976" s="100"/>
      <c r="X976" s="100"/>
      <c r="Y976" s="100"/>
    </row>
    <row r="977" spans="1:25" ht="16.5" customHeight="1">
      <c r="A977" s="25"/>
      <c r="B977" s="23"/>
      <c r="C977" s="23"/>
      <c r="D977" s="100"/>
      <c r="E977" s="100"/>
      <c r="F977" s="100"/>
      <c r="G977" s="100"/>
      <c r="H977" s="100"/>
      <c r="I977" s="100"/>
      <c r="J977" s="100"/>
      <c r="K977" s="100"/>
      <c r="L977" s="100"/>
      <c r="M977" s="100"/>
      <c r="N977" s="100"/>
      <c r="O977" s="100"/>
      <c r="P977" s="100"/>
      <c r="Q977" s="100"/>
      <c r="R977" s="100"/>
      <c r="S977" s="100"/>
      <c r="T977" s="100"/>
      <c r="U977" s="100"/>
      <c r="V977" s="100"/>
      <c r="W977" s="100"/>
      <c r="X977" s="100"/>
      <c r="Y977" s="100"/>
    </row>
    <row r="978" spans="1:25" ht="16.5" customHeight="1">
      <c r="A978" s="25"/>
      <c r="B978" s="23"/>
      <c r="C978" s="23"/>
      <c r="D978" s="100"/>
      <c r="E978" s="100"/>
      <c r="F978" s="100"/>
      <c r="G978" s="100"/>
      <c r="H978" s="100"/>
      <c r="I978" s="100"/>
      <c r="J978" s="100"/>
      <c r="K978" s="100"/>
      <c r="L978" s="100"/>
      <c r="M978" s="100"/>
      <c r="N978" s="100"/>
      <c r="O978" s="100"/>
      <c r="P978" s="100"/>
      <c r="Q978" s="100"/>
      <c r="R978" s="100"/>
      <c r="S978" s="100"/>
      <c r="T978" s="100"/>
      <c r="U978" s="100"/>
      <c r="V978" s="100"/>
      <c r="W978" s="100"/>
      <c r="X978" s="100"/>
      <c r="Y978" s="100"/>
    </row>
    <row r="979" spans="1:25" ht="16.5" customHeight="1">
      <c r="A979" s="25"/>
      <c r="B979" s="23"/>
      <c r="C979" s="23"/>
      <c r="D979" s="100"/>
      <c r="E979" s="100"/>
      <c r="F979" s="100"/>
      <c r="G979" s="100"/>
      <c r="H979" s="100"/>
      <c r="I979" s="100"/>
      <c r="J979" s="100"/>
      <c r="K979" s="100"/>
      <c r="L979" s="100"/>
      <c r="M979" s="100"/>
      <c r="N979" s="100"/>
      <c r="O979" s="100"/>
      <c r="P979" s="100"/>
      <c r="Q979" s="100"/>
      <c r="R979" s="100"/>
      <c r="S979" s="100"/>
      <c r="T979" s="100"/>
      <c r="U979" s="100"/>
      <c r="V979" s="100"/>
      <c r="W979" s="100"/>
      <c r="X979" s="100"/>
      <c r="Y979" s="100"/>
    </row>
    <row r="980" spans="1:25" ht="16.5" customHeight="1">
      <c r="A980" s="25"/>
      <c r="B980" s="23"/>
      <c r="C980" s="23"/>
      <c r="D980" s="100"/>
      <c r="E980" s="100"/>
      <c r="F980" s="100"/>
      <c r="G980" s="100"/>
      <c r="H980" s="100"/>
      <c r="I980" s="100"/>
      <c r="J980" s="100"/>
      <c r="K980" s="100"/>
      <c r="L980" s="100"/>
      <c r="M980" s="100"/>
      <c r="N980" s="100"/>
      <c r="O980" s="100"/>
      <c r="P980" s="100"/>
      <c r="Q980" s="100"/>
      <c r="R980" s="100"/>
      <c r="S980" s="100"/>
      <c r="T980" s="100"/>
      <c r="U980" s="100"/>
      <c r="V980" s="100"/>
      <c r="W980" s="100"/>
      <c r="X980" s="100"/>
      <c r="Y980" s="100"/>
    </row>
    <row r="981" spans="1:25" ht="16.5" customHeight="1">
      <c r="A981" s="25"/>
      <c r="B981" s="23"/>
      <c r="C981" s="23"/>
      <c r="D981" s="100"/>
      <c r="E981" s="100"/>
      <c r="F981" s="100"/>
      <c r="G981" s="100"/>
      <c r="H981" s="100"/>
      <c r="I981" s="100"/>
      <c r="J981" s="100"/>
      <c r="K981" s="100"/>
      <c r="L981" s="100"/>
      <c r="M981" s="100"/>
      <c r="N981" s="100"/>
      <c r="O981" s="100"/>
      <c r="P981" s="100"/>
      <c r="Q981" s="100"/>
      <c r="R981" s="100"/>
      <c r="S981" s="100"/>
      <c r="T981" s="100"/>
      <c r="U981" s="100"/>
      <c r="V981" s="100"/>
      <c r="W981" s="100"/>
      <c r="X981" s="100"/>
      <c r="Y981" s="100"/>
    </row>
    <row r="982" spans="1:25" ht="16.5" customHeight="1">
      <c r="A982" s="25"/>
      <c r="B982" s="23"/>
      <c r="C982" s="23"/>
      <c r="D982" s="100"/>
      <c r="E982" s="100"/>
      <c r="F982" s="100"/>
      <c r="G982" s="100"/>
      <c r="H982" s="100"/>
      <c r="I982" s="100"/>
      <c r="J982" s="100"/>
      <c r="K982" s="100"/>
      <c r="L982" s="100"/>
      <c r="M982" s="100"/>
      <c r="N982" s="100"/>
      <c r="O982" s="100"/>
      <c r="P982" s="100"/>
      <c r="Q982" s="100"/>
      <c r="R982" s="100"/>
      <c r="S982" s="100"/>
      <c r="T982" s="100"/>
      <c r="U982" s="100"/>
      <c r="V982" s="100"/>
      <c r="W982" s="100"/>
      <c r="X982" s="100"/>
      <c r="Y982" s="100"/>
    </row>
    <row r="983" spans="1:25" ht="16.5" customHeight="1">
      <c r="A983" s="25"/>
      <c r="B983" s="23"/>
      <c r="C983" s="23"/>
      <c r="D983" s="100"/>
      <c r="E983" s="100"/>
      <c r="F983" s="100"/>
      <c r="G983" s="100"/>
      <c r="H983" s="100"/>
      <c r="I983" s="100"/>
      <c r="J983" s="100"/>
      <c r="K983" s="100"/>
      <c r="L983" s="100"/>
      <c r="M983" s="100"/>
      <c r="N983" s="100"/>
      <c r="O983" s="100"/>
      <c r="P983" s="100"/>
      <c r="Q983" s="100"/>
      <c r="R983" s="100"/>
      <c r="S983" s="100"/>
      <c r="T983" s="100"/>
      <c r="U983" s="100"/>
      <c r="V983" s="100"/>
      <c r="W983" s="100"/>
      <c r="X983" s="100"/>
      <c r="Y983" s="100"/>
    </row>
    <row r="984" spans="1:25" ht="16.5" customHeight="1">
      <c r="A984" s="25"/>
      <c r="B984" s="23"/>
      <c r="C984" s="23"/>
      <c r="D984" s="100"/>
      <c r="E984" s="100"/>
      <c r="F984" s="100"/>
      <c r="G984" s="100"/>
      <c r="H984" s="100"/>
      <c r="I984" s="100"/>
      <c r="J984" s="100"/>
      <c r="K984" s="100"/>
      <c r="L984" s="100"/>
      <c r="M984" s="100"/>
      <c r="N984" s="100"/>
      <c r="O984" s="100"/>
      <c r="P984" s="100"/>
      <c r="Q984" s="100"/>
      <c r="R984" s="100"/>
      <c r="S984" s="100"/>
      <c r="T984" s="100"/>
      <c r="U984" s="100"/>
      <c r="V984" s="100"/>
      <c r="W984" s="100"/>
      <c r="X984" s="100"/>
      <c r="Y984" s="100"/>
    </row>
    <row r="985" spans="1:25" ht="16.5" customHeight="1">
      <c r="A985" s="25"/>
      <c r="B985" s="23"/>
      <c r="C985" s="23"/>
      <c r="D985" s="100"/>
      <c r="E985" s="100"/>
      <c r="F985" s="100"/>
      <c r="G985" s="100"/>
      <c r="H985" s="100"/>
      <c r="I985" s="100"/>
      <c r="J985" s="100"/>
      <c r="K985" s="100"/>
      <c r="L985" s="100"/>
      <c r="M985" s="100"/>
      <c r="N985" s="100"/>
      <c r="O985" s="100"/>
      <c r="P985" s="100"/>
      <c r="Q985" s="100"/>
      <c r="R985" s="100"/>
      <c r="S985" s="100"/>
      <c r="T985" s="100"/>
      <c r="U985" s="100"/>
      <c r="V985" s="100"/>
      <c r="W985" s="100"/>
      <c r="X985" s="100"/>
      <c r="Y985" s="100"/>
    </row>
    <row r="986" spans="1:25" ht="16.5" customHeight="1">
      <c r="A986" s="25"/>
      <c r="B986" s="23"/>
      <c r="C986" s="23"/>
      <c r="D986" s="100"/>
      <c r="E986" s="100"/>
      <c r="F986" s="100"/>
      <c r="G986" s="100"/>
      <c r="H986" s="100"/>
      <c r="I986" s="100"/>
      <c r="J986" s="100"/>
      <c r="K986" s="100"/>
      <c r="L986" s="100"/>
      <c r="M986" s="100"/>
      <c r="N986" s="100"/>
      <c r="O986" s="100"/>
      <c r="P986" s="100"/>
      <c r="Q986" s="100"/>
      <c r="R986" s="100"/>
      <c r="S986" s="100"/>
      <c r="T986" s="100"/>
      <c r="U986" s="100"/>
      <c r="V986" s="100"/>
      <c r="W986" s="100"/>
      <c r="X986" s="100"/>
      <c r="Y986" s="100"/>
    </row>
    <row r="987" spans="1:25" ht="16.5" customHeight="1">
      <c r="A987" s="25"/>
      <c r="B987" s="23"/>
      <c r="C987" s="23"/>
      <c r="D987" s="100"/>
      <c r="E987" s="100"/>
      <c r="F987" s="100"/>
      <c r="G987" s="100"/>
      <c r="H987" s="100"/>
      <c r="I987" s="100"/>
      <c r="J987" s="100"/>
      <c r="K987" s="100"/>
      <c r="L987" s="100"/>
      <c r="M987" s="100"/>
      <c r="N987" s="100"/>
      <c r="O987" s="100"/>
      <c r="P987" s="100"/>
      <c r="Q987" s="100"/>
      <c r="R987" s="100"/>
      <c r="S987" s="100"/>
      <c r="T987" s="100"/>
      <c r="U987" s="100"/>
      <c r="V987" s="100"/>
      <c r="W987" s="100"/>
      <c r="X987" s="100"/>
      <c r="Y987" s="100"/>
    </row>
    <row r="988" spans="1:25" ht="16.5" customHeight="1">
      <c r="A988" s="25"/>
      <c r="B988" s="23"/>
      <c r="C988" s="23"/>
      <c r="D988" s="100"/>
      <c r="E988" s="100"/>
      <c r="F988" s="100"/>
      <c r="G988" s="100"/>
      <c r="H988" s="100"/>
      <c r="I988" s="100"/>
      <c r="J988" s="100"/>
      <c r="K988" s="100"/>
      <c r="L988" s="100"/>
      <c r="M988" s="100"/>
      <c r="N988" s="100"/>
      <c r="O988" s="100"/>
      <c r="P988" s="100"/>
      <c r="Q988" s="100"/>
      <c r="R988" s="100"/>
      <c r="S988" s="100"/>
      <c r="T988" s="100"/>
      <c r="U988" s="100"/>
      <c r="V988" s="100"/>
      <c r="W988" s="100"/>
      <c r="X988" s="100"/>
      <c r="Y988" s="100"/>
    </row>
    <row r="989" spans="1:25" ht="16.5" customHeight="1">
      <c r="A989" s="25"/>
      <c r="B989" s="23"/>
      <c r="C989" s="23"/>
      <c r="D989" s="100"/>
      <c r="E989" s="100"/>
      <c r="F989" s="100"/>
      <c r="G989" s="100"/>
      <c r="H989" s="100"/>
      <c r="I989" s="100"/>
      <c r="J989" s="100"/>
      <c r="K989" s="100"/>
      <c r="L989" s="100"/>
      <c r="M989" s="100"/>
      <c r="N989" s="100"/>
      <c r="O989" s="100"/>
      <c r="P989" s="100"/>
      <c r="Q989" s="100"/>
      <c r="R989" s="100"/>
      <c r="S989" s="100"/>
      <c r="T989" s="100"/>
      <c r="U989" s="100"/>
      <c r="V989" s="100"/>
      <c r="W989" s="100"/>
      <c r="X989" s="100"/>
      <c r="Y989" s="100"/>
    </row>
    <row r="990" spans="1:25" ht="16.5" customHeight="1">
      <c r="A990" s="25"/>
      <c r="B990" s="23"/>
      <c r="C990" s="23"/>
      <c r="D990" s="100"/>
      <c r="E990" s="100"/>
      <c r="F990" s="100"/>
      <c r="G990" s="100"/>
      <c r="H990" s="100"/>
      <c r="I990" s="100"/>
      <c r="J990" s="100"/>
      <c r="K990" s="100"/>
      <c r="L990" s="100"/>
      <c r="M990" s="100"/>
      <c r="N990" s="100"/>
      <c r="O990" s="100"/>
      <c r="P990" s="100"/>
      <c r="Q990" s="100"/>
      <c r="R990" s="100"/>
      <c r="S990" s="100"/>
      <c r="T990" s="100"/>
      <c r="U990" s="100"/>
      <c r="V990" s="100"/>
      <c r="W990" s="100"/>
      <c r="X990" s="100"/>
      <c r="Y990" s="100"/>
    </row>
    <row r="991" spans="1:25" ht="16.5" customHeight="1">
      <c r="A991" s="25"/>
      <c r="B991" s="23"/>
      <c r="C991" s="23"/>
      <c r="D991" s="100"/>
      <c r="E991" s="100"/>
      <c r="F991" s="100"/>
      <c r="G991" s="100"/>
      <c r="H991" s="100"/>
      <c r="I991" s="100"/>
      <c r="J991" s="100"/>
      <c r="K991" s="100"/>
      <c r="L991" s="100"/>
      <c r="M991" s="100"/>
      <c r="N991" s="100"/>
      <c r="O991" s="100"/>
      <c r="P991" s="100"/>
      <c r="Q991" s="100"/>
      <c r="R991" s="100"/>
      <c r="S991" s="100"/>
      <c r="T991" s="100"/>
      <c r="U991" s="100"/>
      <c r="V991" s="100"/>
      <c r="W991" s="100"/>
      <c r="X991" s="100"/>
      <c r="Y991" s="100"/>
    </row>
    <row r="992" spans="1:25" ht="16.5" customHeight="1">
      <c r="A992" s="25"/>
      <c r="B992" s="23"/>
      <c r="C992" s="23"/>
      <c r="D992" s="100"/>
      <c r="E992" s="100"/>
      <c r="F992" s="100"/>
      <c r="G992" s="100"/>
      <c r="H992" s="100"/>
      <c r="I992" s="100"/>
      <c r="J992" s="100"/>
      <c r="K992" s="100"/>
      <c r="L992" s="100"/>
      <c r="M992" s="100"/>
      <c r="N992" s="100"/>
      <c r="O992" s="100"/>
      <c r="P992" s="100"/>
      <c r="Q992" s="100"/>
      <c r="R992" s="100"/>
      <c r="S992" s="100"/>
      <c r="T992" s="100"/>
      <c r="U992" s="100"/>
      <c r="V992" s="100"/>
      <c r="W992" s="100"/>
      <c r="X992" s="100"/>
      <c r="Y992" s="100"/>
    </row>
    <row r="993" spans="1:25" ht="16.5" customHeight="1">
      <c r="A993" s="25"/>
      <c r="B993" s="23"/>
      <c r="C993" s="23"/>
      <c r="D993" s="100"/>
      <c r="E993" s="100"/>
      <c r="F993" s="100"/>
      <c r="G993" s="100"/>
      <c r="H993" s="100"/>
      <c r="I993" s="100"/>
      <c r="J993" s="100"/>
      <c r="K993" s="100"/>
      <c r="L993" s="100"/>
      <c r="M993" s="100"/>
      <c r="N993" s="100"/>
      <c r="O993" s="100"/>
      <c r="P993" s="100"/>
      <c r="Q993" s="100"/>
      <c r="R993" s="100"/>
      <c r="S993" s="100"/>
      <c r="T993" s="100"/>
      <c r="U993" s="100"/>
      <c r="V993" s="100"/>
      <c r="W993" s="100"/>
      <c r="X993" s="100"/>
      <c r="Y993" s="100"/>
    </row>
    <row r="994" spans="1:25" ht="16.5" customHeight="1">
      <c r="A994" s="25"/>
      <c r="B994" s="23"/>
      <c r="C994" s="23"/>
      <c r="D994" s="100"/>
      <c r="E994" s="100"/>
      <c r="F994" s="100"/>
      <c r="G994" s="100"/>
      <c r="H994" s="100"/>
      <c r="I994" s="100"/>
      <c r="J994" s="100"/>
      <c r="K994" s="100"/>
      <c r="L994" s="100"/>
      <c r="M994" s="100"/>
      <c r="N994" s="100"/>
      <c r="O994" s="100"/>
      <c r="P994" s="100"/>
      <c r="Q994" s="100"/>
      <c r="R994" s="100"/>
      <c r="S994" s="100"/>
      <c r="T994" s="100"/>
      <c r="U994" s="100"/>
      <c r="V994" s="100"/>
      <c r="W994" s="100"/>
      <c r="X994" s="100"/>
      <c r="Y994" s="100"/>
    </row>
    <row r="995" spans="1:25" ht="16.5" customHeight="1">
      <c r="A995" s="25"/>
      <c r="B995" s="23"/>
      <c r="C995" s="23"/>
      <c r="D995" s="100"/>
      <c r="E995" s="100"/>
      <c r="F995" s="100"/>
      <c r="G995" s="100"/>
      <c r="H995" s="100"/>
      <c r="I995" s="100"/>
      <c r="J995" s="100"/>
      <c r="K995" s="100"/>
      <c r="L995" s="100"/>
      <c r="M995" s="100"/>
      <c r="N995" s="100"/>
      <c r="O995" s="100"/>
      <c r="P995" s="100"/>
      <c r="Q995" s="100"/>
      <c r="R995" s="100"/>
      <c r="S995" s="100"/>
      <c r="T995" s="100"/>
      <c r="U995" s="100"/>
      <c r="V995" s="100"/>
      <c r="W995" s="100"/>
      <c r="X995" s="100"/>
      <c r="Y995" s="100"/>
    </row>
    <row r="996" spans="1:25" ht="16.5" customHeight="1">
      <c r="A996" s="25"/>
      <c r="B996" s="23"/>
      <c r="C996" s="23"/>
      <c r="D996" s="100"/>
      <c r="E996" s="100"/>
      <c r="F996" s="100"/>
      <c r="G996" s="100"/>
      <c r="H996" s="100"/>
      <c r="I996" s="100"/>
      <c r="J996" s="100"/>
      <c r="K996" s="100"/>
      <c r="L996" s="100"/>
      <c r="M996" s="100"/>
      <c r="N996" s="100"/>
      <c r="O996" s="100"/>
      <c r="P996" s="100"/>
      <c r="Q996" s="100"/>
      <c r="R996" s="100"/>
      <c r="S996" s="100"/>
      <c r="T996" s="100"/>
      <c r="U996" s="100"/>
      <c r="V996" s="100"/>
      <c r="W996" s="100"/>
      <c r="X996" s="100"/>
      <c r="Y996" s="100"/>
    </row>
    <row r="997" spans="1:25" ht="16.5" customHeight="1">
      <c r="A997" s="25"/>
      <c r="B997" s="23"/>
      <c r="C997" s="23"/>
      <c r="D997" s="100"/>
      <c r="E997" s="100"/>
      <c r="F997" s="100"/>
      <c r="G997" s="100"/>
      <c r="H997" s="100"/>
      <c r="I997" s="100"/>
      <c r="J997" s="100"/>
      <c r="K997" s="100"/>
      <c r="L997" s="100"/>
      <c r="M997" s="100"/>
      <c r="N997" s="100"/>
      <c r="O997" s="100"/>
      <c r="P997" s="100"/>
      <c r="Q997" s="100"/>
      <c r="R997" s="100"/>
      <c r="S997" s="100"/>
      <c r="T997" s="100"/>
      <c r="U997" s="100"/>
      <c r="V997" s="100"/>
      <c r="W997" s="100"/>
      <c r="X997" s="100"/>
      <c r="Y997" s="100"/>
    </row>
    <row r="998" spans="1:25" ht="16.5" customHeight="1">
      <c r="A998" s="25"/>
      <c r="B998" s="23"/>
      <c r="C998" s="23"/>
      <c r="D998" s="100"/>
      <c r="E998" s="100"/>
      <c r="F998" s="100"/>
      <c r="G998" s="100"/>
      <c r="H998" s="100"/>
      <c r="I998" s="100"/>
      <c r="J998" s="100"/>
      <c r="K998" s="100"/>
      <c r="L998" s="100"/>
      <c r="M998" s="100"/>
      <c r="N998" s="100"/>
      <c r="O998" s="100"/>
      <c r="P998" s="100"/>
      <c r="Q998" s="100"/>
      <c r="R998" s="100"/>
      <c r="S998" s="100"/>
      <c r="T998" s="100"/>
      <c r="U998" s="100"/>
      <c r="V998" s="100"/>
      <c r="W998" s="100"/>
      <c r="X998" s="100"/>
      <c r="Y998" s="100"/>
    </row>
    <row r="999" spans="1:25" ht="16.5" customHeight="1">
      <c r="A999" s="25"/>
      <c r="B999" s="23"/>
      <c r="C999" s="23"/>
      <c r="D999" s="100"/>
      <c r="E999" s="100"/>
      <c r="F999" s="100"/>
      <c r="G999" s="100"/>
      <c r="H999" s="100"/>
      <c r="I999" s="100"/>
      <c r="J999" s="100"/>
      <c r="K999" s="100"/>
      <c r="L999" s="100"/>
      <c r="M999" s="100"/>
      <c r="N999" s="100"/>
      <c r="O999" s="100"/>
      <c r="P999" s="100"/>
      <c r="Q999" s="100"/>
      <c r="R999" s="100"/>
      <c r="S999" s="100"/>
      <c r="T999" s="100"/>
      <c r="U999" s="100"/>
      <c r="V999" s="100"/>
      <c r="W999" s="100"/>
      <c r="X999" s="100"/>
      <c r="Y999" s="100"/>
    </row>
    <row r="1000" spans="1:25" ht="16.5" customHeight="1">
      <c r="A1000" s="25"/>
      <c r="B1000" s="23"/>
      <c r="C1000" s="23"/>
      <c r="D1000" s="100"/>
      <c r="E1000" s="100"/>
      <c r="F1000" s="100"/>
      <c r="G1000" s="100"/>
      <c r="H1000" s="100"/>
      <c r="I1000" s="100"/>
      <c r="J1000" s="100"/>
      <c r="K1000" s="100"/>
      <c r="L1000" s="100"/>
      <c r="M1000" s="100"/>
      <c r="N1000" s="100"/>
      <c r="O1000" s="100"/>
      <c r="P1000" s="100"/>
      <c r="Q1000" s="100"/>
      <c r="R1000" s="100"/>
      <c r="S1000" s="100"/>
      <c r="T1000" s="100"/>
      <c r="U1000" s="100"/>
      <c r="V1000" s="100"/>
      <c r="W1000" s="100"/>
      <c r="X1000" s="100"/>
      <c r="Y1000" s="100"/>
    </row>
    <row r="1001" spans="1:25" ht="16.5" customHeight="1">
      <c r="A1001" s="25"/>
      <c r="B1001" s="23"/>
      <c r="C1001" s="23"/>
      <c r="D1001" s="100"/>
      <c r="E1001" s="100"/>
      <c r="F1001" s="100"/>
      <c r="G1001" s="100"/>
      <c r="H1001" s="100"/>
      <c r="I1001" s="100"/>
      <c r="J1001" s="100"/>
      <c r="K1001" s="100"/>
      <c r="L1001" s="100"/>
      <c r="M1001" s="100"/>
      <c r="N1001" s="100"/>
      <c r="O1001" s="100"/>
      <c r="P1001" s="100"/>
      <c r="Q1001" s="100"/>
      <c r="R1001" s="100"/>
      <c r="S1001" s="100"/>
      <c r="T1001" s="100"/>
      <c r="U1001" s="100"/>
      <c r="V1001" s="100"/>
      <c r="W1001" s="100"/>
      <c r="X1001" s="100"/>
      <c r="Y1001" s="100"/>
    </row>
    <row r="1002" spans="1:25" ht="16.5" customHeight="1">
      <c r="A1002" s="25"/>
      <c r="B1002" s="23"/>
      <c r="C1002" s="23"/>
      <c r="D1002" s="100"/>
      <c r="E1002" s="100"/>
      <c r="F1002" s="100"/>
      <c r="G1002" s="100"/>
      <c r="H1002" s="100"/>
      <c r="I1002" s="100"/>
      <c r="J1002" s="100"/>
      <c r="K1002" s="100"/>
      <c r="L1002" s="100"/>
      <c r="M1002" s="100"/>
      <c r="N1002" s="100"/>
      <c r="O1002" s="100"/>
      <c r="P1002" s="100"/>
      <c r="Q1002" s="100"/>
      <c r="R1002" s="100"/>
      <c r="S1002" s="100"/>
      <c r="T1002" s="100"/>
      <c r="U1002" s="100"/>
      <c r="V1002" s="100"/>
      <c r="W1002" s="100"/>
      <c r="X1002" s="100"/>
      <c r="Y1002" s="100"/>
    </row>
    <row r="1003" spans="1:25" ht="16.5" customHeight="1">
      <c r="A1003" s="25"/>
      <c r="B1003" s="23"/>
      <c r="C1003" s="23"/>
      <c r="D1003" s="100"/>
      <c r="E1003" s="100"/>
      <c r="F1003" s="100"/>
      <c r="G1003" s="100"/>
      <c r="H1003" s="100"/>
      <c r="I1003" s="100"/>
      <c r="J1003" s="100"/>
      <c r="K1003" s="100"/>
      <c r="L1003" s="100"/>
      <c r="M1003" s="100"/>
      <c r="N1003" s="100"/>
      <c r="O1003" s="100"/>
      <c r="P1003" s="100"/>
      <c r="Q1003" s="100"/>
      <c r="R1003" s="100"/>
      <c r="S1003" s="100"/>
      <c r="T1003" s="100"/>
      <c r="U1003" s="100"/>
      <c r="V1003" s="100"/>
      <c r="W1003" s="100"/>
      <c r="X1003" s="100"/>
      <c r="Y1003" s="100"/>
    </row>
    <row r="1004" spans="1:25" ht="16.5" customHeight="1">
      <c r="A1004" s="25"/>
      <c r="B1004" s="23"/>
      <c r="C1004" s="23"/>
      <c r="D1004" s="100"/>
      <c r="E1004" s="100"/>
      <c r="F1004" s="100"/>
      <c r="G1004" s="100"/>
      <c r="H1004" s="100"/>
      <c r="I1004" s="100"/>
      <c r="J1004" s="100"/>
      <c r="K1004" s="100"/>
      <c r="L1004" s="100"/>
      <c r="M1004" s="100"/>
      <c r="N1004" s="100"/>
      <c r="O1004" s="100"/>
      <c r="P1004" s="100"/>
      <c r="Q1004" s="100"/>
      <c r="R1004" s="100"/>
      <c r="S1004" s="100"/>
      <c r="T1004" s="100"/>
      <c r="U1004" s="100"/>
      <c r="V1004" s="100"/>
      <c r="W1004" s="100"/>
      <c r="X1004" s="100"/>
      <c r="Y1004" s="100"/>
    </row>
    <row r="1005" spans="1:25" ht="16.5" customHeight="1">
      <c r="A1005" s="25"/>
      <c r="B1005" s="23"/>
      <c r="C1005" s="23"/>
      <c r="D1005" s="100"/>
      <c r="E1005" s="100"/>
      <c r="F1005" s="100"/>
      <c r="G1005" s="100"/>
      <c r="H1005" s="100"/>
      <c r="I1005" s="100"/>
      <c r="J1005" s="100"/>
      <c r="K1005" s="100"/>
      <c r="L1005" s="100"/>
      <c r="M1005" s="100"/>
      <c r="N1005" s="100"/>
      <c r="O1005" s="100"/>
      <c r="P1005" s="100"/>
      <c r="Q1005" s="100"/>
      <c r="R1005" s="100"/>
      <c r="S1005" s="100"/>
      <c r="T1005" s="100"/>
      <c r="U1005" s="100"/>
      <c r="V1005" s="100"/>
      <c r="W1005" s="100"/>
      <c r="X1005" s="100"/>
      <c r="Y1005" s="100"/>
    </row>
    <row r="1006" spans="1:25" ht="16.5" customHeight="1">
      <c r="A1006" s="25"/>
      <c r="B1006" s="23"/>
      <c r="C1006" s="23"/>
      <c r="D1006" s="100"/>
      <c r="E1006" s="100"/>
      <c r="F1006" s="100"/>
      <c r="G1006" s="100"/>
      <c r="H1006" s="100"/>
      <c r="I1006" s="100"/>
      <c r="J1006" s="100"/>
      <c r="K1006" s="100"/>
      <c r="L1006" s="100"/>
      <c r="M1006" s="100"/>
      <c r="N1006" s="100"/>
      <c r="O1006" s="100"/>
      <c r="P1006" s="100"/>
      <c r="Q1006" s="100"/>
      <c r="R1006" s="100"/>
      <c r="S1006" s="100"/>
      <c r="T1006" s="100"/>
      <c r="U1006" s="100"/>
      <c r="V1006" s="100"/>
      <c r="W1006" s="100"/>
      <c r="X1006" s="100"/>
      <c r="Y1006" s="100"/>
    </row>
    <row r="1007" spans="1:25" ht="16.5" customHeight="1">
      <c r="A1007" s="25"/>
      <c r="B1007" s="23"/>
      <c r="C1007" s="23"/>
      <c r="D1007" s="100"/>
      <c r="E1007" s="100"/>
      <c r="F1007" s="100"/>
      <c r="G1007" s="100"/>
      <c r="H1007" s="100"/>
      <c r="I1007" s="100"/>
      <c r="J1007" s="100"/>
      <c r="K1007" s="100"/>
      <c r="L1007" s="100"/>
      <c r="M1007" s="100"/>
      <c r="N1007" s="100"/>
      <c r="O1007" s="100"/>
      <c r="P1007" s="100"/>
      <c r="Q1007" s="100"/>
      <c r="R1007" s="100"/>
      <c r="S1007" s="100"/>
      <c r="T1007" s="100"/>
      <c r="U1007" s="100"/>
      <c r="V1007" s="100"/>
      <c r="W1007" s="100"/>
      <c r="X1007" s="100"/>
      <c r="Y1007" s="100"/>
    </row>
    <row r="1008" spans="1:25" ht="16.5" customHeight="1">
      <c r="A1008" s="25"/>
      <c r="B1008" s="23"/>
      <c r="C1008" s="23"/>
      <c r="D1008" s="100"/>
      <c r="E1008" s="100"/>
      <c r="F1008" s="100"/>
      <c r="G1008" s="100"/>
      <c r="H1008" s="100"/>
      <c r="I1008" s="100"/>
      <c r="J1008" s="100"/>
      <c r="K1008" s="100"/>
      <c r="L1008" s="100"/>
      <c r="M1008" s="100"/>
      <c r="N1008" s="100"/>
      <c r="O1008" s="100"/>
      <c r="P1008" s="100"/>
      <c r="Q1008" s="100"/>
      <c r="R1008" s="100"/>
      <c r="S1008" s="100"/>
      <c r="T1008" s="100"/>
      <c r="U1008" s="100"/>
      <c r="V1008" s="100"/>
      <c r="W1008" s="100"/>
      <c r="X1008" s="100"/>
      <c r="Y1008" s="100"/>
    </row>
    <row r="1009" spans="1:25" ht="16.5" customHeight="1">
      <c r="A1009" s="25"/>
      <c r="B1009" s="23"/>
      <c r="C1009" s="23"/>
      <c r="D1009" s="100"/>
      <c r="E1009" s="100"/>
      <c r="F1009" s="100"/>
      <c r="G1009" s="100"/>
      <c r="H1009" s="100"/>
      <c r="I1009" s="100"/>
      <c r="J1009" s="100"/>
      <c r="K1009" s="100"/>
      <c r="L1009" s="100"/>
      <c r="M1009" s="100"/>
      <c r="N1009" s="100"/>
      <c r="O1009" s="100"/>
      <c r="P1009" s="100"/>
      <c r="Q1009" s="100"/>
      <c r="R1009" s="100"/>
      <c r="S1009" s="100"/>
      <c r="T1009" s="100"/>
      <c r="U1009" s="100"/>
      <c r="V1009" s="100"/>
      <c r="W1009" s="100"/>
      <c r="X1009" s="100"/>
      <c r="Y1009" s="100"/>
    </row>
    <row r="1010" spans="1:25" ht="16.5" customHeight="1">
      <c r="A1010" s="25"/>
      <c r="B1010" s="23"/>
      <c r="C1010" s="23"/>
      <c r="D1010" s="100"/>
      <c r="E1010" s="100"/>
      <c r="F1010" s="100"/>
      <c r="G1010" s="100"/>
      <c r="H1010" s="100"/>
      <c r="I1010" s="100"/>
      <c r="J1010" s="100"/>
      <c r="K1010" s="100"/>
      <c r="L1010" s="100"/>
      <c r="M1010" s="100"/>
      <c r="N1010" s="100"/>
      <c r="O1010" s="100"/>
      <c r="P1010" s="100"/>
      <c r="Q1010" s="100"/>
      <c r="R1010" s="100"/>
      <c r="S1010" s="100"/>
      <c r="T1010" s="100"/>
      <c r="U1010" s="100"/>
      <c r="V1010" s="100"/>
      <c r="W1010" s="100"/>
      <c r="X1010" s="100"/>
      <c r="Y1010" s="100"/>
    </row>
    <row r="1011" spans="1:25" ht="16.5" customHeight="1">
      <c r="A1011" s="25"/>
      <c r="B1011" s="23"/>
      <c r="C1011" s="23"/>
      <c r="D1011" s="100"/>
      <c r="E1011" s="100"/>
      <c r="F1011" s="100"/>
      <c r="G1011" s="100"/>
      <c r="H1011" s="100"/>
      <c r="I1011" s="100"/>
      <c r="J1011" s="100"/>
      <c r="K1011" s="100"/>
      <c r="L1011" s="100"/>
      <c r="M1011" s="100"/>
      <c r="N1011" s="100"/>
      <c r="O1011" s="100"/>
      <c r="P1011" s="100"/>
      <c r="Q1011" s="100"/>
      <c r="R1011" s="100"/>
      <c r="S1011" s="100"/>
      <c r="T1011" s="100"/>
      <c r="U1011" s="100"/>
      <c r="V1011" s="100"/>
      <c r="W1011" s="100"/>
      <c r="X1011" s="100"/>
      <c r="Y1011" s="100"/>
    </row>
    <row r="1012" spans="1:25" ht="16.5" customHeight="1">
      <c r="A1012" s="25"/>
      <c r="B1012" s="23"/>
      <c r="C1012" s="23"/>
      <c r="D1012" s="100"/>
      <c r="E1012" s="100"/>
      <c r="F1012" s="100"/>
      <c r="G1012" s="100"/>
      <c r="H1012" s="100"/>
      <c r="I1012" s="100"/>
      <c r="J1012" s="100"/>
      <c r="K1012" s="100"/>
      <c r="L1012" s="100"/>
      <c r="M1012" s="100"/>
      <c r="N1012" s="100"/>
      <c r="O1012" s="100"/>
      <c r="P1012" s="100"/>
      <c r="Q1012" s="100"/>
      <c r="R1012" s="100"/>
      <c r="S1012" s="100"/>
      <c r="T1012" s="100"/>
      <c r="U1012" s="100"/>
      <c r="V1012" s="100"/>
      <c r="W1012" s="100"/>
      <c r="X1012" s="100"/>
      <c r="Y1012" s="100"/>
    </row>
    <row r="1013" spans="1:25" ht="16.5" customHeight="1">
      <c r="A1013" s="25"/>
      <c r="B1013" s="23"/>
      <c r="C1013" s="23"/>
      <c r="D1013" s="100"/>
      <c r="E1013" s="100"/>
      <c r="F1013" s="100"/>
      <c r="G1013" s="100"/>
      <c r="H1013" s="100"/>
      <c r="I1013" s="100"/>
      <c r="J1013" s="100"/>
      <c r="K1013" s="100"/>
      <c r="L1013" s="100"/>
      <c r="M1013" s="100"/>
      <c r="N1013" s="100"/>
      <c r="O1013" s="100"/>
      <c r="P1013" s="100"/>
      <c r="Q1013" s="100"/>
      <c r="R1013" s="100"/>
      <c r="S1013" s="100"/>
      <c r="T1013" s="100"/>
      <c r="U1013" s="100"/>
      <c r="V1013" s="100"/>
      <c r="W1013" s="100"/>
      <c r="X1013" s="100"/>
      <c r="Y1013" s="100"/>
    </row>
    <row r="1014" spans="1:25" ht="16.5" customHeight="1">
      <c r="A1014" s="25"/>
      <c r="B1014" s="23"/>
      <c r="C1014" s="23"/>
      <c r="D1014" s="100"/>
      <c r="E1014" s="100"/>
      <c r="F1014" s="100"/>
      <c r="G1014" s="100"/>
      <c r="H1014" s="100"/>
      <c r="I1014" s="100"/>
      <c r="J1014" s="100"/>
      <c r="K1014" s="100"/>
      <c r="L1014" s="100"/>
      <c r="M1014" s="100"/>
      <c r="N1014" s="100"/>
      <c r="O1014" s="100"/>
      <c r="P1014" s="100"/>
      <c r="Q1014" s="100"/>
      <c r="R1014" s="100"/>
      <c r="S1014" s="100"/>
      <c r="T1014" s="100"/>
      <c r="U1014" s="100"/>
      <c r="V1014" s="100"/>
      <c r="W1014" s="100"/>
      <c r="X1014" s="100"/>
      <c r="Y1014" s="100"/>
    </row>
  </sheetData>
  <protectedRanges>
    <protectedRange sqref="C8:C14 C16:C22 C24:C33 C35:C40 C42:C47 C49:C50" name="Rango1"/>
  </protectedRanges>
  <mergeCells count="3">
    <mergeCell ref="E12:E14"/>
    <mergeCell ref="F12:N14"/>
    <mergeCell ref="B1:C1"/>
  </mergeCells>
  <dataValidations count="1">
    <dataValidation type="list" allowBlank="1" showInputMessage="1" showErrorMessage="1" sqref="C8:C14 C16:C22 C24:C33 C35:C40 C42:C47 C49:C50" xr:uid="{00000000-0002-0000-0500-000000000000}">
      <formula1>"1,3,5"</formula1>
    </dataValidation>
  </dataValidations>
  <hyperlinks>
    <hyperlink ref="B1" r:id="rId1" display="Guías sectoriales de género y cambio climático del Ministerio de Ambiente y Desarrollo Sostenible" xr:uid="{00000000-0004-0000-0500-000000000000}"/>
    <hyperlink ref="C1" r:id="rId2" display="https://www.minambiente.gov.co/wp-content/uploads/2021/10/GUIA_VIVIENDA_sv.pdf" xr:uid="{00000000-0004-0000-0500-000001000000}"/>
    <hyperlink ref="B50" r:id="rId3" xr:uid="{00000000-0004-0000-0500-000002000000}"/>
    <hyperlink ref="B55" r:id="rId4" xr:uid="{00000000-0004-0000-0500-000003000000}"/>
    <hyperlink ref="B49" r:id="rId5" xr:uid="{00000000-0004-0000-0500-000004000000}"/>
  </hyperlinks>
  <pageMargins left="0.7" right="0.7" top="0.75" bottom="0.75" header="0" footer="0"/>
  <pageSetup orientation="portrait" r:id="rId6"/>
  <headerFooter>
    <oddFooter>&amp;C&amp;"Helvetica Neue,Regular"&amp;12&amp;K000000&amp;P</oddFooter>
  </headerFooter>
  <drawing r:id="rId7"/>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8"/>
  <dimension ref="A1:X997"/>
  <sheetViews>
    <sheetView showGridLines="0" workbookViewId="0">
      <selection activeCell="B4" sqref="B4"/>
    </sheetView>
  </sheetViews>
  <sheetFormatPr defaultColWidth="12.625" defaultRowHeight="15" customHeight="1"/>
  <cols>
    <col min="1" max="1" width="1.5" style="178" customWidth="1"/>
    <col min="2" max="2" width="119.375" style="48" customWidth="1"/>
    <col min="3" max="3" width="10.625" style="48" customWidth="1"/>
    <col min="4" max="4" width="1.125" style="48" customWidth="1"/>
    <col min="5" max="5" width="8.625" style="48" customWidth="1"/>
    <col min="6" max="11" width="8.625" style="105" customWidth="1"/>
    <col min="12" max="12" width="5.375" style="105" customWidth="1"/>
    <col min="13" max="13" width="13" style="105" customWidth="1"/>
    <col min="14" max="20" width="8.625" style="105" customWidth="1"/>
    <col min="21" max="24" width="8.625" style="176" customWidth="1"/>
    <col min="25" max="25" width="12.625" style="105" customWidth="1"/>
    <col min="26" max="16384" width="12.625" style="105"/>
  </cols>
  <sheetData>
    <row r="1" spans="1:24" s="164" customFormat="1" ht="59.1" customHeight="1" thickBot="1">
      <c r="A1" s="216"/>
      <c r="B1" s="416" t="s">
        <v>200</v>
      </c>
      <c r="C1" s="416"/>
      <c r="D1" s="166"/>
      <c r="E1" s="166"/>
      <c r="F1" s="166"/>
      <c r="G1" s="166"/>
      <c r="H1" s="166"/>
      <c r="I1" s="166"/>
      <c r="J1" s="166"/>
      <c r="K1" s="166"/>
      <c r="L1" s="166"/>
      <c r="M1" s="166"/>
      <c r="N1" s="166"/>
      <c r="O1" s="462"/>
      <c r="P1" s="462"/>
      <c r="Q1" s="462"/>
      <c r="R1" s="462"/>
      <c r="S1" s="462"/>
      <c r="T1" s="462"/>
      <c r="U1" s="462"/>
      <c r="V1" s="462"/>
      <c r="W1" s="462"/>
      <c r="X1" s="462"/>
    </row>
    <row r="2" spans="1:24" s="164" customFormat="1" ht="16.5" customHeight="1">
      <c r="A2" s="214"/>
      <c r="B2" s="163"/>
      <c r="C2" s="462"/>
      <c r="D2" s="462"/>
      <c r="E2" s="462"/>
      <c r="F2" s="462"/>
      <c r="G2" s="462"/>
      <c r="H2" s="462"/>
      <c r="I2" s="462"/>
      <c r="J2" s="462"/>
      <c r="K2" s="462"/>
      <c r="L2" s="462"/>
      <c r="M2" s="462"/>
      <c r="N2" s="462"/>
      <c r="O2" s="462"/>
      <c r="P2" s="462"/>
      <c r="Q2" s="462"/>
      <c r="R2" s="462"/>
      <c r="S2" s="462"/>
      <c r="T2" s="462"/>
      <c r="U2" s="462"/>
      <c r="V2" s="462"/>
      <c r="W2" s="462"/>
      <c r="X2" s="462"/>
    </row>
    <row r="3" spans="1:24" s="164" customFormat="1" ht="39.950000000000003" customHeight="1">
      <c r="A3" s="214"/>
      <c r="B3" s="163"/>
      <c r="C3" s="462"/>
      <c r="D3" s="462"/>
      <c r="E3" s="485"/>
      <c r="F3" s="485"/>
      <c r="G3" s="485"/>
      <c r="H3" s="485"/>
      <c r="I3" s="485"/>
      <c r="J3" s="485"/>
      <c r="K3" s="485"/>
      <c r="L3" s="485"/>
      <c r="M3" s="485"/>
      <c r="N3" s="462"/>
      <c r="O3" s="462"/>
      <c r="P3" s="462"/>
      <c r="Q3" s="462"/>
      <c r="R3" s="462"/>
      <c r="S3" s="462"/>
      <c r="T3" s="462"/>
      <c r="U3" s="462"/>
      <c r="V3" s="462"/>
      <c r="W3" s="462"/>
      <c r="X3" s="462"/>
    </row>
    <row r="4" spans="1:24" s="176" customFormat="1" ht="161.1" customHeight="1">
      <c r="A4" s="181"/>
      <c r="B4" s="486" t="s">
        <v>201</v>
      </c>
      <c r="C4" s="487" t="s">
        <v>108</v>
      </c>
      <c r="D4" s="205"/>
      <c r="E4" s="232"/>
      <c r="F4" s="232"/>
      <c r="G4" s="232"/>
      <c r="H4" s="232"/>
      <c r="I4" s="232"/>
      <c r="J4" s="232"/>
      <c r="K4" s="232"/>
      <c r="L4" s="232"/>
      <c r="M4" s="232"/>
      <c r="N4" s="205"/>
      <c r="O4" s="205"/>
      <c r="P4" s="205"/>
      <c r="Q4" s="205"/>
      <c r="R4" s="205"/>
      <c r="S4" s="205"/>
      <c r="T4" s="205"/>
      <c r="U4" s="100"/>
      <c r="V4" s="100"/>
      <c r="W4" s="100"/>
      <c r="X4" s="100"/>
    </row>
    <row r="5" spans="1:24" s="176" customFormat="1" ht="39.950000000000003" customHeight="1">
      <c r="A5" s="217"/>
      <c r="B5" s="488" t="s">
        <v>202</v>
      </c>
      <c r="C5" s="489"/>
      <c r="D5" s="218"/>
      <c r="E5" s="233"/>
      <c r="F5" s="233"/>
      <c r="G5" s="233"/>
      <c r="H5" s="233"/>
      <c r="I5" s="233"/>
      <c r="J5" s="233"/>
      <c r="K5" s="233"/>
      <c r="L5" s="233"/>
      <c r="M5" s="233"/>
      <c r="N5" s="218"/>
      <c r="O5" s="218"/>
      <c r="P5" s="218"/>
      <c r="Q5" s="218"/>
      <c r="R5" s="218"/>
      <c r="S5" s="218"/>
      <c r="T5" s="218"/>
      <c r="U5" s="182"/>
      <c r="V5" s="182"/>
      <c r="W5" s="182"/>
      <c r="X5" s="182"/>
    </row>
    <row r="6" spans="1:24" ht="33" customHeight="1">
      <c r="A6" s="217"/>
      <c r="B6" s="490" t="s">
        <v>173</v>
      </c>
      <c r="C6" s="491">
        <f>SUM(C7:C13)/35</f>
        <v>0.2</v>
      </c>
      <c r="D6" s="218"/>
      <c r="E6" s="233"/>
      <c r="F6" s="233"/>
      <c r="G6" s="233"/>
      <c r="H6" s="233"/>
      <c r="I6" s="233"/>
      <c r="J6" s="233"/>
      <c r="K6" s="233"/>
      <c r="L6" s="233"/>
      <c r="M6" s="233"/>
      <c r="N6" s="218"/>
      <c r="O6" s="218"/>
      <c r="P6" s="218"/>
      <c r="Q6" s="218"/>
      <c r="R6" s="218"/>
      <c r="S6" s="218"/>
      <c r="T6" s="218"/>
      <c r="U6" s="182"/>
      <c r="V6" s="182"/>
      <c r="W6" s="182"/>
      <c r="X6" s="182"/>
    </row>
    <row r="7" spans="1:24" ht="18.95">
      <c r="A7" s="217"/>
      <c r="B7" s="198" t="s">
        <v>174</v>
      </c>
      <c r="C7" s="194">
        <v>1</v>
      </c>
      <c r="D7" s="218"/>
      <c r="E7" s="233"/>
      <c r="F7" s="233"/>
      <c r="G7" s="233"/>
      <c r="H7" s="233"/>
      <c r="I7" s="233"/>
      <c r="J7" s="233"/>
      <c r="K7" s="233"/>
      <c r="L7" s="233"/>
      <c r="M7" s="233"/>
      <c r="N7" s="218"/>
      <c r="O7" s="218"/>
      <c r="P7" s="218"/>
      <c r="Q7" s="218"/>
      <c r="R7" s="218"/>
      <c r="S7" s="218"/>
      <c r="T7" s="218"/>
      <c r="U7" s="182"/>
      <c r="V7" s="182"/>
      <c r="W7" s="182"/>
      <c r="X7" s="182"/>
    </row>
    <row r="8" spans="1:24" ht="38.1">
      <c r="A8" s="217"/>
      <c r="B8" s="195" t="s">
        <v>203</v>
      </c>
      <c r="C8" s="194">
        <v>1</v>
      </c>
      <c r="D8" s="218"/>
      <c r="E8" s="233"/>
      <c r="F8" s="233"/>
      <c r="G8" s="233"/>
      <c r="H8" s="233"/>
      <c r="I8" s="233"/>
      <c r="J8" s="233"/>
      <c r="K8" s="233"/>
      <c r="L8" s="233"/>
      <c r="M8" s="233"/>
      <c r="N8" s="218"/>
      <c r="O8" s="218"/>
      <c r="P8" s="218"/>
      <c r="Q8" s="218"/>
      <c r="R8" s="218"/>
      <c r="S8" s="218"/>
      <c r="T8" s="218"/>
      <c r="U8" s="182"/>
      <c r="V8" s="182"/>
      <c r="W8" s="182"/>
      <c r="X8" s="182"/>
    </row>
    <row r="9" spans="1:24" ht="35.1" customHeight="1">
      <c r="A9" s="217"/>
      <c r="B9" s="196" t="s">
        <v>113</v>
      </c>
      <c r="C9" s="194">
        <v>1</v>
      </c>
      <c r="D9" s="218"/>
      <c r="E9" s="233"/>
      <c r="F9" s="233"/>
      <c r="G9" s="233"/>
      <c r="H9" s="233"/>
      <c r="I9" s="233"/>
      <c r="J9" s="233"/>
      <c r="K9" s="233"/>
      <c r="L9" s="233"/>
      <c r="M9" s="233"/>
      <c r="N9" s="218"/>
      <c r="O9" s="218"/>
      <c r="P9" s="218"/>
      <c r="Q9" s="218"/>
      <c r="R9" s="218"/>
      <c r="S9" s="218"/>
      <c r="T9" s="218"/>
      <c r="U9" s="182"/>
      <c r="V9" s="182"/>
      <c r="W9" s="182"/>
      <c r="X9" s="182"/>
    </row>
    <row r="10" spans="1:24" ht="27" customHeight="1">
      <c r="A10" s="229"/>
      <c r="B10" s="195" t="s">
        <v>114</v>
      </c>
      <c r="C10" s="194">
        <v>1</v>
      </c>
      <c r="D10" s="219"/>
      <c r="E10" s="234"/>
      <c r="F10" s="234"/>
      <c r="G10" s="234"/>
      <c r="H10" s="234"/>
      <c r="I10" s="234"/>
      <c r="J10" s="234"/>
      <c r="K10" s="234"/>
      <c r="L10" s="234"/>
      <c r="M10" s="234"/>
      <c r="N10" s="219"/>
      <c r="O10" s="219"/>
      <c r="P10" s="219"/>
      <c r="Q10" s="219"/>
      <c r="R10" s="219"/>
      <c r="S10" s="219"/>
      <c r="T10" s="219"/>
      <c r="U10" s="183"/>
      <c r="V10" s="183"/>
      <c r="W10" s="183"/>
      <c r="X10" s="183"/>
    </row>
    <row r="11" spans="1:24" ht="41.45" customHeight="1">
      <c r="A11" s="229"/>
      <c r="B11" s="196" t="s">
        <v>117</v>
      </c>
      <c r="C11" s="194">
        <v>1</v>
      </c>
      <c r="D11" s="219"/>
      <c r="E11" s="414">
        <f>C49</f>
        <v>0.17222222222222219</v>
      </c>
      <c r="F11" s="415" t="str">
        <f t="array" ref="F11">_xlfn.IFS($E$11&lt;$F$15,$G$15,$E$11&gt;$F$16,$G$17,$E$11&gt;=$F$15,$G$16)</f>
        <v>Su proyecto cuenta con un porcentaje bajo (de 0% a 39%) en cuanto al avance en la integración de las consideraciones de género sugeridas para las distintas etapas del ciclo del proyecto proyecto. Se recomienda revisar en detalle los distintos elementos listados, identificar sus fortalezas y debilidades y crear un plan con actividades concretas que le permitan ir avanzando en la integración de los mismos.</v>
      </c>
      <c r="G11" s="415"/>
      <c r="H11" s="415"/>
      <c r="I11" s="415"/>
      <c r="J11" s="415"/>
      <c r="K11" s="415"/>
      <c r="L11" s="415"/>
      <c r="M11" s="415"/>
      <c r="N11" s="219"/>
      <c r="O11" s="219"/>
      <c r="P11" s="219"/>
      <c r="Q11" s="219"/>
      <c r="R11" s="219"/>
      <c r="S11" s="219"/>
      <c r="T11" s="219"/>
      <c r="U11" s="183"/>
      <c r="V11" s="183"/>
      <c r="W11" s="183"/>
      <c r="X11" s="183"/>
    </row>
    <row r="12" spans="1:24" ht="23.45" customHeight="1">
      <c r="A12" s="229"/>
      <c r="B12" s="196" t="s">
        <v>204</v>
      </c>
      <c r="C12" s="194">
        <v>1</v>
      </c>
      <c r="D12" s="219"/>
      <c r="E12" s="414"/>
      <c r="F12" s="415"/>
      <c r="G12" s="415"/>
      <c r="H12" s="415"/>
      <c r="I12" s="415"/>
      <c r="J12" s="415"/>
      <c r="K12" s="415"/>
      <c r="L12" s="415"/>
      <c r="M12" s="415"/>
      <c r="N12" s="219"/>
      <c r="O12" s="219"/>
      <c r="P12" s="219"/>
      <c r="Q12" s="219"/>
      <c r="R12" s="219"/>
      <c r="S12" s="219"/>
      <c r="T12" s="219"/>
      <c r="U12" s="183"/>
      <c r="V12" s="183"/>
      <c r="W12" s="183"/>
      <c r="X12" s="183"/>
    </row>
    <row r="13" spans="1:24" ht="60.95" customHeight="1">
      <c r="A13" s="229"/>
      <c r="B13" s="196" t="s">
        <v>205</v>
      </c>
      <c r="C13" s="194">
        <v>1</v>
      </c>
      <c r="D13" s="219"/>
      <c r="E13" s="414"/>
      <c r="F13" s="415"/>
      <c r="G13" s="415"/>
      <c r="H13" s="415"/>
      <c r="I13" s="415"/>
      <c r="J13" s="415"/>
      <c r="K13" s="415"/>
      <c r="L13" s="415"/>
      <c r="M13" s="415"/>
      <c r="N13" s="219"/>
      <c r="O13" s="219"/>
      <c r="P13" s="219"/>
      <c r="Q13" s="219"/>
      <c r="R13" s="219"/>
      <c r="S13" s="219"/>
      <c r="T13" s="219"/>
      <c r="U13" s="183"/>
      <c r="V13" s="183"/>
      <c r="W13" s="183"/>
      <c r="X13" s="183"/>
    </row>
    <row r="14" spans="1:24" ht="30.95" customHeight="1">
      <c r="A14" s="229"/>
      <c r="B14" s="492" t="s">
        <v>206</v>
      </c>
      <c r="C14" s="491">
        <f>SUM(C15:C21)/35</f>
        <v>0.2</v>
      </c>
      <c r="D14" s="219"/>
      <c r="E14" s="220"/>
      <c r="F14" s="221"/>
      <c r="G14" s="222"/>
      <c r="H14" s="222"/>
      <c r="I14" s="222"/>
      <c r="J14" s="222"/>
      <c r="K14" s="222"/>
      <c r="L14" s="222"/>
      <c r="M14" s="219"/>
      <c r="N14" s="219"/>
      <c r="O14" s="219"/>
      <c r="P14" s="219"/>
      <c r="Q14" s="219"/>
      <c r="R14" s="219"/>
      <c r="S14" s="219"/>
      <c r="T14" s="219"/>
      <c r="U14" s="183"/>
      <c r="V14" s="183"/>
      <c r="W14" s="183"/>
      <c r="X14" s="183"/>
    </row>
    <row r="15" spans="1:24" ht="38.1">
      <c r="A15" s="217"/>
      <c r="B15" s="493" t="s">
        <v>178</v>
      </c>
      <c r="C15" s="194">
        <v>1</v>
      </c>
      <c r="D15" s="218"/>
      <c r="E15" s="220"/>
      <c r="F15" s="374">
        <v>0.4</v>
      </c>
      <c r="G15" s="380" t="s">
        <v>120</v>
      </c>
      <c r="H15" s="223"/>
      <c r="I15" s="223"/>
      <c r="J15" s="222"/>
      <c r="K15" s="222"/>
      <c r="L15" s="222"/>
      <c r="M15" s="219"/>
      <c r="N15" s="218"/>
      <c r="O15" s="218"/>
      <c r="P15" s="218"/>
      <c r="Q15" s="218"/>
      <c r="R15" s="218"/>
      <c r="S15" s="218"/>
      <c r="T15" s="218"/>
      <c r="U15" s="182"/>
      <c r="V15" s="182"/>
      <c r="W15" s="182"/>
      <c r="X15" s="182"/>
    </row>
    <row r="16" spans="1:24" ht="18.95">
      <c r="A16" s="229"/>
      <c r="B16" s="197" t="s">
        <v>179</v>
      </c>
      <c r="C16" s="194">
        <v>1</v>
      </c>
      <c r="D16" s="219"/>
      <c r="E16" s="220"/>
      <c r="F16" s="374">
        <v>0.7</v>
      </c>
      <c r="G16" s="380" t="s">
        <v>122</v>
      </c>
      <c r="H16" s="223"/>
      <c r="I16" s="223"/>
      <c r="J16" s="222"/>
      <c r="K16" s="222"/>
      <c r="L16" s="222"/>
      <c r="M16" s="219"/>
      <c r="N16" s="219"/>
      <c r="O16" s="219"/>
      <c r="P16" s="219"/>
      <c r="Q16" s="219"/>
      <c r="R16" s="219"/>
      <c r="S16" s="219"/>
      <c r="T16" s="219"/>
      <c r="U16" s="183"/>
      <c r="V16" s="183"/>
      <c r="W16" s="183"/>
      <c r="X16" s="183"/>
    </row>
    <row r="17" spans="1:24" ht="36.6" customHeight="1">
      <c r="A17" s="229"/>
      <c r="B17" s="198" t="s">
        <v>180</v>
      </c>
      <c r="C17" s="194">
        <v>1</v>
      </c>
      <c r="D17" s="219"/>
      <c r="E17" s="220"/>
      <c r="F17" s="224"/>
      <c r="G17" s="375" t="s">
        <v>124</v>
      </c>
      <c r="H17" s="223"/>
      <c r="I17" s="223"/>
      <c r="J17" s="222"/>
      <c r="K17" s="222"/>
      <c r="L17" s="222"/>
      <c r="M17" s="219"/>
      <c r="N17" s="219"/>
      <c r="O17" s="219"/>
      <c r="P17" s="219"/>
      <c r="Q17" s="219"/>
      <c r="R17" s="219"/>
      <c r="S17" s="219"/>
      <c r="T17" s="219"/>
      <c r="U17" s="183"/>
      <c r="V17" s="183"/>
      <c r="W17" s="183"/>
      <c r="X17" s="183"/>
    </row>
    <row r="18" spans="1:24" ht="38.1">
      <c r="A18" s="230"/>
      <c r="B18" s="197" t="s">
        <v>181</v>
      </c>
      <c r="C18" s="194">
        <v>1</v>
      </c>
      <c r="D18" s="225"/>
      <c r="E18" s="220"/>
      <c r="F18" s="221"/>
      <c r="G18" s="222"/>
      <c r="H18" s="222"/>
      <c r="I18" s="222"/>
      <c r="J18" s="222"/>
      <c r="K18" s="222"/>
      <c r="L18" s="222"/>
      <c r="M18" s="219"/>
      <c r="N18" s="225"/>
      <c r="O18" s="225"/>
      <c r="P18" s="225"/>
      <c r="Q18" s="225"/>
      <c r="R18" s="225"/>
      <c r="S18" s="225"/>
      <c r="T18" s="225"/>
      <c r="U18" s="187"/>
      <c r="V18" s="187"/>
      <c r="W18" s="187"/>
      <c r="X18" s="187"/>
    </row>
    <row r="19" spans="1:24" ht="18.95">
      <c r="A19" s="230"/>
      <c r="B19" s="198" t="s">
        <v>182</v>
      </c>
      <c r="C19" s="194">
        <v>1</v>
      </c>
      <c r="D19" s="225"/>
      <c r="E19" s="220"/>
      <c r="F19" s="221"/>
      <c r="G19" s="222"/>
      <c r="H19" s="222"/>
      <c r="I19" s="222"/>
      <c r="J19" s="222"/>
      <c r="K19" s="222"/>
      <c r="L19" s="222"/>
      <c r="M19" s="219"/>
      <c r="N19" s="225"/>
      <c r="O19" s="225"/>
      <c r="P19" s="225"/>
      <c r="Q19" s="225"/>
      <c r="R19" s="225"/>
      <c r="S19" s="225"/>
      <c r="T19" s="225"/>
      <c r="U19" s="187"/>
      <c r="V19" s="187"/>
      <c r="W19" s="187"/>
      <c r="X19" s="187"/>
    </row>
    <row r="20" spans="1:24" ht="18.95">
      <c r="A20" s="230"/>
      <c r="B20" s="197" t="s">
        <v>207</v>
      </c>
      <c r="C20" s="194">
        <v>1</v>
      </c>
      <c r="D20" s="225"/>
      <c r="E20" s="205"/>
      <c r="F20" s="205"/>
      <c r="G20" s="205"/>
      <c r="H20" s="205"/>
      <c r="I20" s="205"/>
      <c r="J20" s="205"/>
      <c r="K20" s="205"/>
      <c r="L20" s="205"/>
      <c r="M20" s="225"/>
      <c r="N20" s="225"/>
      <c r="O20" s="225"/>
      <c r="P20" s="225"/>
      <c r="Q20" s="225"/>
      <c r="R20" s="225"/>
      <c r="S20" s="225"/>
      <c r="T20" s="225"/>
      <c r="U20" s="187"/>
      <c r="V20" s="187"/>
      <c r="W20" s="187"/>
      <c r="X20" s="187"/>
    </row>
    <row r="21" spans="1:24" ht="18.95">
      <c r="A21" s="230"/>
      <c r="B21" s="198" t="s">
        <v>184</v>
      </c>
      <c r="C21" s="194">
        <v>1</v>
      </c>
      <c r="D21" s="225"/>
      <c r="E21" s="205"/>
      <c r="F21" s="205"/>
      <c r="G21" s="205"/>
      <c r="H21" s="205"/>
      <c r="I21" s="205"/>
      <c r="J21" s="205"/>
      <c r="K21" s="205"/>
      <c r="L21" s="205"/>
      <c r="M21" s="225"/>
      <c r="N21" s="225"/>
      <c r="O21" s="225"/>
      <c r="P21" s="225"/>
      <c r="Q21" s="225"/>
      <c r="R21" s="225"/>
      <c r="S21" s="225"/>
      <c r="T21" s="225"/>
      <c r="U21" s="187"/>
      <c r="V21" s="187"/>
      <c r="W21" s="187"/>
      <c r="X21" s="187"/>
    </row>
    <row r="22" spans="1:24" ht="33.950000000000003" customHeight="1">
      <c r="A22" s="229"/>
      <c r="B22" s="492" t="s">
        <v>136</v>
      </c>
      <c r="C22" s="491">
        <f>SUM(C23:C32)/50</f>
        <v>0.2</v>
      </c>
      <c r="D22" s="219"/>
      <c r="E22" s="226"/>
      <c r="F22" s="227"/>
      <c r="G22" s="205"/>
      <c r="H22" s="205"/>
      <c r="I22" s="205"/>
      <c r="J22" s="205"/>
      <c r="K22" s="205"/>
      <c r="L22" s="205"/>
      <c r="M22" s="219"/>
      <c r="N22" s="219"/>
      <c r="O22" s="219"/>
      <c r="P22" s="219"/>
      <c r="Q22" s="219"/>
      <c r="R22" s="219"/>
      <c r="S22" s="219"/>
      <c r="T22" s="219"/>
      <c r="U22" s="183"/>
      <c r="V22" s="183"/>
      <c r="W22" s="183"/>
      <c r="X22" s="183"/>
    </row>
    <row r="23" spans="1:24" ht="18.95">
      <c r="A23" s="217"/>
      <c r="B23" s="199" t="s">
        <v>208</v>
      </c>
      <c r="C23" s="194">
        <v>1</v>
      </c>
      <c r="D23" s="218"/>
      <c r="E23" s="218"/>
      <c r="F23" s="218"/>
      <c r="G23" s="218"/>
      <c r="H23" s="218"/>
      <c r="I23" s="218"/>
      <c r="J23" s="218"/>
      <c r="K23" s="218"/>
      <c r="L23" s="218"/>
      <c r="M23" s="218"/>
      <c r="N23" s="218"/>
      <c r="O23" s="218"/>
      <c r="P23" s="218"/>
      <c r="Q23" s="218"/>
      <c r="R23" s="218"/>
      <c r="S23" s="218"/>
      <c r="T23" s="218"/>
      <c r="U23" s="182"/>
      <c r="V23" s="182"/>
      <c r="W23" s="182"/>
      <c r="X23" s="182"/>
    </row>
    <row r="24" spans="1:24" ht="18.95">
      <c r="A24" s="229"/>
      <c r="B24" s="200" t="s">
        <v>138</v>
      </c>
      <c r="C24" s="194">
        <v>1</v>
      </c>
      <c r="D24" s="219"/>
      <c r="E24" s="219"/>
      <c r="F24" s="219"/>
      <c r="G24" s="219"/>
      <c r="H24" s="219"/>
      <c r="I24" s="219"/>
      <c r="J24" s="219"/>
      <c r="K24" s="219"/>
      <c r="L24" s="219"/>
      <c r="M24" s="219"/>
      <c r="N24" s="219"/>
      <c r="O24" s="219"/>
      <c r="P24" s="219"/>
      <c r="Q24" s="219"/>
      <c r="R24" s="219"/>
      <c r="S24" s="219"/>
      <c r="T24" s="219"/>
      <c r="U24" s="183"/>
      <c r="V24" s="183"/>
      <c r="W24" s="183"/>
      <c r="X24" s="183"/>
    </row>
    <row r="25" spans="1:24" ht="18.95">
      <c r="A25" s="229"/>
      <c r="B25" s="197" t="s">
        <v>187</v>
      </c>
      <c r="C25" s="194">
        <v>1</v>
      </c>
      <c r="D25" s="219"/>
      <c r="E25" s="219"/>
      <c r="F25" s="219"/>
      <c r="G25" s="219"/>
      <c r="H25" s="219"/>
      <c r="I25" s="219"/>
      <c r="J25" s="219"/>
      <c r="K25" s="219"/>
      <c r="L25" s="219"/>
      <c r="M25" s="219"/>
      <c r="N25" s="219"/>
      <c r="O25" s="219"/>
      <c r="P25" s="219"/>
      <c r="Q25" s="219"/>
      <c r="R25" s="219"/>
      <c r="S25" s="219"/>
      <c r="T25" s="219"/>
      <c r="U25" s="183"/>
      <c r="V25" s="183"/>
      <c r="W25" s="183"/>
      <c r="X25" s="183"/>
    </row>
    <row r="26" spans="1:24" ht="18.95">
      <c r="A26" s="229"/>
      <c r="B26" s="197" t="s">
        <v>188</v>
      </c>
      <c r="C26" s="194">
        <v>1</v>
      </c>
      <c r="D26" s="219"/>
      <c r="E26" s="219"/>
      <c r="F26" s="219"/>
      <c r="G26" s="219"/>
      <c r="H26" s="219"/>
      <c r="I26" s="219"/>
      <c r="J26" s="219"/>
      <c r="K26" s="219"/>
      <c r="L26" s="219"/>
      <c r="M26" s="219"/>
      <c r="N26" s="219"/>
      <c r="O26" s="219"/>
      <c r="P26" s="219"/>
      <c r="Q26" s="219"/>
      <c r="R26" s="219"/>
      <c r="S26" s="219"/>
      <c r="T26" s="219"/>
      <c r="U26" s="183"/>
      <c r="V26" s="183"/>
      <c r="W26" s="183"/>
      <c r="X26" s="183"/>
    </row>
    <row r="27" spans="1:24" ht="18.95">
      <c r="A27" s="230"/>
      <c r="B27" s="197" t="s">
        <v>209</v>
      </c>
      <c r="C27" s="194">
        <v>1</v>
      </c>
      <c r="D27" s="225"/>
      <c r="E27" s="205"/>
      <c r="F27" s="205"/>
      <c r="G27" s="205"/>
      <c r="H27" s="205"/>
      <c r="I27" s="205"/>
      <c r="J27" s="205"/>
      <c r="K27" s="205"/>
      <c r="L27" s="205"/>
      <c r="M27" s="225"/>
      <c r="N27" s="225"/>
      <c r="O27" s="225"/>
      <c r="P27" s="225"/>
      <c r="Q27" s="225"/>
      <c r="R27" s="225"/>
      <c r="S27" s="225"/>
      <c r="T27" s="225"/>
      <c r="U27" s="187"/>
      <c r="V27" s="187"/>
      <c r="W27" s="187"/>
      <c r="X27" s="187"/>
    </row>
    <row r="28" spans="1:24" ht="18.95">
      <c r="A28" s="230"/>
      <c r="B28" s="193" t="s">
        <v>141</v>
      </c>
      <c r="C28" s="194">
        <v>1</v>
      </c>
      <c r="D28" s="225"/>
      <c r="E28" s="205"/>
      <c r="F28" s="205"/>
      <c r="G28" s="205"/>
      <c r="H28" s="205"/>
      <c r="I28" s="205"/>
      <c r="J28" s="205"/>
      <c r="K28" s="205"/>
      <c r="L28" s="205"/>
      <c r="M28" s="225"/>
      <c r="N28" s="225"/>
      <c r="O28" s="225"/>
      <c r="P28" s="225"/>
      <c r="Q28" s="225"/>
      <c r="R28" s="225"/>
      <c r="S28" s="225"/>
      <c r="T28" s="225"/>
      <c r="U28" s="187"/>
      <c r="V28" s="187"/>
      <c r="W28" s="187"/>
      <c r="X28" s="187"/>
    </row>
    <row r="29" spans="1:24" ht="18.95">
      <c r="A29" s="230"/>
      <c r="B29" s="198" t="s">
        <v>142</v>
      </c>
      <c r="C29" s="194">
        <v>1</v>
      </c>
      <c r="D29" s="225"/>
      <c r="E29" s="205"/>
      <c r="F29" s="205"/>
      <c r="G29" s="205"/>
      <c r="H29" s="205"/>
      <c r="I29" s="205"/>
      <c r="J29" s="205"/>
      <c r="K29" s="205"/>
      <c r="L29" s="205"/>
      <c r="M29" s="225"/>
      <c r="N29" s="225"/>
      <c r="O29" s="225"/>
      <c r="P29" s="225"/>
      <c r="Q29" s="225"/>
      <c r="R29" s="225"/>
      <c r="S29" s="225"/>
      <c r="T29" s="225"/>
      <c r="U29" s="187"/>
      <c r="V29" s="187"/>
      <c r="W29" s="187"/>
      <c r="X29" s="187"/>
    </row>
    <row r="30" spans="1:24" ht="41.1" customHeight="1">
      <c r="A30" s="230"/>
      <c r="B30" s="200" t="s">
        <v>210</v>
      </c>
      <c r="C30" s="194">
        <v>1</v>
      </c>
      <c r="D30" s="225"/>
      <c r="E30" s="205"/>
      <c r="F30" s="205"/>
      <c r="G30" s="205"/>
      <c r="H30" s="205"/>
      <c r="I30" s="205"/>
      <c r="J30" s="205"/>
      <c r="K30" s="205"/>
      <c r="L30" s="205"/>
      <c r="M30" s="225"/>
      <c r="N30" s="225"/>
      <c r="O30" s="225"/>
      <c r="P30" s="225"/>
      <c r="Q30" s="225"/>
      <c r="R30" s="225"/>
      <c r="S30" s="225"/>
      <c r="T30" s="225"/>
      <c r="U30" s="187"/>
      <c r="V30" s="187"/>
      <c r="W30" s="187"/>
      <c r="X30" s="187"/>
    </row>
    <row r="31" spans="1:24" ht="18.95">
      <c r="A31" s="230"/>
      <c r="B31" s="200" t="s">
        <v>144</v>
      </c>
      <c r="C31" s="194">
        <v>1</v>
      </c>
      <c r="D31" s="225"/>
      <c r="E31" s="205"/>
      <c r="F31" s="205"/>
      <c r="G31" s="205"/>
      <c r="H31" s="205"/>
      <c r="I31" s="205"/>
      <c r="J31" s="205"/>
      <c r="K31" s="205"/>
      <c r="L31" s="205"/>
      <c r="M31" s="225"/>
      <c r="N31" s="225"/>
      <c r="O31" s="225"/>
      <c r="P31" s="225"/>
      <c r="Q31" s="225"/>
      <c r="R31" s="225"/>
      <c r="S31" s="225"/>
      <c r="T31" s="225"/>
      <c r="U31" s="187"/>
      <c r="V31" s="187"/>
      <c r="W31" s="187"/>
      <c r="X31" s="187"/>
    </row>
    <row r="32" spans="1:24" ht="38.1">
      <c r="A32" s="181"/>
      <c r="B32" s="198" t="s">
        <v>211</v>
      </c>
      <c r="C32" s="194">
        <v>1</v>
      </c>
      <c r="D32" s="205"/>
      <c r="E32" s="205"/>
      <c r="F32" s="205"/>
      <c r="G32" s="205"/>
      <c r="H32" s="205"/>
      <c r="I32" s="205"/>
      <c r="J32" s="205"/>
      <c r="K32" s="205"/>
      <c r="L32" s="205"/>
      <c r="M32" s="205"/>
      <c r="N32" s="205"/>
      <c r="O32" s="205"/>
      <c r="P32" s="205"/>
      <c r="Q32" s="205"/>
      <c r="R32" s="205"/>
      <c r="S32" s="205"/>
      <c r="T32" s="205"/>
      <c r="U32" s="100"/>
      <c r="V32" s="100"/>
      <c r="W32" s="100"/>
      <c r="X32" s="100"/>
    </row>
    <row r="33" spans="1:24" ht="16.5" customHeight="1">
      <c r="A33" s="181"/>
      <c r="B33" s="492" t="s">
        <v>192</v>
      </c>
      <c r="C33" s="491">
        <f>SUM(C34:C39)/30</f>
        <v>0.2</v>
      </c>
      <c r="D33" s="205"/>
      <c r="E33" s="205"/>
      <c r="F33" s="205"/>
      <c r="G33" s="205"/>
      <c r="H33" s="205"/>
      <c r="I33" s="205"/>
      <c r="J33" s="205"/>
      <c r="K33" s="205"/>
      <c r="L33" s="205"/>
      <c r="M33" s="205"/>
      <c r="N33" s="205"/>
      <c r="O33" s="205"/>
      <c r="P33" s="205"/>
      <c r="Q33" s="205"/>
      <c r="R33" s="205"/>
      <c r="S33" s="205"/>
      <c r="T33" s="205"/>
      <c r="U33" s="100"/>
      <c r="V33" s="100"/>
      <c r="W33" s="100"/>
      <c r="X33" s="100"/>
    </row>
    <row r="34" spans="1:24" ht="36" customHeight="1">
      <c r="A34" s="181"/>
      <c r="B34" s="201" t="s">
        <v>212</v>
      </c>
      <c r="C34" s="194">
        <v>1</v>
      </c>
      <c r="D34" s="205"/>
      <c r="E34" s="205"/>
      <c r="F34" s="205"/>
      <c r="G34" s="205"/>
      <c r="H34" s="205"/>
      <c r="I34" s="205"/>
      <c r="J34" s="205"/>
      <c r="K34" s="205"/>
      <c r="L34" s="205"/>
      <c r="M34" s="205"/>
      <c r="N34" s="205"/>
      <c r="O34" s="205"/>
      <c r="P34" s="205"/>
      <c r="Q34" s="205"/>
      <c r="R34" s="205"/>
      <c r="S34" s="205"/>
      <c r="T34" s="205"/>
      <c r="U34" s="100"/>
      <c r="V34" s="100"/>
      <c r="W34" s="100"/>
      <c r="X34" s="100"/>
    </row>
    <row r="35" spans="1:24" ht="36" customHeight="1">
      <c r="A35" s="181"/>
      <c r="B35" s="201" t="s">
        <v>213</v>
      </c>
      <c r="C35" s="194">
        <v>1</v>
      </c>
      <c r="D35" s="205"/>
      <c r="E35" s="205"/>
      <c r="F35" s="205"/>
      <c r="G35" s="205"/>
      <c r="H35" s="205"/>
      <c r="I35" s="205"/>
      <c r="J35" s="205"/>
      <c r="K35" s="205"/>
      <c r="L35" s="205"/>
      <c r="M35" s="205"/>
      <c r="N35" s="205"/>
      <c r="O35" s="205"/>
      <c r="P35" s="205"/>
      <c r="Q35" s="205"/>
      <c r="R35" s="205"/>
      <c r="S35" s="205"/>
      <c r="T35" s="205"/>
      <c r="U35" s="100"/>
      <c r="V35" s="100"/>
      <c r="W35" s="100"/>
      <c r="X35" s="100"/>
    </row>
    <row r="36" spans="1:24" ht="39" customHeight="1">
      <c r="A36" s="181"/>
      <c r="B36" s="201" t="s">
        <v>214</v>
      </c>
      <c r="C36" s="194">
        <v>1</v>
      </c>
      <c r="D36" s="205"/>
      <c r="E36" s="205"/>
      <c r="F36" s="205"/>
      <c r="G36" s="205"/>
      <c r="H36" s="205"/>
      <c r="I36" s="205"/>
      <c r="J36" s="205"/>
      <c r="K36" s="205"/>
      <c r="L36" s="205"/>
      <c r="M36" s="205"/>
      <c r="N36" s="205"/>
      <c r="O36" s="205"/>
      <c r="P36" s="205"/>
      <c r="Q36" s="205"/>
      <c r="R36" s="205"/>
      <c r="S36" s="205"/>
      <c r="T36" s="205"/>
      <c r="U36" s="100"/>
      <c r="V36" s="100"/>
      <c r="W36" s="100"/>
      <c r="X36" s="100"/>
    </row>
    <row r="37" spans="1:24" ht="21" customHeight="1">
      <c r="A37" s="181"/>
      <c r="B37" s="201" t="s">
        <v>155</v>
      </c>
      <c r="C37" s="194">
        <v>1</v>
      </c>
      <c r="D37" s="205"/>
      <c r="E37" s="205"/>
      <c r="F37" s="205"/>
      <c r="G37" s="205"/>
      <c r="H37" s="205"/>
      <c r="I37" s="205"/>
      <c r="J37" s="205"/>
      <c r="K37" s="205"/>
      <c r="L37" s="205"/>
      <c r="M37" s="205"/>
      <c r="N37" s="205"/>
      <c r="O37" s="205"/>
      <c r="P37" s="205"/>
      <c r="Q37" s="205"/>
      <c r="R37" s="205"/>
      <c r="S37" s="205"/>
      <c r="T37" s="205"/>
      <c r="U37" s="100"/>
      <c r="V37" s="100"/>
      <c r="W37" s="100"/>
      <c r="X37" s="100"/>
    </row>
    <row r="38" spans="1:24" ht="18.95">
      <c r="A38" s="181"/>
      <c r="B38" s="196" t="s">
        <v>156</v>
      </c>
      <c r="C38" s="194">
        <v>1</v>
      </c>
      <c r="D38" s="205"/>
      <c r="E38" s="205"/>
      <c r="F38" s="205"/>
      <c r="G38" s="205"/>
      <c r="H38" s="205"/>
      <c r="I38" s="205"/>
      <c r="J38" s="205"/>
      <c r="K38" s="205"/>
      <c r="L38" s="205"/>
      <c r="M38" s="205"/>
      <c r="N38" s="205"/>
      <c r="O38" s="205"/>
      <c r="P38" s="205"/>
      <c r="Q38" s="205"/>
      <c r="R38" s="205"/>
      <c r="S38" s="205"/>
      <c r="T38" s="205"/>
      <c r="U38" s="100"/>
      <c r="V38" s="100"/>
      <c r="W38" s="100"/>
      <c r="X38" s="100"/>
    </row>
    <row r="39" spans="1:24" ht="42" customHeight="1">
      <c r="A39" s="181"/>
      <c r="B39" s="201" t="s">
        <v>215</v>
      </c>
      <c r="C39" s="194">
        <v>1</v>
      </c>
      <c r="D39" s="205"/>
      <c r="E39" s="205"/>
      <c r="F39" s="205"/>
      <c r="G39" s="205"/>
      <c r="H39" s="205"/>
      <c r="I39" s="205"/>
      <c r="J39" s="205"/>
      <c r="K39" s="205"/>
      <c r="L39" s="205"/>
      <c r="M39" s="205"/>
      <c r="N39" s="205"/>
      <c r="O39" s="205"/>
      <c r="P39" s="205"/>
      <c r="Q39" s="205"/>
      <c r="R39" s="205"/>
      <c r="S39" s="205"/>
      <c r="T39" s="205"/>
      <c r="U39" s="100"/>
      <c r="V39" s="100"/>
      <c r="W39" s="100"/>
      <c r="X39" s="100"/>
    </row>
    <row r="40" spans="1:24" ht="16.5" customHeight="1">
      <c r="A40" s="181"/>
      <c r="B40" s="492" t="s">
        <v>216</v>
      </c>
      <c r="C40" s="491">
        <f>SUM(C41:C46)/30</f>
        <v>0.2</v>
      </c>
      <c r="D40" s="205"/>
      <c r="E40" s="205"/>
      <c r="F40" s="205"/>
      <c r="G40" s="205"/>
      <c r="H40" s="205"/>
      <c r="I40" s="205"/>
      <c r="J40" s="205"/>
      <c r="K40" s="205"/>
      <c r="L40" s="205"/>
      <c r="M40" s="205"/>
      <c r="N40" s="205"/>
      <c r="O40" s="205"/>
      <c r="P40" s="205"/>
      <c r="Q40" s="205"/>
      <c r="R40" s="205"/>
      <c r="S40" s="205"/>
      <c r="T40" s="205"/>
      <c r="U40" s="100"/>
      <c r="V40" s="100"/>
      <c r="W40" s="100"/>
      <c r="X40" s="100"/>
    </row>
    <row r="41" spans="1:24" ht="38.1">
      <c r="A41" s="181"/>
      <c r="B41" s="198" t="s">
        <v>159</v>
      </c>
      <c r="C41" s="194">
        <v>1</v>
      </c>
      <c r="D41" s="205"/>
      <c r="E41" s="205"/>
      <c r="F41" s="205"/>
      <c r="G41" s="205"/>
      <c r="H41" s="205"/>
      <c r="I41" s="205"/>
      <c r="J41" s="205"/>
      <c r="K41" s="205"/>
      <c r="L41" s="205"/>
      <c r="M41" s="205"/>
      <c r="N41" s="205"/>
      <c r="O41" s="205"/>
      <c r="P41" s="205"/>
      <c r="Q41" s="205"/>
      <c r="R41" s="205"/>
      <c r="S41" s="205"/>
      <c r="T41" s="205"/>
      <c r="U41" s="100"/>
      <c r="V41" s="100"/>
      <c r="W41" s="100"/>
      <c r="X41" s="100"/>
    </row>
    <row r="42" spans="1:24" ht="18.95">
      <c r="A42" s="181"/>
      <c r="B42" s="193" t="s">
        <v>160</v>
      </c>
      <c r="C42" s="194">
        <v>1</v>
      </c>
      <c r="D42" s="205"/>
      <c r="E42" s="205"/>
      <c r="F42" s="205"/>
      <c r="G42" s="205"/>
      <c r="H42" s="205"/>
      <c r="I42" s="205"/>
      <c r="J42" s="205"/>
      <c r="K42" s="205"/>
      <c r="L42" s="205"/>
      <c r="M42" s="205"/>
      <c r="N42" s="205"/>
      <c r="O42" s="205"/>
      <c r="P42" s="205"/>
      <c r="Q42" s="205"/>
      <c r="R42" s="205"/>
      <c r="S42" s="205"/>
      <c r="T42" s="205"/>
      <c r="U42" s="100"/>
      <c r="V42" s="100"/>
      <c r="W42" s="100"/>
      <c r="X42" s="100"/>
    </row>
    <row r="43" spans="1:24" ht="38.1">
      <c r="A43" s="181"/>
      <c r="B43" s="198" t="s">
        <v>195</v>
      </c>
      <c r="C43" s="194">
        <v>1</v>
      </c>
      <c r="D43" s="205"/>
      <c r="E43" s="205"/>
      <c r="F43" s="205"/>
      <c r="G43" s="205"/>
      <c r="H43" s="205"/>
      <c r="I43" s="205"/>
      <c r="J43" s="205"/>
      <c r="K43" s="205"/>
      <c r="L43" s="205"/>
      <c r="M43" s="205"/>
      <c r="N43" s="205"/>
      <c r="O43" s="205"/>
      <c r="P43" s="205"/>
      <c r="Q43" s="205"/>
      <c r="R43" s="205"/>
      <c r="S43" s="205"/>
      <c r="T43" s="205"/>
      <c r="U43" s="100"/>
      <c r="V43" s="100"/>
      <c r="W43" s="100"/>
      <c r="X43" s="100"/>
    </row>
    <row r="44" spans="1:24" ht="16.5" customHeight="1">
      <c r="A44" s="181"/>
      <c r="B44" s="198" t="s">
        <v>162</v>
      </c>
      <c r="C44" s="194">
        <v>1</v>
      </c>
      <c r="D44" s="205"/>
      <c r="E44" s="205"/>
      <c r="F44" s="205"/>
      <c r="G44" s="205"/>
      <c r="H44" s="205"/>
      <c r="I44" s="205"/>
      <c r="J44" s="205"/>
      <c r="K44" s="205"/>
      <c r="L44" s="205"/>
      <c r="M44" s="205"/>
      <c r="N44" s="205"/>
      <c r="O44" s="205"/>
      <c r="P44" s="205"/>
      <c r="Q44" s="205"/>
      <c r="R44" s="205"/>
      <c r="S44" s="205"/>
      <c r="T44" s="205"/>
      <c r="U44" s="100"/>
      <c r="V44" s="100"/>
      <c r="W44" s="100"/>
      <c r="X44" s="100"/>
    </row>
    <row r="45" spans="1:24" ht="18.95">
      <c r="A45" s="181"/>
      <c r="B45" s="197" t="s">
        <v>163</v>
      </c>
      <c r="C45" s="194">
        <v>1</v>
      </c>
      <c r="D45" s="205"/>
      <c r="E45" s="205"/>
      <c r="F45" s="205"/>
      <c r="G45" s="205"/>
      <c r="H45" s="205"/>
      <c r="I45" s="205"/>
      <c r="J45" s="205"/>
      <c r="K45" s="205"/>
      <c r="L45" s="205"/>
      <c r="M45" s="205"/>
      <c r="N45" s="205"/>
      <c r="O45" s="205"/>
      <c r="P45" s="205"/>
      <c r="Q45" s="205"/>
      <c r="R45" s="205"/>
      <c r="S45" s="205"/>
      <c r="T45" s="205"/>
      <c r="U45" s="100"/>
      <c r="V45" s="100"/>
      <c r="W45" s="100"/>
      <c r="X45" s="100"/>
    </row>
    <row r="46" spans="1:24" ht="18.95">
      <c r="A46" s="181"/>
      <c r="B46" s="203" t="s">
        <v>217</v>
      </c>
      <c r="C46" s="194">
        <v>1</v>
      </c>
      <c r="D46" s="205"/>
      <c r="E46" s="205"/>
      <c r="F46" s="205"/>
      <c r="G46" s="205"/>
      <c r="H46" s="205"/>
      <c r="I46" s="205"/>
      <c r="J46" s="205"/>
      <c r="K46" s="205"/>
      <c r="L46" s="205"/>
      <c r="M46" s="205"/>
      <c r="N46" s="205"/>
      <c r="O46" s="205"/>
      <c r="P46" s="205"/>
      <c r="Q46" s="205"/>
      <c r="R46" s="205"/>
      <c r="S46" s="205"/>
      <c r="T46" s="205"/>
      <c r="U46" s="100"/>
      <c r="V46" s="100"/>
      <c r="W46" s="100"/>
      <c r="X46" s="100"/>
    </row>
    <row r="47" spans="1:24" ht="38.1">
      <c r="A47" s="181"/>
      <c r="B47" s="494" t="s">
        <v>218</v>
      </c>
      <c r="C47" s="491">
        <f>SUM(C48)/30</f>
        <v>3.3333333333333333E-2</v>
      </c>
      <c r="D47" s="205"/>
      <c r="E47" s="205"/>
      <c r="F47" s="205"/>
      <c r="G47" s="205"/>
      <c r="H47" s="205"/>
      <c r="I47" s="205"/>
      <c r="J47" s="205"/>
      <c r="K47" s="205"/>
      <c r="L47" s="205"/>
      <c r="M47" s="205"/>
      <c r="N47" s="205"/>
      <c r="O47" s="205"/>
      <c r="P47" s="205"/>
      <c r="Q47" s="205"/>
      <c r="R47" s="205"/>
      <c r="S47" s="205"/>
      <c r="T47" s="205"/>
      <c r="U47" s="100"/>
      <c r="V47" s="100"/>
      <c r="W47" s="100"/>
      <c r="X47" s="100"/>
    </row>
    <row r="48" spans="1:24" ht="48" customHeight="1">
      <c r="A48" s="181"/>
      <c r="B48" s="495" t="s">
        <v>219</v>
      </c>
      <c r="C48" s="194">
        <v>1</v>
      </c>
      <c r="D48" s="205"/>
      <c r="E48" s="205"/>
      <c r="F48" s="205"/>
      <c r="G48" s="205"/>
      <c r="H48" s="205"/>
      <c r="I48" s="205"/>
      <c r="J48" s="205"/>
      <c r="K48" s="205"/>
      <c r="L48" s="205"/>
      <c r="M48" s="205"/>
      <c r="N48" s="205"/>
      <c r="O48" s="205"/>
      <c r="P48" s="205"/>
      <c r="Q48" s="205"/>
      <c r="R48" s="205"/>
      <c r="S48" s="205"/>
      <c r="T48" s="205"/>
      <c r="U48" s="100"/>
      <c r="V48" s="100"/>
      <c r="W48" s="100"/>
      <c r="X48" s="100"/>
    </row>
    <row r="49" spans="1:24" ht="39" customHeight="1">
      <c r="A49" s="181"/>
      <c r="B49" s="496" t="s">
        <v>167</v>
      </c>
      <c r="C49" s="497">
        <f>AVERAGE(C47,C40,C33,C22,C14,C6)</f>
        <v>0.17222222222222219</v>
      </c>
      <c r="D49" s="228">
        <f>1-C49</f>
        <v>0.82777777777777783</v>
      </c>
      <c r="E49" s="205"/>
      <c r="F49" s="205"/>
      <c r="G49" s="205"/>
      <c r="H49" s="205"/>
      <c r="I49" s="205"/>
      <c r="J49" s="205"/>
      <c r="K49" s="205"/>
      <c r="L49" s="205"/>
      <c r="M49" s="205"/>
      <c r="N49" s="205"/>
      <c r="O49" s="205"/>
      <c r="P49" s="205"/>
      <c r="Q49" s="205"/>
      <c r="R49" s="205"/>
      <c r="S49" s="205"/>
      <c r="T49" s="205"/>
      <c r="U49" s="100"/>
      <c r="V49" s="100"/>
      <c r="W49" s="100"/>
      <c r="X49" s="100"/>
    </row>
    <row r="50" spans="1:24" ht="16.5" customHeight="1">
      <c r="A50" s="181"/>
      <c r="B50" s="205"/>
      <c r="C50" s="205"/>
      <c r="D50" s="205"/>
      <c r="E50" s="205"/>
      <c r="F50" s="205"/>
      <c r="G50" s="205"/>
      <c r="H50" s="205"/>
      <c r="I50" s="205"/>
      <c r="J50" s="205"/>
      <c r="K50" s="205"/>
      <c r="L50" s="205"/>
      <c r="M50" s="205"/>
      <c r="N50" s="205"/>
      <c r="O50" s="205"/>
      <c r="P50" s="205"/>
      <c r="Q50" s="205"/>
      <c r="R50" s="205"/>
      <c r="S50" s="205"/>
      <c r="T50" s="205"/>
      <c r="U50" s="100"/>
      <c r="V50" s="100"/>
      <c r="W50" s="100"/>
      <c r="X50" s="100"/>
    </row>
    <row r="51" spans="1:24" ht="16.5" customHeight="1">
      <c r="A51" s="181"/>
      <c r="B51" s="205"/>
      <c r="C51" s="205"/>
      <c r="D51" s="205"/>
      <c r="E51" s="205"/>
      <c r="F51" s="205"/>
      <c r="G51" s="205"/>
      <c r="H51" s="205"/>
      <c r="I51" s="205"/>
      <c r="J51" s="205"/>
      <c r="K51" s="205"/>
      <c r="L51" s="205"/>
      <c r="M51" s="205"/>
      <c r="N51" s="205"/>
      <c r="O51" s="205"/>
      <c r="P51" s="205"/>
      <c r="Q51" s="205"/>
      <c r="R51" s="205"/>
      <c r="S51" s="205"/>
      <c r="T51" s="205"/>
      <c r="U51" s="100"/>
      <c r="V51" s="100"/>
      <c r="W51" s="100"/>
      <c r="X51" s="100"/>
    </row>
    <row r="52" spans="1:24" ht="30.95" customHeight="1">
      <c r="A52" s="181"/>
      <c r="B52" s="498" t="s">
        <v>168</v>
      </c>
      <c r="C52" s="205"/>
      <c r="D52" s="205"/>
      <c r="E52" s="205"/>
      <c r="F52" s="205"/>
      <c r="G52" s="205"/>
      <c r="H52" s="205"/>
      <c r="I52" s="205"/>
      <c r="J52" s="205"/>
      <c r="K52" s="205"/>
      <c r="L52" s="205"/>
      <c r="M52" s="205"/>
      <c r="N52" s="205"/>
      <c r="O52" s="205"/>
      <c r="P52" s="205"/>
      <c r="Q52" s="205"/>
      <c r="R52" s="205"/>
      <c r="S52" s="205"/>
      <c r="T52" s="205"/>
      <c r="U52" s="100"/>
      <c r="V52" s="100"/>
      <c r="W52" s="100"/>
      <c r="X52" s="100"/>
    </row>
    <row r="53" spans="1:24" ht="83.1" customHeight="1">
      <c r="A53" s="181"/>
      <c r="B53" s="348" t="s">
        <v>220</v>
      </c>
      <c r="C53" s="205"/>
      <c r="D53" s="205"/>
      <c r="E53" s="205"/>
      <c r="F53" s="205"/>
      <c r="G53" s="205"/>
      <c r="H53" s="205"/>
      <c r="I53" s="205"/>
      <c r="J53" s="205"/>
      <c r="K53" s="205"/>
      <c r="L53" s="205"/>
      <c r="M53" s="205"/>
      <c r="N53" s="205"/>
      <c r="O53" s="205"/>
      <c r="P53" s="205"/>
      <c r="Q53" s="205"/>
      <c r="R53" s="205"/>
      <c r="S53" s="205"/>
      <c r="T53" s="205"/>
      <c r="U53" s="100"/>
      <c r="V53" s="100"/>
      <c r="W53" s="100"/>
      <c r="X53" s="100"/>
    </row>
    <row r="54" spans="1:24" ht="16.5" customHeight="1">
      <c r="A54" s="181"/>
      <c r="B54" s="205"/>
      <c r="C54" s="205"/>
      <c r="D54" s="205"/>
      <c r="E54" s="205"/>
      <c r="F54" s="205"/>
      <c r="G54" s="205"/>
      <c r="H54" s="205"/>
      <c r="I54" s="205"/>
      <c r="J54" s="205"/>
      <c r="K54" s="205"/>
      <c r="L54" s="205"/>
      <c r="M54" s="205"/>
      <c r="N54" s="205"/>
      <c r="O54" s="205"/>
      <c r="P54" s="205"/>
      <c r="Q54" s="205"/>
      <c r="R54" s="205"/>
      <c r="S54" s="205"/>
      <c r="T54" s="205"/>
      <c r="U54" s="100"/>
      <c r="V54" s="100"/>
      <c r="W54" s="100"/>
      <c r="X54" s="100"/>
    </row>
    <row r="55" spans="1:24" ht="16.5" customHeight="1">
      <c r="A55" s="181"/>
      <c r="B55" s="205"/>
      <c r="C55" s="205"/>
      <c r="D55" s="205"/>
      <c r="E55" s="205"/>
      <c r="F55" s="205"/>
      <c r="G55" s="205"/>
      <c r="H55" s="205"/>
      <c r="I55" s="205"/>
      <c r="J55" s="205"/>
      <c r="K55" s="205"/>
      <c r="L55" s="205"/>
      <c r="M55" s="205"/>
      <c r="N55" s="205"/>
      <c r="O55" s="205"/>
      <c r="P55" s="205"/>
      <c r="Q55" s="205"/>
      <c r="R55" s="205"/>
      <c r="S55" s="205"/>
      <c r="T55" s="205"/>
      <c r="U55" s="100"/>
      <c r="V55" s="100"/>
      <c r="W55" s="100"/>
      <c r="X55" s="100"/>
    </row>
    <row r="56" spans="1:24" ht="16.5" customHeight="1">
      <c r="A56" s="181"/>
      <c r="B56" s="205"/>
      <c r="C56" s="205"/>
      <c r="D56" s="205"/>
      <c r="E56" s="205"/>
      <c r="F56" s="205"/>
      <c r="G56" s="205"/>
      <c r="H56" s="205"/>
      <c r="I56" s="205"/>
      <c r="J56" s="205"/>
      <c r="K56" s="205"/>
      <c r="L56" s="205"/>
      <c r="M56" s="205"/>
      <c r="N56" s="205"/>
      <c r="O56" s="205"/>
      <c r="P56" s="205"/>
      <c r="Q56" s="205"/>
      <c r="R56" s="205"/>
      <c r="S56" s="205"/>
      <c r="T56" s="205"/>
      <c r="U56" s="100"/>
      <c r="V56" s="100"/>
      <c r="W56" s="100"/>
      <c r="X56" s="100"/>
    </row>
    <row r="57" spans="1:24" ht="16.5" customHeight="1">
      <c r="A57" s="181"/>
      <c r="B57" s="205"/>
      <c r="C57" s="205"/>
      <c r="D57" s="205"/>
      <c r="E57" s="205"/>
      <c r="F57" s="205"/>
      <c r="G57" s="205"/>
      <c r="H57" s="205"/>
      <c r="I57" s="205"/>
      <c r="J57" s="205"/>
      <c r="K57" s="205"/>
      <c r="L57" s="205"/>
      <c r="M57" s="205"/>
      <c r="N57" s="205"/>
      <c r="O57" s="205"/>
      <c r="P57" s="205"/>
      <c r="Q57" s="205"/>
      <c r="R57" s="205"/>
      <c r="S57" s="205"/>
      <c r="T57" s="205"/>
      <c r="U57" s="100"/>
      <c r="V57" s="100"/>
      <c r="W57" s="100"/>
      <c r="X57" s="100"/>
    </row>
    <row r="58" spans="1:24" ht="16.5" customHeight="1">
      <c r="A58" s="181"/>
      <c r="B58" s="205"/>
      <c r="C58" s="205"/>
      <c r="D58" s="205"/>
      <c r="E58" s="205"/>
      <c r="F58" s="205"/>
      <c r="G58" s="205"/>
      <c r="H58" s="205"/>
      <c r="I58" s="205"/>
      <c r="J58" s="205"/>
      <c r="K58" s="205"/>
      <c r="L58" s="205"/>
      <c r="M58" s="205"/>
      <c r="N58" s="205"/>
      <c r="O58" s="205"/>
      <c r="P58" s="205"/>
      <c r="Q58" s="205"/>
      <c r="R58" s="205"/>
      <c r="S58" s="205"/>
      <c r="T58" s="205"/>
      <c r="U58" s="100"/>
      <c r="V58" s="100"/>
      <c r="W58" s="100"/>
      <c r="X58" s="100"/>
    </row>
    <row r="59" spans="1:24" ht="16.5" customHeight="1">
      <c r="A59" s="181"/>
      <c r="B59" s="205"/>
      <c r="C59" s="205"/>
      <c r="D59" s="205"/>
      <c r="E59" s="205"/>
      <c r="F59" s="205"/>
      <c r="G59" s="205"/>
      <c r="H59" s="205"/>
      <c r="I59" s="205"/>
      <c r="J59" s="205"/>
      <c r="K59" s="205"/>
      <c r="L59" s="205"/>
      <c r="M59" s="205"/>
      <c r="N59" s="205"/>
      <c r="O59" s="205"/>
      <c r="P59" s="205"/>
      <c r="Q59" s="205"/>
      <c r="R59" s="205"/>
      <c r="S59" s="205"/>
      <c r="T59" s="205"/>
      <c r="U59" s="100"/>
      <c r="V59" s="100"/>
      <c r="W59" s="100"/>
      <c r="X59" s="100"/>
    </row>
    <row r="60" spans="1:24" ht="16.5" customHeight="1">
      <c r="A60" s="181"/>
      <c r="B60" s="205"/>
      <c r="C60" s="205"/>
      <c r="D60" s="205"/>
      <c r="E60" s="205"/>
      <c r="F60" s="205"/>
      <c r="G60" s="205"/>
      <c r="H60" s="205"/>
      <c r="I60" s="205"/>
      <c r="J60" s="205"/>
      <c r="K60" s="205"/>
      <c r="L60" s="205"/>
      <c r="M60" s="205"/>
      <c r="N60" s="205"/>
      <c r="O60" s="205"/>
      <c r="P60" s="205"/>
      <c r="Q60" s="205"/>
      <c r="R60" s="205"/>
      <c r="S60" s="205"/>
      <c r="T60" s="205"/>
      <c r="U60" s="100"/>
      <c r="V60" s="100"/>
      <c r="W60" s="100"/>
      <c r="X60" s="100"/>
    </row>
    <row r="61" spans="1:24" ht="16.5" customHeight="1">
      <c r="A61" s="181"/>
      <c r="B61" s="205"/>
      <c r="C61" s="205"/>
      <c r="D61" s="205"/>
      <c r="E61" s="205"/>
      <c r="F61" s="205"/>
      <c r="G61" s="205"/>
      <c r="H61" s="205"/>
      <c r="I61" s="205"/>
      <c r="J61" s="205"/>
      <c r="K61" s="205"/>
      <c r="L61" s="205"/>
      <c r="M61" s="205"/>
      <c r="N61" s="205"/>
      <c r="O61" s="205"/>
      <c r="P61" s="205"/>
      <c r="Q61" s="205"/>
      <c r="R61" s="205"/>
      <c r="S61" s="205"/>
      <c r="T61" s="205"/>
      <c r="U61" s="100"/>
      <c r="V61" s="100"/>
      <c r="W61" s="100"/>
      <c r="X61" s="100"/>
    </row>
    <row r="62" spans="1:24" ht="16.5" customHeight="1">
      <c r="A62" s="181"/>
      <c r="B62" s="205"/>
      <c r="C62" s="205"/>
      <c r="D62" s="205"/>
      <c r="E62" s="205"/>
      <c r="F62" s="205"/>
      <c r="G62" s="205"/>
      <c r="H62" s="205"/>
      <c r="I62" s="205"/>
      <c r="J62" s="205"/>
      <c r="K62" s="205"/>
      <c r="L62" s="205"/>
      <c r="M62" s="205"/>
      <c r="N62" s="205"/>
      <c r="O62" s="205"/>
      <c r="P62" s="205"/>
      <c r="Q62" s="205"/>
      <c r="R62" s="205"/>
      <c r="S62" s="205"/>
      <c r="T62" s="205"/>
      <c r="U62" s="100"/>
      <c r="V62" s="100"/>
      <c r="W62" s="100"/>
      <c r="X62" s="100"/>
    </row>
    <row r="63" spans="1:24" ht="16.5" customHeight="1">
      <c r="A63" s="181"/>
      <c r="B63" s="205"/>
      <c r="C63" s="205"/>
      <c r="D63" s="205"/>
      <c r="E63" s="205"/>
      <c r="F63" s="205"/>
      <c r="G63" s="205"/>
      <c r="H63" s="205"/>
      <c r="I63" s="205"/>
      <c r="J63" s="205"/>
      <c r="K63" s="205"/>
      <c r="L63" s="205"/>
      <c r="M63" s="205"/>
      <c r="N63" s="205"/>
      <c r="O63" s="205"/>
      <c r="P63" s="205"/>
      <c r="Q63" s="205"/>
      <c r="R63" s="205"/>
      <c r="S63" s="205"/>
      <c r="T63" s="205"/>
      <c r="U63" s="100"/>
      <c r="V63" s="100"/>
      <c r="W63" s="100"/>
      <c r="X63" s="100"/>
    </row>
    <row r="64" spans="1:24" ht="16.5" customHeight="1">
      <c r="A64" s="181"/>
      <c r="B64" s="205"/>
      <c r="C64" s="205"/>
      <c r="D64" s="205"/>
      <c r="E64" s="205"/>
      <c r="F64" s="205"/>
      <c r="G64" s="205"/>
      <c r="H64" s="205"/>
      <c r="I64" s="205"/>
      <c r="J64" s="205"/>
      <c r="K64" s="205"/>
      <c r="L64" s="205"/>
      <c r="M64" s="205"/>
      <c r="N64" s="205"/>
      <c r="O64" s="205"/>
      <c r="P64" s="205"/>
      <c r="Q64" s="205"/>
      <c r="R64" s="205"/>
      <c r="S64" s="205"/>
      <c r="T64" s="205"/>
      <c r="U64" s="100"/>
      <c r="V64" s="100"/>
      <c r="W64" s="100"/>
      <c r="X64" s="100"/>
    </row>
    <row r="65" spans="1:24" ht="16.5" customHeight="1">
      <c r="A65" s="181"/>
      <c r="B65" s="205"/>
      <c r="C65" s="205"/>
      <c r="D65" s="205"/>
      <c r="E65" s="205"/>
      <c r="F65" s="205"/>
      <c r="G65" s="205"/>
      <c r="H65" s="205"/>
      <c r="I65" s="205"/>
      <c r="J65" s="205"/>
      <c r="K65" s="205"/>
      <c r="L65" s="205"/>
      <c r="M65" s="205"/>
      <c r="N65" s="205"/>
      <c r="O65" s="205"/>
      <c r="P65" s="205"/>
      <c r="Q65" s="205"/>
      <c r="R65" s="205"/>
      <c r="S65" s="205"/>
      <c r="T65" s="205"/>
      <c r="U65" s="100"/>
      <c r="V65" s="100"/>
      <c r="W65" s="100"/>
      <c r="X65" s="100"/>
    </row>
    <row r="66" spans="1:24" ht="16.5" customHeight="1">
      <c r="A66" s="181"/>
      <c r="B66" s="205"/>
      <c r="C66" s="205"/>
      <c r="D66" s="205"/>
      <c r="E66" s="205"/>
      <c r="F66" s="205"/>
      <c r="G66" s="205"/>
      <c r="H66" s="205"/>
      <c r="I66" s="205"/>
      <c r="J66" s="205"/>
      <c r="K66" s="205"/>
      <c r="L66" s="205"/>
      <c r="M66" s="205"/>
      <c r="N66" s="205"/>
      <c r="O66" s="205"/>
      <c r="P66" s="205"/>
      <c r="Q66" s="205"/>
      <c r="R66" s="205"/>
      <c r="S66" s="205"/>
      <c r="T66" s="205"/>
      <c r="U66" s="100"/>
      <c r="V66" s="100"/>
      <c r="W66" s="100"/>
      <c r="X66" s="100"/>
    </row>
    <row r="67" spans="1:24" ht="16.5" customHeight="1">
      <c r="A67" s="181"/>
      <c r="B67" s="205"/>
      <c r="C67" s="205"/>
      <c r="D67" s="205"/>
      <c r="E67" s="205"/>
      <c r="F67" s="205"/>
      <c r="G67" s="205"/>
      <c r="H67" s="205"/>
      <c r="I67" s="205"/>
      <c r="J67" s="205"/>
      <c r="K67" s="205"/>
      <c r="L67" s="205"/>
      <c r="M67" s="205"/>
      <c r="N67" s="205"/>
      <c r="O67" s="205"/>
      <c r="P67" s="205"/>
      <c r="Q67" s="205"/>
      <c r="R67" s="205"/>
      <c r="S67" s="205"/>
      <c r="T67" s="205"/>
      <c r="U67" s="100"/>
      <c r="V67" s="100"/>
      <c r="W67" s="100"/>
      <c r="X67" s="100"/>
    </row>
    <row r="68" spans="1:24" ht="16.5" customHeight="1">
      <c r="A68" s="181"/>
      <c r="B68" s="205"/>
      <c r="C68" s="205"/>
      <c r="D68" s="205"/>
      <c r="E68" s="205"/>
      <c r="F68" s="205"/>
      <c r="G68" s="205"/>
      <c r="H68" s="205"/>
      <c r="I68" s="205"/>
      <c r="J68" s="205"/>
      <c r="K68" s="205"/>
      <c r="L68" s="205"/>
      <c r="M68" s="205"/>
      <c r="N68" s="205"/>
      <c r="O68" s="205"/>
      <c r="P68" s="205"/>
      <c r="Q68" s="205"/>
      <c r="R68" s="205"/>
      <c r="S68" s="205"/>
      <c r="T68" s="205"/>
      <c r="U68" s="100"/>
      <c r="V68" s="100"/>
      <c r="W68" s="100"/>
      <c r="X68" s="100"/>
    </row>
    <row r="69" spans="1:24" ht="16.5" customHeight="1">
      <c r="A69" s="181"/>
      <c r="B69" s="205"/>
      <c r="C69" s="205"/>
      <c r="D69" s="205"/>
      <c r="E69" s="205"/>
      <c r="F69" s="205"/>
      <c r="G69" s="205"/>
      <c r="H69" s="205"/>
      <c r="I69" s="205"/>
      <c r="J69" s="205"/>
      <c r="K69" s="205"/>
      <c r="L69" s="205"/>
      <c r="M69" s="205"/>
      <c r="N69" s="205"/>
      <c r="O69" s="205"/>
      <c r="P69" s="205"/>
      <c r="Q69" s="205"/>
      <c r="R69" s="205"/>
      <c r="S69" s="205"/>
      <c r="T69" s="205"/>
      <c r="U69" s="100"/>
      <c r="V69" s="100"/>
      <c r="W69" s="100"/>
      <c r="X69" s="100"/>
    </row>
    <row r="70" spans="1:24" ht="16.5" customHeight="1">
      <c r="A70" s="181"/>
      <c r="B70" s="205"/>
      <c r="C70" s="205"/>
      <c r="D70" s="205"/>
      <c r="E70" s="205"/>
      <c r="F70" s="205"/>
      <c r="G70" s="205"/>
      <c r="H70" s="205"/>
      <c r="I70" s="205"/>
      <c r="J70" s="205"/>
      <c r="K70" s="205"/>
      <c r="L70" s="205"/>
      <c r="M70" s="205"/>
      <c r="N70" s="205"/>
      <c r="O70" s="205"/>
      <c r="P70" s="205"/>
      <c r="Q70" s="205"/>
      <c r="R70" s="205"/>
      <c r="S70" s="205"/>
      <c r="T70" s="205"/>
      <c r="U70" s="100"/>
      <c r="V70" s="100"/>
      <c r="W70" s="100"/>
      <c r="X70" s="100"/>
    </row>
    <row r="71" spans="1:24" ht="16.5" customHeight="1">
      <c r="A71" s="181"/>
      <c r="B71" s="205"/>
      <c r="C71" s="205"/>
      <c r="D71" s="205"/>
      <c r="E71" s="205"/>
      <c r="F71" s="205"/>
      <c r="G71" s="205"/>
      <c r="H71" s="205"/>
      <c r="I71" s="205"/>
      <c r="J71" s="205"/>
      <c r="K71" s="205"/>
      <c r="L71" s="205"/>
      <c r="M71" s="205"/>
      <c r="N71" s="205"/>
      <c r="O71" s="205"/>
      <c r="P71" s="205"/>
      <c r="Q71" s="205"/>
      <c r="R71" s="205"/>
      <c r="S71" s="205"/>
      <c r="T71" s="205"/>
      <c r="U71" s="100"/>
      <c r="V71" s="100"/>
      <c r="W71" s="100"/>
      <c r="X71" s="100"/>
    </row>
    <row r="72" spans="1:24" ht="16.5" customHeight="1">
      <c r="A72" s="181"/>
      <c r="B72" s="205"/>
      <c r="C72" s="205"/>
      <c r="D72" s="205"/>
      <c r="E72" s="205"/>
      <c r="F72" s="205"/>
      <c r="G72" s="205"/>
      <c r="H72" s="205"/>
      <c r="I72" s="205"/>
      <c r="J72" s="205"/>
      <c r="K72" s="205"/>
      <c r="L72" s="205"/>
      <c r="M72" s="205"/>
      <c r="N72" s="205"/>
      <c r="O72" s="205"/>
      <c r="P72" s="205"/>
      <c r="Q72" s="205"/>
      <c r="R72" s="205"/>
      <c r="S72" s="205"/>
      <c r="T72" s="205"/>
      <c r="U72" s="100"/>
      <c r="V72" s="100"/>
      <c r="W72" s="100"/>
      <c r="X72" s="100"/>
    </row>
    <row r="73" spans="1:24" ht="16.5" customHeight="1">
      <c r="A73" s="181"/>
      <c r="B73" s="205"/>
      <c r="C73" s="205"/>
      <c r="D73" s="205"/>
      <c r="E73" s="205"/>
      <c r="F73" s="205"/>
      <c r="G73" s="205"/>
      <c r="H73" s="205"/>
      <c r="I73" s="205"/>
      <c r="J73" s="205"/>
      <c r="K73" s="205"/>
      <c r="L73" s="205"/>
      <c r="M73" s="205"/>
      <c r="N73" s="205"/>
      <c r="O73" s="205"/>
      <c r="P73" s="205"/>
      <c r="Q73" s="205"/>
      <c r="R73" s="205"/>
      <c r="S73" s="205"/>
      <c r="T73" s="205"/>
      <c r="U73" s="100"/>
      <c r="V73" s="100"/>
      <c r="W73" s="100"/>
      <c r="X73" s="100"/>
    </row>
    <row r="74" spans="1:24" ht="16.5" customHeight="1">
      <c r="A74" s="181"/>
      <c r="B74" s="205"/>
      <c r="C74" s="205"/>
      <c r="D74" s="205"/>
      <c r="E74" s="205"/>
      <c r="F74" s="205"/>
      <c r="G74" s="205"/>
      <c r="H74" s="205"/>
      <c r="I74" s="205"/>
      <c r="J74" s="205"/>
      <c r="K74" s="205"/>
      <c r="L74" s="205"/>
      <c r="M74" s="205"/>
      <c r="N74" s="205"/>
      <c r="O74" s="205"/>
      <c r="P74" s="205"/>
      <c r="Q74" s="205"/>
      <c r="R74" s="205"/>
      <c r="S74" s="205"/>
      <c r="T74" s="205"/>
      <c r="U74" s="100"/>
      <c r="V74" s="100"/>
      <c r="W74" s="100"/>
      <c r="X74" s="100"/>
    </row>
    <row r="75" spans="1:24" ht="16.5" customHeight="1">
      <c r="A75" s="181"/>
      <c r="B75" s="205"/>
      <c r="C75" s="205"/>
      <c r="D75" s="205"/>
      <c r="E75" s="205"/>
      <c r="F75" s="205"/>
      <c r="G75" s="205"/>
      <c r="H75" s="205"/>
      <c r="I75" s="205"/>
      <c r="J75" s="205"/>
      <c r="K75" s="205"/>
      <c r="L75" s="205"/>
      <c r="M75" s="205"/>
      <c r="N75" s="205"/>
      <c r="O75" s="205"/>
      <c r="P75" s="205"/>
      <c r="Q75" s="205"/>
      <c r="R75" s="205"/>
      <c r="S75" s="205"/>
      <c r="T75" s="205"/>
      <c r="U75" s="100"/>
      <c r="V75" s="100"/>
      <c r="W75" s="100"/>
      <c r="X75" s="100"/>
    </row>
    <row r="76" spans="1:24" ht="16.5" customHeight="1">
      <c r="A76" s="181"/>
      <c r="B76" s="205"/>
      <c r="C76" s="205"/>
      <c r="D76" s="205"/>
      <c r="E76" s="205"/>
      <c r="F76" s="205"/>
      <c r="G76" s="205"/>
      <c r="H76" s="205"/>
      <c r="I76" s="205"/>
      <c r="J76" s="205"/>
      <c r="K76" s="205"/>
      <c r="L76" s="205"/>
      <c r="M76" s="205"/>
      <c r="N76" s="205"/>
      <c r="O76" s="205"/>
      <c r="P76" s="205"/>
      <c r="Q76" s="205"/>
      <c r="R76" s="205"/>
      <c r="S76" s="205"/>
      <c r="T76" s="205"/>
      <c r="U76" s="100"/>
      <c r="V76" s="100"/>
      <c r="W76" s="100"/>
      <c r="X76" s="100"/>
    </row>
    <row r="77" spans="1:24" ht="16.5" customHeight="1">
      <c r="A77" s="181"/>
      <c r="B77" s="205"/>
      <c r="C77" s="205"/>
      <c r="D77" s="205"/>
      <c r="E77" s="205"/>
      <c r="F77" s="205"/>
      <c r="G77" s="205"/>
      <c r="H77" s="205"/>
      <c r="I77" s="205"/>
      <c r="J77" s="205"/>
      <c r="K77" s="205"/>
      <c r="L77" s="205"/>
      <c r="M77" s="205"/>
      <c r="N77" s="205"/>
      <c r="O77" s="205"/>
      <c r="P77" s="205"/>
      <c r="Q77" s="205"/>
      <c r="R77" s="205"/>
      <c r="S77" s="205"/>
      <c r="T77" s="205"/>
      <c r="U77" s="100"/>
      <c r="V77" s="100"/>
      <c r="W77" s="100"/>
      <c r="X77" s="100"/>
    </row>
    <row r="78" spans="1:24" ht="16.5" customHeight="1">
      <c r="A78" s="181"/>
      <c r="B78" s="205"/>
      <c r="C78" s="205"/>
      <c r="D78" s="205"/>
      <c r="E78" s="205"/>
      <c r="F78" s="205"/>
      <c r="G78" s="205"/>
      <c r="H78" s="205"/>
      <c r="I78" s="205"/>
      <c r="J78" s="205"/>
      <c r="K78" s="205"/>
      <c r="L78" s="205"/>
      <c r="M78" s="205"/>
      <c r="N78" s="205"/>
      <c r="O78" s="205"/>
      <c r="P78" s="205"/>
      <c r="Q78" s="205"/>
      <c r="R78" s="205"/>
      <c r="S78" s="205"/>
      <c r="T78" s="205"/>
      <c r="U78" s="100"/>
      <c r="V78" s="100"/>
      <c r="W78" s="100"/>
      <c r="X78" s="100"/>
    </row>
    <row r="79" spans="1:24" ht="16.5" customHeight="1">
      <c r="A79" s="181"/>
      <c r="B79" s="205"/>
      <c r="C79" s="205"/>
      <c r="D79" s="205"/>
      <c r="E79" s="205"/>
      <c r="F79" s="205"/>
      <c r="G79" s="205"/>
      <c r="H79" s="205"/>
      <c r="I79" s="205"/>
      <c r="J79" s="205"/>
      <c r="K79" s="205"/>
      <c r="L79" s="205"/>
      <c r="M79" s="205"/>
      <c r="N79" s="205"/>
      <c r="O79" s="205"/>
      <c r="P79" s="205"/>
      <c r="Q79" s="205"/>
      <c r="R79" s="205"/>
      <c r="S79" s="205"/>
      <c r="T79" s="205"/>
      <c r="U79" s="100"/>
      <c r="V79" s="100"/>
      <c r="W79" s="100"/>
      <c r="X79" s="100"/>
    </row>
    <row r="80" spans="1:24" ht="16.5" customHeight="1">
      <c r="A80" s="181"/>
      <c r="B80" s="205"/>
      <c r="C80" s="205"/>
      <c r="D80" s="205"/>
      <c r="E80" s="205"/>
      <c r="F80" s="205"/>
      <c r="G80" s="205"/>
      <c r="H80" s="205"/>
      <c r="I80" s="205"/>
      <c r="J80" s="205"/>
      <c r="K80" s="205"/>
      <c r="L80" s="205"/>
      <c r="M80" s="205"/>
      <c r="N80" s="205"/>
      <c r="O80" s="205"/>
      <c r="P80" s="205"/>
      <c r="Q80" s="205"/>
      <c r="R80" s="205"/>
      <c r="S80" s="205"/>
      <c r="T80" s="205"/>
      <c r="U80" s="100"/>
      <c r="V80" s="100"/>
      <c r="W80" s="100"/>
      <c r="X80" s="100"/>
    </row>
    <row r="81" spans="1:24" ht="16.5" customHeight="1">
      <c r="A81" s="181"/>
      <c r="B81" s="205"/>
      <c r="C81" s="205"/>
      <c r="D81" s="205"/>
      <c r="E81" s="205"/>
      <c r="F81" s="205"/>
      <c r="G81" s="205"/>
      <c r="H81" s="205"/>
      <c r="I81" s="205"/>
      <c r="J81" s="205"/>
      <c r="K81" s="205"/>
      <c r="L81" s="205"/>
      <c r="M81" s="205"/>
      <c r="N81" s="205"/>
      <c r="O81" s="205"/>
      <c r="P81" s="205"/>
      <c r="Q81" s="205"/>
      <c r="R81" s="205"/>
      <c r="S81" s="205"/>
      <c r="T81" s="205"/>
      <c r="U81" s="100"/>
      <c r="V81" s="100"/>
      <c r="W81" s="100"/>
      <c r="X81" s="100"/>
    </row>
    <row r="82" spans="1:24" ht="16.5" customHeight="1">
      <c r="A82" s="181"/>
      <c r="B82" s="205"/>
      <c r="C82" s="205"/>
      <c r="D82" s="205"/>
      <c r="E82" s="205"/>
      <c r="F82" s="205"/>
      <c r="G82" s="205"/>
      <c r="H82" s="205"/>
      <c r="I82" s="205"/>
      <c r="J82" s="205"/>
      <c r="K82" s="205"/>
      <c r="L82" s="205"/>
      <c r="M82" s="205"/>
      <c r="N82" s="205"/>
      <c r="O82" s="205"/>
      <c r="P82" s="205"/>
      <c r="Q82" s="205"/>
      <c r="R82" s="205"/>
      <c r="S82" s="205"/>
      <c r="T82" s="205"/>
      <c r="U82" s="100"/>
      <c r="V82" s="100"/>
      <c r="W82" s="100"/>
      <c r="X82" s="100"/>
    </row>
    <row r="83" spans="1:24" ht="16.5" customHeight="1">
      <c r="A83" s="181"/>
      <c r="B83" s="205"/>
      <c r="C83" s="205"/>
      <c r="D83" s="205"/>
      <c r="E83" s="205"/>
      <c r="F83" s="205"/>
      <c r="G83" s="205"/>
      <c r="H83" s="205"/>
      <c r="I83" s="205"/>
      <c r="J83" s="205"/>
      <c r="K83" s="205"/>
      <c r="L83" s="205"/>
      <c r="M83" s="205"/>
      <c r="N83" s="205"/>
      <c r="O83" s="205"/>
      <c r="P83" s="205"/>
      <c r="Q83" s="205"/>
      <c r="R83" s="205"/>
      <c r="S83" s="205"/>
      <c r="T83" s="205"/>
      <c r="U83" s="100"/>
      <c r="V83" s="100"/>
      <c r="W83" s="100"/>
      <c r="X83" s="100"/>
    </row>
    <row r="84" spans="1:24" ht="16.5" customHeight="1">
      <c r="A84" s="181"/>
      <c r="B84" s="205"/>
      <c r="C84" s="205"/>
      <c r="D84" s="205"/>
      <c r="E84" s="205"/>
      <c r="F84" s="205"/>
      <c r="G84" s="205"/>
      <c r="H84" s="205"/>
      <c r="I84" s="205"/>
      <c r="J84" s="205"/>
      <c r="K84" s="205"/>
      <c r="L84" s="205"/>
      <c r="M84" s="205"/>
      <c r="N84" s="205"/>
      <c r="O84" s="205"/>
      <c r="P84" s="205"/>
      <c r="Q84" s="205"/>
      <c r="R84" s="205"/>
      <c r="S84" s="205"/>
      <c r="T84" s="205"/>
      <c r="U84" s="100"/>
      <c r="V84" s="100"/>
      <c r="W84" s="100"/>
      <c r="X84" s="100"/>
    </row>
    <row r="85" spans="1:24" ht="16.5" customHeight="1">
      <c r="A85" s="181"/>
      <c r="B85" s="205"/>
      <c r="C85" s="205"/>
      <c r="D85" s="205"/>
      <c r="E85" s="205"/>
      <c r="F85" s="205"/>
      <c r="G85" s="205"/>
      <c r="H85" s="205"/>
      <c r="I85" s="205"/>
      <c r="J85" s="205"/>
      <c r="K85" s="205"/>
      <c r="L85" s="205"/>
      <c r="M85" s="205"/>
      <c r="N85" s="205"/>
      <c r="O85" s="205"/>
      <c r="P85" s="205"/>
      <c r="Q85" s="205"/>
      <c r="R85" s="205"/>
      <c r="S85" s="205"/>
      <c r="T85" s="205"/>
      <c r="U85" s="100"/>
      <c r="V85" s="100"/>
      <c r="W85" s="100"/>
      <c r="X85" s="100"/>
    </row>
    <row r="86" spans="1:24" ht="16.5" customHeight="1">
      <c r="A86" s="181"/>
      <c r="B86" s="205"/>
      <c r="C86" s="205"/>
      <c r="D86" s="205"/>
      <c r="E86" s="205"/>
      <c r="F86" s="205"/>
      <c r="G86" s="205"/>
      <c r="H86" s="205"/>
      <c r="I86" s="205"/>
      <c r="J86" s="205"/>
      <c r="K86" s="205"/>
      <c r="L86" s="205"/>
      <c r="M86" s="205"/>
      <c r="N86" s="205"/>
      <c r="O86" s="205"/>
      <c r="P86" s="205"/>
      <c r="Q86" s="205"/>
      <c r="R86" s="205"/>
      <c r="S86" s="205"/>
      <c r="T86" s="205"/>
      <c r="U86" s="100"/>
      <c r="V86" s="100"/>
      <c r="W86" s="100"/>
      <c r="X86" s="100"/>
    </row>
    <row r="87" spans="1:24" ht="16.5" customHeight="1">
      <c r="A87" s="181"/>
      <c r="B87" s="205"/>
      <c r="C87" s="205"/>
      <c r="D87" s="205"/>
      <c r="E87" s="205"/>
      <c r="F87" s="205"/>
      <c r="G87" s="205"/>
      <c r="H87" s="205"/>
      <c r="I87" s="205"/>
      <c r="J87" s="205"/>
      <c r="K87" s="205"/>
      <c r="L87" s="205"/>
      <c r="M87" s="205"/>
      <c r="N87" s="205"/>
      <c r="O87" s="205"/>
      <c r="P87" s="205"/>
      <c r="Q87" s="205"/>
      <c r="R87" s="205"/>
      <c r="S87" s="205"/>
      <c r="T87" s="205"/>
      <c r="U87" s="100"/>
      <c r="V87" s="100"/>
      <c r="W87" s="100"/>
      <c r="X87" s="100"/>
    </row>
    <row r="88" spans="1:24" ht="16.5" customHeight="1">
      <c r="A88" s="181"/>
      <c r="B88" s="205"/>
      <c r="C88" s="205"/>
      <c r="D88" s="205"/>
      <c r="E88" s="205"/>
      <c r="F88" s="205"/>
      <c r="G88" s="205"/>
      <c r="H88" s="205"/>
      <c r="I88" s="205"/>
      <c r="J88" s="205"/>
      <c r="K88" s="205"/>
      <c r="L88" s="205"/>
      <c r="M88" s="205"/>
      <c r="N88" s="205"/>
      <c r="O88" s="205"/>
      <c r="P88" s="205"/>
      <c r="Q88" s="205"/>
      <c r="R88" s="205"/>
      <c r="S88" s="205"/>
      <c r="T88" s="205"/>
      <c r="U88" s="100"/>
      <c r="V88" s="100"/>
      <c r="W88" s="100"/>
      <c r="X88" s="100"/>
    </row>
    <row r="89" spans="1:24" ht="16.5" customHeight="1">
      <c r="A89" s="181"/>
      <c r="B89" s="205"/>
      <c r="C89" s="205"/>
      <c r="D89" s="205"/>
      <c r="E89" s="205"/>
      <c r="F89" s="205"/>
      <c r="G89" s="205"/>
      <c r="H89" s="205"/>
      <c r="I89" s="205"/>
      <c r="J89" s="205"/>
      <c r="K89" s="205"/>
      <c r="L89" s="205"/>
      <c r="M89" s="205"/>
      <c r="N89" s="205"/>
      <c r="O89" s="205"/>
      <c r="P89" s="205"/>
      <c r="Q89" s="205"/>
      <c r="R89" s="205"/>
      <c r="S89" s="205"/>
      <c r="T89" s="205"/>
      <c r="U89" s="100"/>
      <c r="V89" s="100"/>
      <c r="W89" s="100"/>
      <c r="X89" s="100"/>
    </row>
    <row r="90" spans="1:24" ht="16.5" customHeight="1">
      <c r="A90" s="181"/>
      <c r="B90" s="205"/>
      <c r="C90" s="205"/>
      <c r="D90" s="205"/>
      <c r="E90" s="205"/>
      <c r="F90" s="205"/>
      <c r="G90" s="205"/>
      <c r="H90" s="205"/>
      <c r="I90" s="205"/>
      <c r="J90" s="205"/>
      <c r="K90" s="205"/>
      <c r="L90" s="205"/>
      <c r="M90" s="205"/>
      <c r="N90" s="205"/>
      <c r="O90" s="205"/>
      <c r="P90" s="205"/>
      <c r="Q90" s="205"/>
      <c r="R90" s="205"/>
      <c r="S90" s="205"/>
      <c r="T90" s="205"/>
      <c r="U90" s="100"/>
      <c r="V90" s="100"/>
      <c r="W90" s="100"/>
      <c r="X90" s="100"/>
    </row>
    <row r="91" spans="1:24" ht="16.5" customHeight="1">
      <c r="A91" s="181"/>
      <c r="B91" s="205"/>
      <c r="C91" s="205"/>
      <c r="D91" s="205"/>
      <c r="E91" s="205"/>
      <c r="F91" s="205"/>
      <c r="G91" s="205"/>
      <c r="H91" s="205"/>
      <c r="I91" s="205"/>
      <c r="J91" s="205"/>
      <c r="K91" s="205"/>
      <c r="L91" s="205"/>
      <c r="M91" s="205"/>
      <c r="N91" s="205"/>
      <c r="O91" s="205"/>
      <c r="P91" s="205"/>
      <c r="Q91" s="205"/>
      <c r="R91" s="205"/>
      <c r="S91" s="205"/>
      <c r="T91" s="205"/>
      <c r="U91" s="100"/>
      <c r="V91" s="100"/>
      <c r="W91" s="100"/>
      <c r="X91" s="100"/>
    </row>
    <row r="92" spans="1:24" ht="16.5" customHeight="1">
      <c r="A92" s="181"/>
      <c r="B92" s="205"/>
      <c r="C92" s="205"/>
      <c r="D92" s="205"/>
      <c r="E92" s="205"/>
      <c r="F92" s="205"/>
      <c r="G92" s="205"/>
      <c r="H92" s="205"/>
      <c r="I92" s="205"/>
      <c r="J92" s="205"/>
      <c r="K92" s="205"/>
      <c r="L92" s="205"/>
      <c r="M92" s="205"/>
      <c r="N92" s="205"/>
      <c r="O92" s="205"/>
      <c r="P92" s="205"/>
      <c r="Q92" s="205"/>
      <c r="R92" s="205"/>
      <c r="S92" s="205"/>
      <c r="T92" s="205"/>
      <c r="U92" s="100"/>
      <c r="V92" s="100"/>
      <c r="W92" s="100"/>
      <c r="X92" s="100"/>
    </row>
    <row r="93" spans="1:24" ht="16.5" customHeight="1">
      <c r="A93" s="181"/>
      <c r="B93" s="205"/>
      <c r="C93" s="205"/>
      <c r="D93" s="205"/>
      <c r="E93" s="205"/>
      <c r="F93" s="205"/>
      <c r="G93" s="205"/>
      <c r="H93" s="205"/>
      <c r="I93" s="205"/>
      <c r="J93" s="205"/>
      <c r="K93" s="205"/>
      <c r="L93" s="205"/>
      <c r="M93" s="205"/>
      <c r="N93" s="205"/>
      <c r="O93" s="205"/>
      <c r="P93" s="205"/>
      <c r="Q93" s="205"/>
      <c r="R93" s="205"/>
      <c r="S93" s="205"/>
      <c r="T93" s="205"/>
      <c r="U93" s="100"/>
      <c r="V93" s="100"/>
      <c r="W93" s="100"/>
      <c r="X93" s="100"/>
    </row>
    <row r="94" spans="1:24" ht="16.5" customHeight="1">
      <c r="A94" s="181"/>
      <c r="B94" s="205"/>
      <c r="C94" s="205"/>
      <c r="D94" s="205"/>
      <c r="E94" s="205"/>
      <c r="F94" s="205"/>
      <c r="G94" s="205"/>
      <c r="H94" s="205"/>
      <c r="I94" s="205"/>
      <c r="J94" s="205"/>
      <c r="K94" s="205"/>
      <c r="L94" s="205"/>
      <c r="M94" s="205"/>
      <c r="N94" s="205"/>
      <c r="O94" s="205"/>
      <c r="P94" s="205"/>
      <c r="Q94" s="205"/>
      <c r="R94" s="205"/>
      <c r="S94" s="205"/>
      <c r="T94" s="205"/>
      <c r="U94" s="100"/>
      <c r="V94" s="100"/>
      <c r="W94" s="100"/>
      <c r="X94" s="100"/>
    </row>
    <row r="95" spans="1:24" ht="16.5" customHeight="1">
      <c r="A95" s="181"/>
      <c r="B95" s="205"/>
      <c r="C95" s="205"/>
      <c r="D95" s="205"/>
      <c r="E95" s="205"/>
      <c r="F95" s="205"/>
      <c r="G95" s="205"/>
      <c r="H95" s="205"/>
      <c r="I95" s="205"/>
      <c r="J95" s="205"/>
      <c r="K95" s="205"/>
      <c r="L95" s="205"/>
      <c r="M95" s="205"/>
      <c r="N95" s="205"/>
      <c r="O95" s="205"/>
      <c r="P95" s="205"/>
      <c r="Q95" s="205"/>
      <c r="R95" s="205"/>
      <c r="S95" s="205"/>
      <c r="T95" s="205"/>
      <c r="U95" s="100"/>
      <c r="V95" s="100"/>
      <c r="W95" s="100"/>
      <c r="X95" s="100"/>
    </row>
    <row r="96" spans="1:24" ht="16.5" customHeight="1">
      <c r="A96" s="181"/>
      <c r="B96" s="205"/>
      <c r="C96" s="205"/>
      <c r="D96" s="205"/>
      <c r="E96" s="205"/>
      <c r="F96" s="205"/>
      <c r="G96" s="205"/>
      <c r="H96" s="205"/>
      <c r="I96" s="205"/>
      <c r="J96" s="205"/>
      <c r="K96" s="205"/>
      <c r="L96" s="205"/>
      <c r="M96" s="205"/>
      <c r="N96" s="205"/>
      <c r="O96" s="205"/>
      <c r="P96" s="205"/>
      <c r="Q96" s="205"/>
      <c r="R96" s="205"/>
      <c r="S96" s="205"/>
      <c r="T96" s="205"/>
      <c r="U96" s="100"/>
      <c r="V96" s="100"/>
      <c r="W96" s="100"/>
      <c r="X96" s="100"/>
    </row>
    <row r="97" spans="1:24" ht="16.5" customHeight="1">
      <c r="A97" s="181"/>
      <c r="B97" s="205"/>
      <c r="C97" s="205"/>
      <c r="D97" s="205"/>
      <c r="E97" s="205"/>
      <c r="F97" s="205"/>
      <c r="G97" s="205"/>
      <c r="H97" s="205"/>
      <c r="I97" s="205"/>
      <c r="J97" s="205"/>
      <c r="K97" s="205"/>
      <c r="L97" s="205"/>
      <c r="M97" s="205"/>
      <c r="N97" s="205"/>
      <c r="O97" s="205"/>
      <c r="P97" s="205"/>
      <c r="Q97" s="205"/>
      <c r="R97" s="205"/>
      <c r="S97" s="205"/>
      <c r="T97" s="205"/>
      <c r="U97" s="100"/>
      <c r="V97" s="100"/>
      <c r="W97" s="100"/>
      <c r="X97" s="100"/>
    </row>
    <row r="98" spans="1:24" ht="16.5" customHeight="1">
      <c r="A98" s="181"/>
      <c r="B98" s="205"/>
      <c r="C98" s="205"/>
      <c r="D98" s="205"/>
      <c r="E98" s="205"/>
      <c r="F98" s="205"/>
      <c r="G98" s="205"/>
      <c r="H98" s="205"/>
      <c r="I98" s="205"/>
      <c r="J98" s="205"/>
      <c r="K98" s="205"/>
      <c r="L98" s="205"/>
      <c r="M98" s="205"/>
      <c r="N98" s="205"/>
      <c r="O98" s="205"/>
      <c r="P98" s="205"/>
      <c r="Q98" s="205"/>
      <c r="R98" s="205"/>
      <c r="S98" s="205"/>
      <c r="T98" s="205"/>
      <c r="U98" s="100"/>
      <c r="V98" s="100"/>
      <c r="W98" s="100"/>
      <c r="X98" s="100"/>
    </row>
    <row r="99" spans="1:24" ht="16.5" customHeight="1">
      <c r="A99" s="181"/>
      <c r="B99" s="205"/>
      <c r="C99" s="205"/>
      <c r="D99" s="205"/>
      <c r="E99" s="205"/>
      <c r="F99" s="205"/>
      <c r="G99" s="205"/>
      <c r="H99" s="205"/>
      <c r="I99" s="205"/>
      <c r="J99" s="205"/>
      <c r="K99" s="205"/>
      <c r="L99" s="205"/>
      <c r="M99" s="205"/>
      <c r="N99" s="205"/>
      <c r="O99" s="205"/>
      <c r="P99" s="205"/>
      <c r="Q99" s="205"/>
      <c r="R99" s="205"/>
      <c r="S99" s="205"/>
      <c r="T99" s="205"/>
      <c r="U99" s="100"/>
      <c r="V99" s="100"/>
      <c r="W99" s="100"/>
      <c r="X99" s="100"/>
    </row>
    <row r="100" spans="1:24" ht="16.5" customHeight="1">
      <c r="A100" s="181"/>
      <c r="B100" s="205"/>
      <c r="C100" s="205"/>
      <c r="D100" s="205"/>
      <c r="E100" s="205"/>
      <c r="F100" s="205"/>
      <c r="G100" s="205"/>
      <c r="H100" s="205"/>
      <c r="I100" s="205"/>
      <c r="J100" s="205"/>
      <c r="K100" s="205"/>
      <c r="L100" s="205"/>
      <c r="M100" s="205"/>
      <c r="N100" s="205"/>
      <c r="O100" s="205"/>
      <c r="P100" s="205"/>
      <c r="Q100" s="205"/>
      <c r="R100" s="205"/>
      <c r="S100" s="205"/>
      <c r="T100" s="205"/>
      <c r="U100" s="100"/>
      <c r="V100" s="100"/>
      <c r="W100" s="100"/>
      <c r="X100" s="100"/>
    </row>
    <row r="101" spans="1:24" ht="16.5" customHeight="1">
      <c r="A101" s="181"/>
      <c r="B101" s="205"/>
      <c r="C101" s="205"/>
      <c r="D101" s="205"/>
      <c r="E101" s="205"/>
      <c r="F101" s="205"/>
      <c r="G101" s="205"/>
      <c r="H101" s="205"/>
      <c r="I101" s="205"/>
      <c r="J101" s="205"/>
      <c r="K101" s="205"/>
      <c r="L101" s="205"/>
      <c r="M101" s="205"/>
      <c r="N101" s="205"/>
      <c r="O101" s="205"/>
      <c r="P101" s="205"/>
      <c r="Q101" s="205"/>
      <c r="R101" s="205"/>
      <c r="S101" s="205"/>
      <c r="T101" s="205"/>
      <c r="U101" s="100"/>
      <c r="V101" s="100"/>
      <c r="W101" s="100"/>
      <c r="X101" s="100"/>
    </row>
    <row r="102" spans="1:24" ht="16.5" customHeight="1">
      <c r="A102" s="181"/>
      <c r="B102" s="205"/>
      <c r="C102" s="205"/>
      <c r="D102" s="205"/>
      <c r="E102" s="205"/>
      <c r="F102" s="205"/>
      <c r="G102" s="205"/>
      <c r="H102" s="205"/>
      <c r="I102" s="205"/>
      <c r="J102" s="205"/>
      <c r="K102" s="205"/>
      <c r="L102" s="205"/>
      <c r="M102" s="205"/>
      <c r="N102" s="205"/>
      <c r="O102" s="205"/>
      <c r="P102" s="205"/>
      <c r="Q102" s="205"/>
      <c r="R102" s="205"/>
      <c r="S102" s="205"/>
      <c r="T102" s="205"/>
      <c r="U102" s="100"/>
      <c r="V102" s="100"/>
      <c r="W102" s="100"/>
      <c r="X102" s="100"/>
    </row>
    <row r="103" spans="1:24" ht="16.5" customHeight="1">
      <c r="A103" s="181"/>
      <c r="B103" s="205"/>
      <c r="C103" s="205"/>
      <c r="D103" s="205"/>
      <c r="E103" s="205"/>
      <c r="F103" s="205"/>
      <c r="G103" s="205"/>
      <c r="H103" s="205"/>
      <c r="I103" s="205"/>
      <c r="J103" s="205"/>
      <c r="K103" s="205"/>
      <c r="L103" s="205"/>
      <c r="M103" s="205"/>
      <c r="N103" s="205"/>
      <c r="O103" s="205"/>
      <c r="P103" s="205"/>
      <c r="Q103" s="205"/>
      <c r="R103" s="205"/>
      <c r="S103" s="205"/>
      <c r="T103" s="205"/>
      <c r="U103" s="100"/>
      <c r="V103" s="100"/>
      <c r="W103" s="100"/>
      <c r="X103" s="100"/>
    </row>
    <row r="104" spans="1:24" ht="16.5" customHeight="1">
      <c r="A104" s="181"/>
      <c r="B104" s="205"/>
      <c r="C104" s="205"/>
      <c r="D104" s="205"/>
      <c r="E104" s="205"/>
      <c r="F104" s="205"/>
      <c r="G104" s="205"/>
      <c r="H104" s="205"/>
      <c r="I104" s="205"/>
      <c r="J104" s="205"/>
      <c r="K104" s="205"/>
      <c r="L104" s="205"/>
      <c r="M104" s="205"/>
      <c r="N104" s="205"/>
      <c r="O104" s="205"/>
      <c r="P104" s="205"/>
      <c r="Q104" s="205"/>
      <c r="R104" s="205"/>
      <c r="S104" s="205"/>
      <c r="T104" s="205"/>
      <c r="U104" s="100"/>
      <c r="V104" s="100"/>
      <c r="W104" s="100"/>
      <c r="X104" s="100"/>
    </row>
    <row r="105" spans="1:24" ht="16.5" customHeight="1">
      <c r="A105" s="181"/>
      <c r="B105" s="205"/>
      <c r="C105" s="205"/>
      <c r="D105" s="205"/>
      <c r="E105" s="205"/>
      <c r="F105" s="205"/>
      <c r="G105" s="205"/>
      <c r="H105" s="205"/>
      <c r="I105" s="205"/>
      <c r="J105" s="205"/>
      <c r="K105" s="205"/>
      <c r="L105" s="205"/>
      <c r="M105" s="205"/>
      <c r="N105" s="205"/>
      <c r="O105" s="205"/>
      <c r="P105" s="205"/>
      <c r="Q105" s="205"/>
      <c r="R105" s="205"/>
      <c r="S105" s="205"/>
      <c r="T105" s="205"/>
      <c r="U105" s="100"/>
      <c r="V105" s="100"/>
      <c r="W105" s="100"/>
      <c r="X105" s="100"/>
    </row>
    <row r="106" spans="1:24" ht="16.5" customHeight="1">
      <c r="A106" s="181"/>
      <c r="B106" s="205"/>
      <c r="C106" s="205"/>
      <c r="D106" s="205"/>
      <c r="E106" s="205"/>
      <c r="F106" s="205"/>
      <c r="G106" s="205"/>
      <c r="H106" s="205"/>
      <c r="I106" s="205"/>
      <c r="J106" s="205"/>
      <c r="K106" s="205"/>
      <c r="L106" s="205"/>
      <c r="M106" s="205"/>
      <c r="N106" s="205"/>
      <c r="O106" s="205"/>
      <c r="P106" s="205"/>
      <c r="Q106" s="205"/>
      <c r="R106" s="205"/>
      <c r="S106" s="205"/>
      <c r="T106" s="205"/>
      <c r="U106" s="100"/>
      <c r="V106" s="100"/>
      <c r="W106" s="100"/>
      <c r="X106" s="100"/>
    </row>
    <row r="107" spans="1:24" ht="16.5" customHeight="1">
      <c r="A107" s="181"/>
      <c r="B107" s="205"/>
      <c r="C107" s="205"/>
      <c r="D107" s="205"/>
      <c r="E107" s="205"/>
      <c r="F107" s="205"/>
      <c r="G107" s="205"/>
      <c r="H107" s="205"/>
      <c r="I107" s="205"/>
      <c r="J107" s="205"/>
      <c r="K107" s="205"/>
      <c r="L107" s="205"/>
      <c r="M107" s="205"/>
      <c r="N107" s="205"/>
      <c r="O107" s="205"/>
      <c r="P107" s="205"/>
      <c r="Q107" s="205"/>
      <c r="R107" s="205"/>
      <c r="S107" s="205"/>
      <c r="T107" s="205"/>
      <c r="U107" s="100"/>
      <c r="V107" s="100"/>
      <c r="W107" s="100"/>
      <c r="X107" s="100"/>
    </row>
    <row r="108" spans="1:24" ht="16.5" customHeight="1">
      <c r="A108" s="181"/>
      <c r="B108" s="205"/>
      <c r="C108" s="205"/>
      <c r="D108" s="205"/>
      <c r="E108" s="205"/>
      <c r="F108" s="205"/>
      <c r="G108" s="205"/>
      <c r="H108" s="205"/>
      <c r="I108" s="205"/>
      <c r="J108" s="205"/>
      <c r="K108" s="205"/>
      <c r="L108" s="205"/>
      <c r="M108" s="205"/>
      <c r="N108" s="205"/>
      <c r="O108" s="205"/>
      <c r="P108" s="205"/>
      <c r="Q108" s="205"/>
      <c r="R108" s="205"/>
      <c r="S108" s="205"/>
      <c r="T108" s="205"/>
      <c r="U108" s="100"/>
      <c r="V108" s="100"/>
      <c r="W108" s="100"/>
      <c r="X108" s="100"/>
    </row>
    <row r="109" spans="1:24" ht="16.5" customHeight="1">
      <c r="A109" s="181"/>
      <c r="B109" s="205"/>
      <c r="C109" s="205"/>
      <c r="D109" s="205"/>
      <c r="E109" s="205"/>
      <c r="F109" s="205"/>
      <c r="G109" s="205"/>
      <c r="H109" s="205"/>
      <c r="I109" s="205"/>
      <c r="J109" s="205"/>
      <c r="K109" s="205"/>
      <c r="L109" s="205"/>
      <c r="M109" s="205"/>
      <c r="N109" s="205"/>
      <c r="O109" s="205"/>
      <c r="P109" s="205"/>
      <c r="Q109" s="205"/>
      <c r="R109" s="205"/>
      <c r="S109" s="205"/>
      <c r="T109" s="205"/>
      <c r="U109" s="100"/>
      <c r="V109" s="100"/>
      <c r="W109" s="100"/>
      <c r="X109" s="100"/>
    </row>
    <row r="110" spans="1:24" ht="16.5" customHeight="1">
      <c r="A110" s="181"/>
      <c r="B110" s="205"/>
      <c r="C110" s="205"/>
      <c r="D110" s="205"/>
      <c r="E110" s="205"/>
      <c r="F110" s="205"/>
      <c r="G110" s="205"/>
      <c r="H110" s="205"/>
      <c r="I110" s="205"/>
      <c r="J110" s="205"/>
      <c r="K110" s="205"/>
      <c r="L110" s="205"/>
      <c r="M110" s="205"/>
      <c r="N110" s="205"/>
      <c r="O110" s="205"/>
      <c r="P110" s="205"/>
      <c r="Q110" s="205"/>
      <c r="R110" s="205"/>
      <c r="S110" s="205"/>
      <c r="T110" s="205"/>
      <c r="U110" s="100"/>
      <c r="V110" s="100"/>
      <c r="W110" s="100"/>
      <c r="X110" s="100"/>
    </row>
    <row r="111" spans="1:24" ht="16.5" customHeight="1">
      <c r="A111" s="181"/>
      <c r="B111" s="205"/>
      <c r="C111" s="205"/>
      <c r="D111" s="205"/>
      <c r="E111" s="205"/>
      <c r="F111" s="205"/>
      <c r="G111" s="205"/>
      <c r="H111" s="205"/>
      <c r="I111" s="205"/>
      <c r="J111" s="205"/>
      <c r="K111" s="205"/>
      <c r="L111" s="205"/>
      <c r="M111" s="205"/>
      <c r="N111" s="205"/>
      <c r="O111" s="205"/>
      <c r="P111" s="205"/>
      <c r="Q111" s="205"/>
      <c r="R111" s="205"/>
      <c r="S111" s="205"/>
      <c r="T111" s="205"/>
      <c r="U111" s="100"/>
      <c r="V111" s="100"/>
      <c r="W111" s="100"/>
      <c r="X111" s="100"/>
    </row>
    <row r="112" spans="1:24" ht="16.5" customHeight="1">
      <c r="A112" s="181"/>
      <c r="B112" s="205"/>
      <c r="C112" s="205"/>
      <c r="D112" s="205"/>
      <c r="E112" s="205"/>
      <c r="F112" s="205"/>
      <c r="G112" s="205"/>
      <c r="H112" s="205"/>
      <c r="I112" s="205"/>
      <c r="J112" s="205"/>
      <c r="K112" s="205"/>
      <c r="L112" s="205"/>
      <c r="M112" s="205"/>
      <c r="N112" s="205"/>
      <c r="O112" s="205"/>
      <c r="P112" s="205"/>
      <c r="Q112" s="205"/>
      <c r="R112" s="205"/>
      <c r="S112" s="205"/>
      <c r="T112" s="205"/>
      <c r="U112" s="100"/>
      <c r="V112" s="100"/>
      <c r="W112" s="100"/>
      <c r="X112" s="100"/>
    </row>
    <row r="113" spans="1:24" ht="16.5" customHeight="1">
      <c r="A113" s="181"/>
      <c r="B113" s="205"/>
      <c r="C113" s="205"/>
      <c r="D113" s="205"/>
      <c r="E113" s="205"/>
      <c r="F113" s="205"/>
      <c r="G113" s="205"/>
      <c r="H113" s="205"/>
      <c r="I113" s="205"/>
      <c r="J113" s="205"/>
      <c r="K113" s="205"/>
      <c r="L113" s="205"/>
      <c r="M113" s="205"/>
      <c r="N113" s="205"/>
      <c r="O113" s="205"/>
      <c r="P113" s="205"/>
      <c r="Q113" s="205"/>
      <c r="R113" s="205"/>
      <c r="S113" s="205"/>
      <c r="T113" s="205"/>
      <c r="U113" s="100"/>
      <c r="V113" s="100"/>
      <c r="W113" s="100"/>
      <c r="X113" s="100"/>
    </row>
    <row r="114" spans="1:24" ht="16.5" customHeight="1">
      <c r="A114" s="181"/>
      <c r="B114" s="205"/>
      <c r="C114" s="205"/>
      <c r="D114" s="205"/>
      <c r="E114" s="205"/>
      <c r="F114" s="205"/>
      <c r="G114" s="205"/>
      <c r="H114" s="205"/>
      <c r="I114" s="205"/>
      <c r="J114" s="205"/>
      <c r="K114" s="205"/>
      <c r="L114" s="205"/>
      <c r="M114" s="205"/>
      <c r="N114" s="205"/>
      <c r="O114" s="205"/>
      <c r="P114" s="205"/>
      <c r="Q114" s="205"/>
      <c r="R114" s="205"/>
      <c r="S114" s="205"/>
      <c r="T114" s="205"/>
      <c r="U114" s="100"/>
      <c r="V114" s="100"/>
      <c r="W114" s="100"/>
      <c r="X114" s="100"/>
    </row>
    <row r="115" spans="1:24" ht="16.5" customHeight="1">
      <c r="A115" s="181"/>
      <c r="B115" s="205"/>
      <c r="C115" s="205"/>
      <c r="D115" s="205"/>
      <c r="E115" s="205"/>
      <c r="F115" s="205"/>
      <c r="G115" s="205"/>
      <c r="H115" s="205"/>
      <c r="I115" s="205"/>
      <c r="J115" s="205"/>
      <c r="K115" s="205"/>
      <c r="L115" s="205"/>
      <c r="M115" s="205"/>
      <c r="N115" s="205"/>
      <c r="O115" s="205"/>
      <c r="P115" s="205"/>
      <c r="Q115" s="205"/>
      <c r="R115" s="205"/>
      <c r="S115" s="205"/>
      <c r="T115" s="205"/>
      <c r="U115" s="100"/>
      <c r="V115" s="100"/>
      <c r="W115" s="100"/>
      <c r="X115" s="100"/>
    </row>
    <row r="116" spans="1:24" ht="16.5" customHeight="1">
      <c r="A116" s="181"/>
      <c r="B116" s="205"/>
      <c r="C116" s="205"/>
      <c r="D116" s="205"/>
      <c r="E116" s="205"/>
      <c r="F116" s="205"/>
      <c r="G116" s="205"/>
      <c r="H116" s="205"/>
      <c r="I116" s="205"/>
      <c r="J116" s="205"/>
      <c r="K116" s="205"/>
      <c r="L116" s="205"/>
      <c r="M116" s="205"/>
      <c r="N116" s="205"/>
      <c r="O116" s="205"/>
      <c r="P116" s="205"/>
      <c r="Q116" s="205"/>
      <c r="R116" s="205"/>
      <c r="S116" s="205"/>
      <c r="T116" s="205"/>
      <c r="U116" s="100"/>
      <c r="V116" s="100"/>
      <c r="W116" s="100"/>
      <c r="X116" s="100"/>
    </row>
    <row r="117" spans="1:24" ht="16.5" customHeight="1">
      <c r="A117" s="181"/>
      <c r="B117" s="205"/>
      <c r="C117" s="205"/>
      <c r="D117" s="205"/>
      <c r="E117" s="205"/>
      <c r="F117" s="205"/>
      <c r="G117" s="205"/>
      <c r="H117" s="205"/>
      <c r="I117" s="205"/>
      <c r="J117" s="205"/>
      <c r="K117" s="205"/>
      <c r="L117" s="205"/>
      <c r="M117" s="205"/>
      <c r="N117" s="205"/>
      <c r="O117" s="205"/>
      <c r="P117" s="205"/>
      <c r="Q117" s="205"/>
      <c r="R117" s="205"/>
      <c r="S117" s="205"/>
      <c r="T117" s="205"/>
      <c r="U117" s="100"/>
      <c r="V117" s="100"/>
      <c r="W117" s="100"/>
      <c r="X117" s="100"/>
    </row>
    <row r="118" spans="1:24" ht="16.5" customHeight="1">
      <c r="A118" s="181"/>
      <c r="B118" s="205"/>
      <c r="C118" s="205"/>
      <c r="D118" s="205"/>
      <c r="E118" s="205"/>
      <c r="F118" s="205"/>
      <c r="G118" s="205"/>
      <c r="H118" s="205"/>
      <c r="I118" s="205"/>
      <c r="J118" s="205"/>
      <c r="K118" s="205"/>
      <c r="L118" s="205"/>
      <c r="M118" s="205"/>
      <c r="N118" s="205"/>
      <c r="O118" s="205"/>
      <c r="P118" s="205"/>
      <c r="Q118" s="205"/>
      <c r="R118" s="205"/>
      <c r="S118" s="205"/>
      <c r="T118" s="205"/>
      <c r="U118" s="100"/>
      <c r="V118" s="100"/>
      <c r="W118" s="100"/>
      <c r="X118" s="100"/>
    </row>
    <row r="119" spans="1:24" ht="16.5" customHeight="1">
      <c r="A119" s="181"/>
      <c r="B119" s="205"/>
      <c r="C119" s="205"/>
      <c r="D119" s="205"/>
      <c r="E119" s="205"/>
      <c r="F119" s="205"/>
      <c r="G119" s="205"/>
      <c r="H119" s="205"/>
      <c r="I119" s="205"/>
      <c r="J119" s="205"/>
      <c r="K119" s="205"/>
      <c r="L119" s="205"/>
      <c r="M119" s="205"/>
      <c r="N119" s="205"/>
      <c r="O119" s="205"/>
      <c r="P119" s="205"/>
      <c r="Q119" s="205"/>
      <c r="R119" s="205"/>
      <c r="S119" s="205"/>
      <c r="T119" s="205"/>
      <c r="U119" s="100"/>
      <c r="V119" s="100"/>
      <c r="W119" s="100"/>
      <c r="X119" s="100"/>
    </row>
    <row r="120" spans="1:24" ht="16.5" customHeight="1">
      <c r="A120" s="181"/>
      <c r="B120" s="205"/>
      <c r="C120" s="205"/>
      <c r="D120" s="205"/>
      <c r="E120" s="205"/>
      <c r="F120" s="205"/>
      <c r="G120" s="205"/>
      <c r="H120" s="205"/>
      <c r="I120" s="205"/>
      <c r="J120" s="205"/>
      <c r="K120" s="205"/>
      <c r="L120" s="205"/>
      <c r="M120" s="205"/>
      <c r="N120" s="205"/>
      <c r="O120" s="205"/>
      <c r="P120" s="205"/>
      <c r="Q120" s="205"/>
      <c r="R120" s="205"/>
      <c r="S120" s="205"/>
      <c r="T120" s="205"/>
      <c r="U120" s="100"/>
      <c r="V120" s="100"/>
      <c r="W120" s="100"/>
      <c r="X120" s="100"/>
    </row>
    <row r="121" spans="1:24" ht="16.5" customHeight="1">
      <c r="A121" s="181"/>
      <c r="B121" s="205"/>
      <c r="C121" s="205"/>
      <c r="D121" s="205"/>
      <c r="E121" s="205"/>
      <c r="F121" s="205"/>
      <c r="G121" s="205"/>
      <c r="H121" s="205"/>
      <c r="I121" s="205"/>
      <c r="J121" s="205"/>
      <c r="K121" s="205"/>
      <c r="L121" s="205"/>
      <c r="M121" s="205"/>
      <c r="N121" s="205"/>
      <c r="O121" s="205"/>
      <c r="P121" s="205"/>
      <c r="Q121" s="205"/>
      <c r="R121" s="205"/>
      <c r="S121" s="205"/>
      <c r="T121" s="205"/>
      <c r="U121" s="100"/>
      <c r="V121" s="100"/>
      <c r="W121" s="100"/>
      <c r="X121" s="100"/>
    </row>
    <row r="122" spans="1:24" ht="16.5" customHeight="1">
      <c r="A122" s="181"/>
      <c r="B122" s="205"/>
      <c r="C122" s="205"/>
      <c r="D122" s="205"/>
      <c r="E122" s="205"/>
      <c r="F122" s="205"/>
      <c r="G122" s="205"/>
      <c r="H122" s="205"/>
      <c r="I122" s="205"/>
      <c r="J122" s="205"/>
      <c r="K122" s="205"/>
      <c r="L122" s="205"/>
      <c r="M122" s="205"/>
      <c r="N122" s="205"/>
      <c r="O122" s="205"/>
      <c r="P122" s="205"/>
      <c r="Q122" s="205"/>
      <c r="R122" s="205"/>
      <c r="S122" s="205"/>
      <c r="T122" s="205"/>
      <c r="U122" s="100"/>
      <c r="V122" s="100"/>
      <c r="W122" s="100"/>
      <c r="X122" s="100"/>
    </row>
    <row r="123" spans="1:24" ht="16.5" customHeight="1">
      <c r="A123" s="181"/>
      <c r="B123" s="205"/>
      <c r="C123" s="205"/>
      <c r="D123" s="205"/>
      <c r="E123" s="205"/>
      <c r="F123" s="205"/>
      <c r="G123" s="205"/>
      <c r="H123" s="205"/>
      <c r="I123" s="205"/>
      <c r="J123" s="205"/>
      <c r="K123" s="205"/>
      <c r="L123" s="205"/>
      <c r="M123" s="205"/>
      <c r="N123" s="205"/>
      <c r="O123" s="205"/>
      <c r="P123" s="205"/>
      <c r="Q123" s="205"/>
      <c r="R123" s="205"/>
      <c r="S123" s="205"/>
      <c r="T123" s="205"/>
      <c r="U123" s="100"/>
      <c r="V123" s="100"/>
      <c r="W123" s="100"/>
      <c r="X123" s="100"/>
    </row>
    <row r="124" spans="1:24" ht="16.5" customHeight="1">
      <c r="A124" s="181"/>
      <c r="B124" s="205"/>
      <c r="C124" s="205"/>
      <c r="D124" s="205"/>
      <c r="E124" s="205"/>
      <c r="F124" s="205"/>
      <c r="G124" s="205"/>
      <c r="H124" s="205"/>
      <c r="I124" s="205"/>
      <c r="J124" s="205"/>
      <c r="K124" s="205"/>
      <c r="L124" s="205"/>
      <c r="M124" s="205"/>
      <c r="N124" s="205"/>
      <c r="O124" s="205"/>
      <c r="P124" s="205"/>
      <c r="Q124" s="205"/>
      <c r="R124" s="205"/>
      <c r="S124" s="205"/>
      <c r="T124" s="205"/>
      <c r="U124" s="100"/>
      <c r="V124" s="100"/>
      <c r="W124" s="100"/>
      <c r="X124" s="100"/>
    </row>
    <row r="125" spans="1:24" ht="16.5" customHeight="1">
      <c r="A125" s="181"/>
      <c r="B125" s="205"/>
      <c r="C125" s="205"/>
      <c r="D125" s="205"/>
      <c r="E125" s="205"/>
      <c r="F125" s="205"/>
      <c r="G125" s="205"/>
      <c r="H125" s="205"/>
      <c r="I125" s="205"/>
      <c r="J125" s="205"/>
      <c r="K125" s="205"/>
      <c r="L125" s="205"/>
      <c r="M125" s="205"/>
      <c r="N125" s="205"/>
      <c r="O125" s="205"/>
      <c r="P125" s="205"/>
      <c r="Q125" s="205"/>
      <c r="R125" s="205"/>
      <c r="S125" s="205"/>
      <c r="T125" s="205"/>
      <c r="U125" s="100"/>
      <c r="V125" s="100"/>
      <c r="W125" s="100"/>
      <c r="X125" s="100"/>
    </row>
    <row r="126" spans="1:24" ht="16.5" customHeight="1">
      <c r="A126" s="181"/>
      <c r="B126" s="205"/>
      <c r="C126" s="205"/>
      <c r="D126" s="205"/>
      <c r="E126" s="205"/>
      <c r="F126" s="205"/>
      <c r="G126" s="205"/>
      <c r="H126" s="205"/>
      <c r="I126" s="205"/>
      <c r="J126" s="205"/>
      <c r="K126" s="205"/>
      <c r="L126" s="205"/>
      <c r="M126" s="205"/>
      <c r="N126" s="205"/>
      <c r="O126" s="205"/>
      <c r="P126" s="205"/>
      <c r="Q126" s="205"/>
      <c r="R126" s="205"/>
      <c r="S126" s="205"/>
      <c r="T126" s="205"/>
      <c r="U126" s="100"/>
      <c r="V126" s="100"/>
      <c r="W126" s="100"/>
      <c r="X126" s="100"/>
    </row>
    <row r="127" spans="1:24" ht="16.5" customHeight="1">
      <c r="A127" s="181"/>
      <c r="B127" s="205"/>
      <c r="C127" s="205"/>
      <c r="D127" s="205"/>
      <c r="E127" s="205"/>
      <c r="F127" s="205"/>
      <c r="G127" s="205"/>
      <c r="H127" s="205"/>
      <c r="I127" s="205"/>
      <c r="J127" s="205"/>
      <c r="K127" s="205"/>
      <c r="L127" s="205"/>
      <c r="M127" s="205"/>
      <c r="N127" s="205"/>
      <c r="O127" s="205"/>
      <c r="P127" s="205"/>
      <c r="Q127" s="205"/>
      <c r="R127" s="205"/>
      <c r="S127" s="205"/>
      <c r="T127" s="205"/>
      <c r="U127" s="100"/>
      <c r="V127" s="100"/>
      <c r="W127" s="100"/>
      <c r="X127" s="100"/>
    </row>
    <row r="128" spans="1:24" ht="16.5" customHeight="1">
      <c r="A128" s="181"/>
      <c r="B128" s="205"/>
      <c r="C128" s="205"/>
      <c r="D128" s="205"/>
      <c r="E128" s="205"/>
      <c r="F128" s="205"/>
      <c r="G128" s="205"/>
      <c r="H128" s="205"/>
      <c r="I128" s="205"/>
      <c r="J128" s="205"/>
      <c r="K128" s="205"/>
      <c r="L128" s="205"/>
      <c r="M128" s="205"/>
      <c r="N128" s="205"/>
      <c r="O128" s="205"/>
      <c r="P128" s="205"/>
      <c r="Q128" s="205"/>
      <c r="R128" s="205"/>
      <c r="S128" s="205"/>
      <c r="T128" s="205"/>
      <c r="U128" s="100"/>
      <c r="V128" s="100"/>
      <c r="W128" s="100"/>
      <c r="X128" s="100"/>
    </row>
    <row r="129" spans="1:24" ht="16.5" customHeight="1">
      <c r="A129" s="181"/>
      <c r="B129" s="205"/>
      <c r="C129" s="205"/>
      <c r="D129" s="205"/>
      <c r="E129" s="205"/>
      <c r="F129" s="205"/>
      <c r="G129" s="205"/>
      <c r="H129" s="205"/>
      <c r="I129" s="205"/>
      <c r="J129" s="205"/>
      <c r="K129" s="205"/>
      <c r="L129" s="205"/>
      <c r="M129" s="205"/>
      <c r="N129" s="205"/>
      <c r="O129" s="205"/>
      <c r="P129" s="205"/>
      <c r="Q129" s="205"/>
      <c r="R129" s="205"/>
      <c r="S129" s="205"/>
      <c r="T129" s="205"/>
      <c r="U129" s="100"/>
      <c r="V129" s="100"/>
      <c r="W129" s="100"/>
      <c r="X129" s="100"/>
    </row>
    <row r="130" spans="1:24" ht="16.5" customHeight="1">
      <c r="A130" s="181"/>
      <c r="B130" s="205"/>
      <c r="C130" s="205"/>
      <c r="D130" s="205"/>
      <c r="E130" s="205"/>
      <c r="F130" s="205"/>
      <c r="G130" s="205"/>
      <c r="H130" s="205"/>
      <c r="I130" s="205"/>
      <c r="J130" s="205"/>
      <c r="K130" s="205"/>
      <c r="L130" s="205"/>
      <c r="M130" s="205"/>
      <c r="N130" s="205"/>
      <c r="O130" s="205"/>
      <c r="P130" s="205"/>
      <c r="Q130" s="205"/>
      <c r="R130" s="205"/>
      <c r="S130" s="205"/>
      <c r="T130" s="205"/>
      <c r="U130" s="100"/>
      <c r="V130" s="100"/>
      <c r="W130" s="100"/>
      <c r="X130" s="100"/>
    </row>
    <row r="131" spans="1:24" ht="16.5" customHeight="1">
      <c r="A131" s="181"/>
      <c r="B131" s="205"/>
      <c r="C131" s="205"/>
      <c r="D131" s="205"/>
      <c r="E131" s="205"/>
      <c r="F131" s="205"/>
      <c r="G131" s="205"/>
      <c r="H131" s="205"/>
      <c r="I131" s="205"/>
      <c r="J131" s="205"/>
      <c r="K131" s="205"/>
      <c r="L131" s="205"/>
      <c r="M131" s="205"/>
      <c r="N131" s="205"/>
      <c r="O131" s="205"/>
      <c r="P131" s="205"/>
      <c r="Q131" s="205"/>
      <c r="R131" s="205"/>
      <c r="S131" s="205"/>
      <c r="T131" s="205"/>
      <c r="U131" s="100"/>
      <c r="V131" s="100"/>
      <c r="W131" s="100"/>
      <c r="X131" s="100"/>
    </row>
    <row r="132" spans="1:24" ht="16.5" customHeight="1">
      <c r="A132" s="181"/>
      <c r="B132" s="205"/>
      <c r="C132" s="205"/>
      <c r="D132" s="205"/>
      <c r="E132" s="205"/>
      <c r="F132" s="205"/>
      <c r="G132" s="205"/>
      <c r="H132" s="205"/>
      <c r="I132" s="205"/>
      <c r="J132" s="205"/>
      <c r="K132" s="205"/>
      <c r="L132" s="205"/>
      <c r="M132" s="205"/>
      <c r="N132" s="205"/>
      <c r="O132" s="205"/>
      <c r="P132" s="205"/>
      <c r="Q132" s="205"/>
      <c r="R132" s="205"/>
      <c r="S132" s="205"/>
      <c r="T132" s="205"/>
      <c r="U132" s="100"/>
      <c r="V132" s="100"/>
      <c r="W132" s="100"/>
      <c r="X132" s="100"/>
    </row>
    <row r="133" spans="1:24" ht="16.5" customHeight="1">
      <c r="A133" s="181"/>
      <c r="B133" s="205"/>
      <c r="C133" s="205"/>
      <c r="D133" s="205"/>
      <c r="E133" s="205"/>
      <c r="F133" s="205"/>
      <c r="G133" s="205"/>
      <c r="H133" s="205"/>
      <c r="I133" s="205"/>
      <c r="J133" s="205"/>
      <c r="K133" s="205"/>
      <c r="L133" s="205"/>
      <c r="M133" s="205"/>
      <c r="N133" s="205"/>
      <c r="O133" s="205"/>
      <c r="P133" s="205"/>
      <c r="Q133" s="205"/>
      <c r="R133" s="205"/>
      <c r="S133" s="205"/>
      <c r="T133" s="205"/>
      <c r="U133" s="100"/>
      <c r="V133" s="100"/>
      <c r="W133" s="100"/>
      <c r="X133" s="100"/>
    </row>
    <row r="134" spans="1:24" ht="16.5" customHeight="1">
      <c r="A134" s="181"/>
      <c r="B134" s="205"/>
      <c r="C134" s="205"/>
      <c r="D134" s="205"/>
      <c r="E134" s="205"/>
      <c r="F134" s="205"/>
      <c r="G134" s="205"/>
      <c r="H134" s="205"/>
      <c r="I134" s="205"/>
      <c r="J134" s="205"/>
      <c r="K134" s="205"/>
      <c r="L134" s="205"/>
      <c r="M134" s="205"/>
      <c r="N134" s="205"/>
      <c r="O134" s="205"/>
      <c r="P134" s="205"/>
      <c r="Q134" s="205"/>
      <c r="R134" s="205"/>
      <c r="S134" s="205"/>
      <c r="T134" s="205"/>
      <c r="U134" s="100"/>
      <c r="V134" s="100"/>
      <c r="W134" s="100"/>
      <c r="X134" s="100"/>
    </row>
    <row r="135" spans="1:24" ht="16.5" customHeight="1">
      <c r="A135" s="181"/>
      <c r="B135" s="205"/>
      <c r="C135" s="205"/>
      <c r="D135" s="205"/>
      <c r="E135" s="205"/>
      <c r="F135" s="205"/>
      <c r="G135" s="205"/>
      <c r="H135" s="205"/>
      <c r="I135" s="205"/>
      <c r="J135" s="205"/>
      <c r="K135" s="205"/>
      <c r="L135" s="205"/>
      <c r="M135" s="205"/>
      <c r="N135" s="205"/>
      <c r="O135" s="205"/>
      <c r="P135" s="205"/>
      <c r="Q135" s="205"/>
      <c r="R135" s="205"/>
      <c r="S135" s="205"/>
      <c r="T135" s="205"/>
      <c r="U135" s="100"/>
      <c r="V135" s="100"/>
      <c r="W135" s="100"/>
      <c r="X135" s="100"/>
    </row>
    <row r="136" spans="1:24" ht="16.5" customHeight="1">
      <c r="A136" s="181"/>
      <c r="B136" s="205"/>
      <c r="C136" s="205"/>
      <c r="D136" s="205"/>
      <c r="E136" s="205"/>
      <c r="F136" s="205"/>
      <c r="G136" s="205"/>
      <c r="H136" s="205"/>
      <c r="I136" s="205"/>
      <c r="J136" s="205"/>
      <c r="K136" s="205"/>
      <c r="L136" s="205"/>
      <c r="M136" s="205"/>
      <c r="N136" s="205"/>
      <c r="O136" s="205"/>
      <c r="P136" s="205"/>
      <c r="Q136" s="205"/>
      <c r="R136" s="205"/>
      <c r="S136" s="205"/>
      <c r="T136" s="205"/>
      <c r="U136" s="100"/>
      <c r="V136" s="100"/>
      <c r="W136" s="100"/>
      <c r="X136" s="100"/>
    </row>
    <row r="137" spans="1:24" ht="16.5" customHeight="1">
      <c r="A137" s="181"/>
      <c r="B137" s="205"/>
      <c r="C137" s="205"/>
      <c r="D137" s="205"/>
      <c r="E137" s="205"/>
      <c r="F137" s="205"/>
      <c r="G137" s="205"/>
      <c r="H137" s="205"/>
      <c r="I137" s="205"/>
      <c r="J137" s="205"/>
      <c r="K137" s="205"/>
      <c r="L137" s="205"/>
      <c r="M137" s="205"/>
      <c r="N137" s="205"/>
      <c r="O137" s="205"/>
      <c r="P137" s="205"/>
      <c r="Q137" s="205"/>
      <c r="R137" s="205"/>
      <c r="S137" s="205"/>
      <c r="T137" s="205"/>
      <c r="U137" s="100"/>
      <c r="V137" s="100"/>
      <c r="W137" s="100"/>
      <c r="X137" s="100"/>
    </row>
    <row r="138" spans="1:24" ht="16.5" customHeight="1">
      <c r="A138" s="181"/>
      <c r="B138" s="205"/>
      <c r="C138" s="205"/>
      <c r="D138" s="205"/>
      <c r="E138" s="205"/>
      <c r="F138" s="205"/>
      <c r="G138" s="205"/>
      <c r="H138" s="205"/>
      <c r="I138" s="205"/>
      <c r="J138" s="205"/>
      <c r="K138" s="205"/>
      <c r="L138" s="205"/>
      <c r="M138" s="205"/>
      <c r="N138" s="205"/>
      <c r="O138" s="205"/>
      <c r="P138" s="205"/>
      <c r="Q138" s="205"/>
      <c r="R138" s="205"/>
      <c r="S138" s="205"/>
      <c r="T138" s="205"/>
      <c r="U138" s="100"/>
      <c r="V138" s="100"/>
      <c r="W138" s="100"/>
      <c r="X138" s="100"/>
    </row>
    <row r="139" spans="1:24" ht="16.5" customHeight="1">
      <c r="A139" s="181"/>
      <c r="B139" s="205"/>
      <c r="C139" s="205"/>
      <c r="D139" s="205"/>
      <c r="E139" s="205"/>
      <c r="F139" s="205"/>
      <c r="G139" s="205"/>
      <c r="H139" s="205"/>
      <c r="I139" s="205"/>
      <c r="J139" s="205"/>
      <c r="K139" s="205"/>
      <c r="L139" s="205"/>
      <c r="M139" s="205"/>
      <c r="N139" s="205"/>
      <c r="O139" s="205"/>
      <c r="P139" s="205"/>
      <c r="Q139" s="205"/>
      <c r="R139" s="205"/>
      <c r="S139" s="205"/>
      <c r="T139" s="205"/>
      <c r="U139" s="100"/>
      <c r="V139" s="100"/>
      <c r="W139" s="100"/>
      <c r="X139" s="100"/>
    </row>
    <row r="140" spans="1:24" ht="16.5" customHeight="1">
      <c r="A140" s="181"/>
      <c r="B140" s="23"/>
      <c r="C140" s="23"/>
      <c r="D140" s="23"/>
      <c r="E140" s="23"/>
      <c r="F140" s="23"/>
      <c r="G140" s="23"/>
      <c r="H140" s="23"/>
      <c r="I140" s="23"/>
      <c r="J140" s="23"/>
      <c r="K140" s="23"/>
      <c r="L140" s="23"/>
      <c r="M140" s="23"/>
      <c r="N140" s="23"/>
      <c r="O140" s="23"/>
      <c r="P140" s="23"/>
      <c r="Q140" s="23"/>
      <c r="R140" s="23"/>
      <c r="S140" s="23"/>
      <c r="T140" s="23"/>
      <c r="U140" s="100"/>
      <c r="V140" s="100"/>
      <c r="W140" s="100"/>
      <c r="X140" s="100"/>
    </row>
    <row r="141" spans="1:24" ht="16.5" customHeight="1">
      <c r="A141" s="181"/>
      <c r="B141" s="23"/>
      <c r="C141" s="23"/>
      <c r="D141" s="23"/>
      <c r="E141" s="23"/>
      <c r="F141" s="23"/>
      <c r="G141" s="23"/>
      <c r="H141" s="23"/>
      <c r="I141" s="23"/>
      <c r="J141" s="23"/>
      <c r="K141" s="23"/>
      <c r="L141" s="23"/>
      <c r="M141" s="23"/>
      <c r="N141" s="23"/>
      <c r="O141" s="23"/>
      <c r="P141" s="23"/>
      <c r="Q141" s="23"/>
      <c r="R141" s="23"/>
      <c r="S141" s="23"/>
      <c r="T141" s="23"/>
      <c r="U141" s="100"/>
      <c r="V141" s="100"/>
      <c r="W141" s="100"/>
      <c r="X141" s="100"/>
    </row>
    <row r="142" spans="1:24" ht="16.5" customHeight="1">
      <c r="A142" s="181"/>
      <c r="B142" s="23"/>
      <c r="C142" s="23"/>
      <c r="D142" s="23"/>
      <c r="E142" s="23"/>
      <c r="F142" s="23"/>
      <c r="G142" s="23"/>
      <c r="H142" s="23"/>
      <c r="I142" s="23"/>
      <c r="J142" s="23"/>
      <c r="K142" s="23"/>
      <c r="L142" s="23"/>
      <c r="M142" s="23"/>
      <c r="N142" s="23"/>
      <c r="O142" s="23"/>
      <c r="P142" s="23"/>
      <c r="Q142" s="23"/>
      <c r="R142" s="23"/>
      <c r="S142" s="23"/>
      <c r="T142" s="23"/>
      <c r="U142" s="100"/>
      <c r="V142" s="100"/>
      <c r="W142" s="100"/>
      <c r="X142" s="100"/>
    </row>
    <row r="143" spans="1:24" ht="16.5" customHeight="1">
      <c r="A143" s="181"/>
      <c r="B143" s="23"/>
      <c r="C143" s="23"/>
      <c r="D143" s="23"/>
      <c r="E143" s="23"/>
      <c r="F143" s="23"/>
      <c r="G143" s="23"/>
      <c r="H143" s="23"/>
      <c r="I143" s="23"/>
      <c r="J143" s="23"/>
      <c r="K143" s="23"/>
      <c r="L143" s="23"/>
      <c r="M143" s="23"/>
      <c r="N143" s="23"/>
      <c r="O143" s="23"/>
      <c r="P143" s="23"/>
      <c r="Q143" s="23"/>
      <c r="R143" s="23"/>
      <c r="S143" s="23"/>
      <c r="T143" s="23"/>
      <c r="U143" s="100"/>
      <c r="V143" s="100"/>
      <c r="W143" s="100"/>
      <c r="X143" s="100"/>
    </row>
    <row r="144" spans="1:24" ht="16.5" customHeight="1">
      <c r="A144" s="181"/>
      <c r="B144" s="23"/>
      <c r="C144" s="23"/>
      <c r="D144" s="23"/>
      <c r="E144" s="23"/>
      <c r="F144" s="23"/>
      <c r="G144" s="23"/>
      <c r="H144" s="23"/>
      <c r="I144" s="23"/>
      <c r="J144" s="23"/>
      <c r="K144" s="23"/>
      <c r="L144" s="23"/>
      <c r="M144" s="23"/>
      <c r="N144" s="23"/>
      <c r="O144" s="23"/>
      <c r="P144" s="23"/>
      <c r="Q144" s="23"/>
      <c r="R144" s="23"/>
      <c r="S144" s="23"/>
      <c r="T144" s="23"/>
      <c r="U144" s="100"/>
      <c r="V144" s="100"/>
      <c r="W144" s="100"/>
      <c r="X144" s="100"/>
    </row>
    <row r="145" spans="1:24" ht="16.5" customHeight="1">
      <c r="A145" s="181"/>
      <c r="B145" s="23"/>
      <c r="C145" s="23"/>
      <c r="D145" s="23"/>
      <c r="E145" s="23"/>
      <c r="F145" s="23"/>
      <c r="G145" s="23"/>
      <c r="H145" s="23"/>
      <c r="I145" s="23"/>
      <c r="J145" s="23"/>
      <c r="K145" s="23"/>
      <c r="L145" s="23"/>
      <c r="M145" s="23"/>
      <c r="N145" s="23"/>
      <c r="O145" s="23"/>
      <c r="P145" s="23"/>
      <c r="Q145" s="23"/>
      <c r="R145" s="23"/>
      <c r="S145" s="23"/>
      <c r="T145" s="23"/>
      <c r="U145" s="100"/>
      <c r="V145" s="100"/>
      <c r="W145" s="100"/>
      <c r="X145" s="100"/>
    </row>
    <row r="146" spans="1:24" ht="16.5" customHeight="1">
      <c r="A146" s="181"/>
      <c r="B146" s="23"/>
      <c r="C146" s="23"/>
      <c r="D146" s="23"/>
      <c r="E146" s="23"/>
      <c r="F146" s="23"/>
      <c r="G146" s="23"/>
      <c r="H146" s="23"/>
      <c r="I146" s="23"/>
      <c r="J146" s="23"/>
      <c r="K146" s="23"/>
      <c r="L146" s="23"/>
      <c r="M146" s="23"/>
      <c r="N146" s="23"/>
      <c r="O146" s="23"/>
      <c r="P146" s="23"/>
      <c r="Q146" s="23"/>
      <c r="R146" s="23"/>
      <c r="S146" s="23"/>
      <c r="T146" s="23"/>
      <c r="U146" s="100"/>
      <c r="V146" s="100"/>
      <c r="W146" s="100"/>
      <c r="X146" s="100"/>
    </row>
    <row r="147" spans="1:24" ht="16.5" customHeight="1">
      <c r="A147" s="181"/>
      <c r="B147" s="23"/>
      <c r="C147" s="23"/>
      <c r="D147" s="23"/>
      <c r="E147" s="23"/>
      <c r="F147" s="23"/>
      <c r="G147" s="23"/>
      <c r="H147" s="23"/>
      <c r="I147" s="23"/>
      <c r="J147" s="23"/>
      <c r="K147" s="23"/>
      <c r="L147" s="23"/>
      <c r="M147" s="23"/>
      <c r="N147" s="23"/>
      <c r="O147" s="23"/>
      <c r="P147" s="23"/>
      <c r="Q147" s="23"/>
      <c r="R147" s="23"/>
      <c r="S147" s="23"/>
      <c r="T147" s="23"/>
      <c r="U147" s="100"/>
      <c r="V147" s="100"/>
      <c r="W147" s="100"/>
      <c r="X147" s="100"/>
    </row>
    <row r="148" spans="1:24" ht="16.5" customHeight="1">
      <c r="A148" s="181"/>
      <c r="B148" s="23"/>
      <c r="C148" s="23"/>
      <c r="D148" s="23"/>
      <c r="E148" s="23"/>
      <c r="F148" s="23"/>
      <c r="G148" s="23"/>
      <c r="H148" s="23"/>
      <c r="I148" s="23"/>
      <c r="J148" s="23"/>
      <c r="K148" s="23"/>
      <c r="L148" s="23"/>
      <c r="M148" s="23"/>
      <c r="N148" s="23"/>
      <c r="O148" s="23"/>
      <c r="P148" s="23"/>
      <c r="Q148" s="23"/>
      <c r="R148" s="23"/>
      <c r="S148" s="23"/>
      <c r="T148" s="23"/>
      <c r="U148" s="100"/>
      <c r="V148" s="100"/>
      <c r="W148" s="100"/>
      <c r="X148" s="100"/>
    </row>
    <row r="149" spans="1:24" ht="16.5" customHeight="1">
      <c r="A149" s="181"/>
      <c r="B149" s="23"/>
      <c r="C149" s="23"/>
      <c r="D149" s="23"/>
      <c r="E149" s="23"/>
      <c r="F149" s="23"/>
      <c r="G149" s="23"/>
      <c r="H149" s="23"/>
      <c r="I149" s="23"/>
      <c r="J149" s="23"/>
      <c r="K149" s="23"/>
      <c r="L149" s="23"/>
      <c r="M149" s="23"/>
      <c r="N149" s="23"/>
      <c r="O149" s="23"/>
      <c r="P149" s="23"/>
      <c r="Q149" s="23"/>
      <c r="R149" s="23"/>
      <c r="S149" s="23"/>
      <c r="T149" s="23"/>
      <c r="U149" s="100"/>
      <c r="V149" s="100"/>
      <c r="W149" s="100"/>
      <c r="X149" s="100"/>
    </row>
    <row r="150" spans="1:24" ht="16.5" customHeight="1">
      <c r="A150" s="181"/>
      <c r="B150" s="23"/>
      <c r="C150" s="23"/>
      <c r="D150" s="23"/>
      <c r="E150" s="23"/>
      <c r="F150" s="23"/>
      <c r="G150" s="23"/>
      <c r="H150" s="23"/>
      <c r="I150" s="23"/>
      <c r="J150" s="23"/>
      <c r="K150" s="23"/>
      <c r="L150" s="23"/>
      <c r="M150" s="23"/>
      <c r="N150" s="23"/>
      <c r="O150" s="23"/>
      <c r="P150" s="23"/>
      <c r="Q150" s="23"/>
      <c r="R150" s="23"/>
      <c r="S150" s="23"/>
      <c r="T150" s="23"/>
      <c r="U150" s="100"/>
      <c r="V150" s="100"/>
      <c r="W150" s="100"/>
      <c r="X150" s="100"/>
    </row>
    <row r="151" spans="1:24" ht="16.5" customHeight="1">
      <c r="A151" s="181"/>
      <c r="B151" s="23"/>
      <c r="C151" s="23"/>
      <c r="D151" s="23"/>
      <c r="E151" s="23"/>
      <c r="F151" s="23"/>
      <c r="G151" s="23"/>
      <c r="H151" s="23"/>
      <c r="I151" s="23"/>
      <c r="J151" s="23"/>
      <c r="K151" s="23"/>
      <c r="L151" s="23"/>
      <c r="M151" s="23"/>
      <c r="N151" s="23"/>
      <c r="O151" s="23"/>
      <c r="P151" s="23"/>
      <c r="Q151" s="23"/>
      <c r="R151" s="23"/>
      <c r="S151" s="23"/>
      <c r="T151" s="23"/>
      <c r="U151" s="100"/>
      <c r="V151" s="100"/>
      <c r="W151" s="100"/>
      <c r="X151" s="100"/>
    </row>
    <row r="152" spans="1:24" ht="16.5" customHeight="1">
      <c r="A152" s="181"/>
      <c r="B152" s="23"/>
      <c r="C152" s="23"/>
      <c r="D152" s="23"/>
      <c r="E152" s="23"/>
      <c r="F152" s="23"/>
      <c r="G152" s="23"/>
      <c r="H152" s="23"/>
      <c r="I152" s="23"/>
      <c r="J152" s="23"/>
      <c r="K152" s="23"/>
      <c r="L152" s="23"/>
      <c r="M152" s="23"/>
      <c r="N152" s="23"/>
      <c r="O152" s="23"/>
      <c r="P152" s="23"/>
      <c r="Q152" s="23"/>
      <c r="R152" s="23"/>
      <c r="S152" s="23"/>
      <c r="T152" s="23"/>
      <c r="U152" s="100"/>
      <c r="V152" s="100"/>
      <c r="W152" s="100"/>
      <c r="X152" s="100"/>
    </row>
    <row r="153" spans="1:24" ht="16.5" customHeight="1">
      <c r="A153" s="181"/>
      <c r="B153" s="23"/>
      <c r="C153" s="23"/>
      <c r="D153" s="23"/>
      <c r="E153" s="23"/>
      <c r="F153" s="23"/>
      <c r="G153" s="23"/>
      <c r="H153" s="23"/>
      <c r="I153" s="23"/>
      <c r="J153" s="23"/>
      <c r="K153" s="23"/>
      <c r="L153" s="23"/>
      <c r="M153" s="23"/>
      <c r="N153" s="23"/>
      <c r="O153" s="23"/>
      <c r="P153" s="23"/>
      <c r="Q153" s="23"/>
      <c r="R153" s="23"/>
      <c r="S153" s="23"/>
      <c r="T153" s="23"/>
      <c r="U153" s="100"/>
      <c r="V153" s="100"/>
      <c r="W153" s="100"/>
      <c r="X153" s="100"/>
    </row>
    <row r="154" spans="1:24" ht="16.5" customHeight="1">
      <c r="A154" s="181"/>
      <c r="B154" s="23"/>
      <c r="C154" s="23"/>
      <c r="D154" s="23"/>
      <c r="E154" s="23"/>
      <c r="F154" s="23"/>
      <c r="G154" s="23"/>
      <c r="H154" s="23"/>
      <c r="I154" s="23"/>
      <c r="J154" s="23"/>
      <c r="K154" s="23"/>
      <c r="L154" s="23"/>
      <c r="M154" s="23"/>
      <c r="N154" s="23"/>
      <c r="O154" s="23"/>
      <c r="P154" s="23"/>
      <c r="Q154" s="23"/>
      <c r="R154" s="23"/>
      <c r="S154" s="23"/>
      <c r="T154" s="23"/>
      <c r="U154" s="100"/>
      <c r="V154" s="100"/>
      <c r="W154" s="100"/>
      <c r="X154" s="100"/>
    </row>
    <row r="155" spans="1:24" ht="16.5" customHeight="1">
      <c r="A155" s="181"/>
      <c r="B155" s="23"/>
      <c r="C155" s="23"/>
      <c r="D155" s="23"/>
      <c r="E155" s="23"/>
      <c r="F155" s="23"/>
      <c r="G155" s="23"/>
      <c r="H155" s="23"/>
      <c r="I155" s="23"/>
      <c r="J155" s="23"/>
      <c r="K155" s="23"/>
      <c r="L155" s="23"/>
      <c r="M155" s="23"/>
      <c r="N155" s="23"/>
      <c r="O155" s="23"/>
      <c r="P155" s="23"/>
      <c r="Q155" s="23"/>
      <c r="R155" s="23"/>
      <c r="S155" s="23"/>
      <c r="T155" s="23"/>
      <c r="U155" s="100"/>
      <c r="V155" s="100"/>
      <c r="W155" s="100"/>
      <c r="X155" s="100"/>
    </row>
    <row r="156" spans="1:24" ht="16.5" customHeight="1">
      <c r="A156" s="181"/>
      <c r="B156" s="23"/>
      <c r="C156" s="23"/>
      <c r="D156" s="23"/>
      <c r="E156" s="23"/>
      <c r="F156" s="23"/>
      <c r="G156" s="23"/>
      <c r="H156" s="23"/>
      <c r="I156" s="23"/>
      <c r="J156" s="23"/>
      <c r="K156" s="23"/>
      <c r="L156" s="23"/>
      <c r="M156" s="23"/>
      <c r="N156" s="23"/>
      <c r="O156" s="23"/>
      <c r="P156" s="23"/>
      <c r="Q156" s="23"/>
      <c r="R156" s="23"/>
      <c r="S156" s="23"/>
      <c r="T156" s="23"/>
      <c r="U156" s="100"/>
      <c r="V156" s="100"/>
      <c r="W156" s="100"/>
      <c r="X156" s="100"/>
    </row>
    <row r="157" spans="1:24" ht="16.5" customHeight="1">
      <c r="A157" s="181"/>
      <c r="B157" s="23"/>
      <c r="C157" s="23"/>
      <c r="D157" s="23"/>
      <c r="E157" s="23"/>
      <c r="F157" s="23"/>
      <c r="G157" s="23"/>
      <c r="H157" s="23"/>
      <c r="I157" s="23"/>
      <c r="J157" s="23"/>
      <c r="K157" s="23"/>
      <c r="L157" s="23"/>
      <c r="M157" s="23"/>
      <c r="N157" s="23"/>
      <c r="O157" s="23"/>
      <c r="P157" s="23"/>
      <c r="Q157" s="23"/>
      <c r="R157" s="23"/>
      <c r="S157" s="23"/>
      <c r="T157" s="23"/>
      <c r="U157" s="100"/>
      <c r="V157" s="100"/>
      <c r="W157" s="100"/>
      <c r="X157" s="100"/>
    </row>
    <row r="158" spans="1:24" ht="16.5" customHeight="1">
      <c r="A158" s="181"/>
      <c r="B158" s="23"/>
      <c r="C158" s="23"/>
      <c r="D158" s="23"/>
      <c r="E158" s="23"/>
      <c r="F158" s="23"/>
      <c r="G158" s="23"/>
      <c r="H158" s="23"/>
      <c r="I158" s="23"/>
      <c r="J158" s="23"/>
      <c r="K158" s="23"/>
      <c r="L158" s="23"/>
      <c r="M158" s="23"/>
      <c r="N158" s="23"/>
      <c r="O158" s="23"/>
      <c r="P158" s="23"/>
      <c r="Q158" s="23"/>
      <c r="R158" s="23"/>
      <c r="S158" s="23"/>
      <c r="T158" s="23"/>
      <c r="U158" s="100"/>
      <c r="V158" s="100"/>
      <c r="W158" s="100"/>
      <c r="X158" s="100"/>
    </row>
    <row r="159" spans="1:24" ht="16.5" customHeight="1">
      <c r="A159" s="181"/>
      <c r="B159" s="23"/>
      <c r="C159" s="23"/>
      <c r="D159" s="23"/>
      <c r="E159" s="23"/>
      <c r="F159" s="23"/>
      <c r="G159" s="23"/>
      <c r="H159" s="23"/>
      <c r="I159" s="23"/>
      <c r="J159" s="23"/>
      <c r="K159" s="23"/>
      <c r="L159" s="23"/>
      <c r="M159" s="23"/>
      <c r="N159" s="23"/>
      <c r="O159" s="23"/>
      <c r="P159" s="23"/>
      <c r="Q159" s="23"/>
      <c r="R159" s="23"/>
      <c r="S159" s="23"/>
      <c r="T159" s="23"/>
      <c r="U159" s="100"/>
      <c r="V159" s="100"/>
      <c r="W159" s="100"/>
      <c r="X159" s="100"/>
    </row>
    <row r="160" spans="1:24" ht="16.5" customHeight="1">
      <c r="A160" s="181"/>
      <c r="B160" s="23"/>
      <c r="C160" s="23"/>
      <c r="D160" s="23"/>
      <c r="E160" s="23"/>
      <c r="F160" s="23"/>
      <c r="G160" s="23"/>
      <c r="H160" s="23"/>
      <c r="I160" s="23"/>
      <c r="J160" s="23"/>
      <c r="K160" s="23"/>
      <c r="L160" s="23"/>
      <c r="M160" s="23"/>
      <c r="N160" s="23"/>
      <c r="O160" s="23"/>
      <c r="P160" s="23"/>
      <c r="Q160" s="23"/>
      <c r="R160" s="23"/>
      <c r="S160" s="23"/>
      <c r="T160" s="23"/>
      <c r="U160" s="100"/>
      <c r="V160" s="100"/>
      <c r="W160" s="100"/>
      <c r="X160" s="100"/>
    </row>
    <row r="161" spans="1:24" ht="16.5" customHeight="1">
      <c r="A161" s="181"/>
      <c r="B161" s="23"/>
      <c r="C161" s="23"/>
      <c r="D161" s="23"/>
      <c r="E161" s="23"/>
      <c r="F161" s="23"/>
      <c r="G161" s="23"/>
      <c r="H161" s="23"/>
      <c r="I161" s="23"/>
      <c r="J161" s="23"/>
      <c r="K161" s="23"/>
      <c r="L161" s="23"/>
      <c r="M161" s="23"/>
      <c r="N161" s="23"/>
      <c r="O161" s="23"/>
      <c r="P161" s="23"/>
      <c r="Q161" s="23"/>
      <c r="R161" s="23"/>
      <c r="S161" s="23"/>
      <c r="T161" s="23"/>
      <c r="U161" s="100"/>
      <c r="V161" s="100"/>
      <c r="W161" s="100"/>
      <c r="X161" s="100"/>
    </row>
    <row r="162" spans="1:24" ht="16.5" customHeight="1">
      <c r="A162" s="181"/>
      <c r="B162" s="23"/>
      <c r="C162" s="23"/>
      <c r="D162" s="23"/>
      <c r="E162" s="23"/>
      <c r="F162" s="23"/>
      <c r="G162" s="23"/>
      <c r="H162" s="23"/>
      <c r="I162" s="23"/>
      <c r="J162" s="23"/>
      <c r="K162" s="23"/>
      <c r="L162" s="23"/>
      <c r="M162" s="23"/>
      <c r="N162" s="23"/>
      <c r="O162" s="23"/>
      <c r="P162" s="23"/>
      <c r="Q162" s="23"/>
      <c r="R162" s="23"/>
      <c r="S162" s="23"/>
      <c r="T162" s="23"/>
      <c r="U162" s="100"/>
      <c r="V162" s="100"/>
      <c r="W162" s="100"/>
      <c r="X162" s="100"/>
    </row>
    <row r="163" spans="1:24" ht="16.5" customHeight="1">
      <c r="A163" s="181"/>
      <c r="B163" s="23"/>
      <c r="C163" s="23"/>
      <c r="D163" s="23"/>
      <c r="E163" s="23"/>
      <c r="F163" s="23"/>
      <c r="G163" s="23"/>
      <c r="H163" s="23"/>
      <c r="I163" s="23"/>
      <c r="J163" s="23"/>
      <c r="K163" s="23"/>
      <c r="L163" s="23"/>
      <c r="M163" s="23"/>
      <c r="N163" s="23"/>
      <c r="O163" s="23"/>
      <c r="P163" s="23"/>
      <c r="Q163" s="23"/>
      <c r="R163" s="23"/>
      <c r="S163" s="23"/>
      <c r="T163" s="23"/>
      <c r="U163" s="100"/>
      <c r="V163" s="100"/>
      <c r="W163" s="100"/>
      <c r="X163" s="100"/>
    </row>
    <row r="164" spans="1:24" ht="16.5" customHeight="1">
      <c r="A164" s="181"/>
      <c r="B164" s="23"/>
      <c r="C164" s="23"/>
      <c r="D164" s="23"/>
      <c r="E164" s="23"/>
      <c r="F164" s="23"/>
      <c r="G164" s="23"/>
      <c r="H164" s="23"/>
      <c r="I164" s="23"/>
      <c r="J164" s="23"/>
      <c r="K164" s="23"/>
      <c r="L164" s="23"/>
      <c r="M164" s="23"/>
      <c r="N164" s="23"/>
      <c r="O164" s="23"/>
      <c r="P164" s="23"/>
      <c r="Q164" s="23"/>
      <c r="R164" s="23"/>
      <c r="S164" s="23"/>
      <c r="T164" s="23"/>
      <c r="U164" s="100"/>
      <c r="V164" s="100"/>
      <c r="W164" s="100"/>
      <c r="X164" s="100"/>
    </row>
    <row r="165" spans="1:24" ht="16.5" customHeight="1">
      <c r="A165" s="181"/>
      <c r="B165" s="23"/>
      <c r="C165" s="23"/>
      <c r="D165" s="23"/>
      <c r="E165" s="23"/>
      <c r="F165" s="23"/>
      <c r="G165" s="23"/>
      <c r="H165" s="23"/>
      <c r="I165" s="23"/>
      <c r="J165" s="23"/>
      <c r="K165" s="23"/>
      <c r="L165" s="23"/>
      <c r="M165" s="23"/>
      <c r="N165" s="23"/>
      <c r="O165" s="23"/>
      <c r="P165" s="23"/>
      <c r="Q165" s="23"/>
      <c r="R165" s="23"/>
      <c r="S165" s="23"/>
      <c r="T165" s="23"/>
      <c r="U165" s="100"/>
      <c r="V165" s="100"/>
      <c r="W165" s="100"/>
      <c r="X165" s="100"/>
    </row>
    <row r="166" spans="1:24" ht="16.5" customHeight="1">
      <c r="A166" s="181"/>
      <c r="B166" s="23"/>
      <c r="C166" s="23"/>
      <c r="D166" s="23"/>
      <c r="E166" s="23"/>
      <c r="F166" s="23"/>
      <c r="G166" s="23"/>
      <c r="H166" s="23"/>
      <c r="I166" s="23"/>
      <c r="J166" s="23"/>
      <c r="K166" s="23"/>
      <c r="L166" s="23"/>
      <c r="M166" s="23"/>
      <c r="N166" s="23"/>
      <c r="O166" s="23"/>
      <c r="P166" s="23"/>
      <c r="Q166" s="23"/>
      <c r="R166" s="23"/>
      <c r="S166" s="23"/>
      <c r="T166" s="23"/>
      <c r="U166" s="100"/>
      <c r="V166" s="100"/>
      <c r="W166" s="100"/>
      <c r="X166" s="100"/>
    </row>
    <row r="167" spans="1:24" ht="16.5" customHeight="1">
      <c r="A167" s="181"/>
      <c r="B167" s="23"/>
      <c r="C167" s="23"/>
      <c r="D167" s="23"/>
      <c r="E167" s="23"/>
      <c r="F167" s="23"/>
      <c r="G167" s="23"/>
      <c r="H167" s="23"/>
      <c r="I167" s="23"/>
      <c r="J167" s="23"/>
      <c r="K167" s="23"/>
      <c r="L167" s="23"/>
      <c r="M167" s="23"/>
      <c r="N167" s="23"/>
      <c r="O167" s="23"/>
      <c r="P167" s="23"/>
      <c r="Q167" s="23"/>
      <c r="R167" s="23"/>
      <c r="S167" s="23"/>
      <c r="T167" s="23"/>
      <c r="U167" s="100"/>
      <c r="V167" s="100"/>
      <c r="W167" s="100"/>
      <c r="X167" s="100"/>
    </row>
    <row r="168" spans="1:24" ht="16.5" customHeight="1">
      <c r="A168" s="181"/>
      <c r="B168" s="23"/>
      <c r="C168" s="23"/>
      <c r="D168" s="23"/>
      <c r="E168" s="23"/>
      <c r="F168" s="23"/>
      <c r="G168" s="23"/>
      <c r="H168" s="23"/>
      <c r="I168" s="23"/>
      <c r="J168" s="23"/>
      <c r="K168" s="23"/>
      <c r="L168" s="23"/>
      <c r="M168" s="23"/>
      <c r="N168" s="23"/>
      <c r="O168" s="23"/>
      <c r="P168" s="23"/>
      <c r="Q168" s="23"/>
      <c r="R168" s="23"/>
      <c r="S168" s="23"/>
      <c r="T168" s="23"/>
      <c r="U168" s="100"/>
      <c r="V168" s="100"/>
      <c r="W168" s="100"/>
      <c r="X168" s="100"/>
    </row>
    <row r="169" spans="1:24" ht="16.5" customHeight="1">
      <c r="A169" s="181"/>
      <c r="B169" s="23"/>
      <c r="C169" s="23"/>
      <c r="D169" s="23"/>
      <c r="E169" s="23"/>
      <c r="F169" s="23"/>
      <c r="G169" s="23"/>
      <c r="H169" s="23"/>
      <c r="I169" s="23"/>
      <c r="J169" s="23"/>
      <c r="K169" s="23"/>
      <c r="L169" s="23"/>
      <c r="M169" s="23"/>
      <c r="N169" s="23"/>
      <c r="O169" s="23"/>
      <c r="P169" s="23"/>
      <c r="Q169" s="23"/>
      <c r="R169" s="23"/>
      <c r="S169" s="23"/>
      <c r="T169" s="23"/>
      <c r="U169" s="100"/>
      <c r="V169" s="100"/>
      <c r="W169" s="100"/>
      <c r="X169" s="100"/>
    </row>
    <row r="170" spans="1:24" ht="16.5" customHeight="1">
      <c r="A170" s="181"/>
      <c r="B170" s="23"/>
      <c r="C170" s="23"/>
      <c r="D170" s="23"/>
      <c r="E170" s="23"/>
      <c r="F170" s="23"/>
      <c r="G170" s="23"/>
      <c r="H170" s="23"/>
      <c r="I170" s="23"/>
      <c r="J170" s="23"/>
      <c r="K170" s="23"/>
      <c r="L170" s="23"/>
      <c r="M170" s="23"/>
      <c r="N170" s="23"/>
      <c r="O170" s="23"/>
      <c r="P170" s="23"/>
      <c r="Q170" s="23"/>
      <c r="R170" s="23"/>
      <c r="S170" s="23"/>
      <c r="T170" s="23"/>
      <c r="U170" s="100"/>
      <c r="V170" s="100"/>
      <c r="W170" s="100"/>
      <c r="X170" s="100"/>
    </row>
    <row r="171" spans="1:24" ht="16.5" customHeight="1">
      <c r="A171" s="181"/>
      <c r="B171" s="23"/>
      <c r="C171" s="23"/>
      <c r="D171" s="23"/>
      <c r="E171" s="23"/>
      <c r="F171" s="23"/>
      <c r="G171" s="23"/>
      <c r="H171" s="23"/>
      <c r="I171" s="23"/>
      <c r="J171" s="23"/>
      <c r="K171" s="23"/>
      <c r="L171" s="23"/>
      <c r="M171" s="23"/>
      <c r="N171" s="23"/>
      <c r="O171" s="23"/>
      <c r="P171" s="23"/>
      <c r="Q171" s="23"/>
      <c r="R171" s="23"/>
      <c r="S171" s="23"/>
      <c r="T171" s="23"/>
      <c r="U171" s="100"/>
      <c r="V171" s="100"/>
      <c r="W171" s="100"/>
      <c r="X171" s="100"/>
    </row>
    <row r="172" spans="1:24" ht="16.5" customHeight="1">
      <c r="A172" s="181"/>
      <c r="B172" s="23"/>
      <c r="C172" s="23"/>
      <c r="D172" s="23"/>
      <c r="E172" s="23"/>
      <c r="F172" s="23"/>
      <c r="G172" s="23"/>
      <c r="H172" s="23"/>
      <c r="I172" s="23"/>
      <c r="J172" s="23"/>
      <c r="K172" s="23"/>
      <c r="L172" s="23"/>
      <c r="M172" s="23"/>
      <c r="N172" s="23"/>
      <c r="O172" s="23"/>
      <c r="P172" s="23"/>
      <c r="Q172" s="23"/>
      <c r="R172" s="23"/>
      <c r="S172" s="23"/>
      <c r="T172" s="23"/>
      <c r="U172" s="100"/>
      <c r="V172" s="100"/>
      <c r="W172" s="100"/>
      <c r="X172" s="100"/>
    </row>
    <row r="173" spans="1:24" ht="16.5" customHeight="1">
      <c r="A173" s="181"/>
      <c r="B173" s="23"/>
      <c r="C173" s="23"/>
      <c r="D173" s="23"/>
      <c r="E173" s="23"/>
      <c r="F173" s="23"/>
      <c r="G173" s="23"/>
      <c r="H173" s="23"/>
      <c r="I173" s="23"/>
      <c r="J173" s="23"/>
      <c r="K173" s="23"/>
      <c r="L173" s="23"/>
      <c r="M173" s="23"/>
      <c r="N173" s="23"/>
      <c r="O173" s="23"/>
      <c r="P173" s="23"/>
      <c r="Q173" s="23"/>
      <c r="R173" s="23"/>
      <c r="S173" s="23"/>
      <c r="T173" s="23"/>
      <c r="U173" s="100"/>
      <c r="V173" s="100"/>
      <c r="W173" s="100"/>
      <c r="X173" s="100"/>
    </row>
    <row r="174" spans="1:24" ht="16.5" customHeight="1">
      <c r="A174" s="181"/>
      <c r="B174" s="23"/>
      <c r="C174" s="23"/>
      <c r="D174" s="23"/>
      <c r="E174" s="23"/>
      <c r="F174" s="23"/>
      <c r="G174" s="23"/>
      <c r="H174" s="23"/>
      <c r="I174" s="23"/>
      <c r="J174" s="23"/>
      <c r="K174" s="23"/>
      <c r="L174" s="23"/>
      <c r="M174" s="23"/>
      <c r="N174" s="23"/>
      <c r="O174" s="23"/>
      <c r="P174" s="23"/>
      <c r="Q174" s="23"/>
      <c r="R174" s="23"/>
      <c r="S174" s="23"/>
      <c r="T174" s="23"/>
      <c r="U174" s="100"/>
      <c r="V174" s="100"/>
      <c r="W174" s="100"/>
      <c r="X174" s="100"/>
    </row>
    <row r="175" spans="1:24" ht="16.5" customHeight="1">
      <c r="A175" s="181"/>
      <c r="B175" s="23"/>
      <c r="C175" s="23"/>
      <c r="D175" s="23"/>
      <c r="E175" s="23"/>
      <c r="F175" s="23"/>
      <c r="G175" s="23"/>
      <c r="H175" s="23"/>
      <c r="I175" s="23"/>
      <c r="J175" s="23"/>
      <c r="K175" s="23"/>
      <c r="L175" s="23"/>
      <c r="M175" s="23"/>
      <c r="N175" s="23"/>
      <c r="O175" s="23"/>
      <c r="P175" s="23"/>
      <c r="Q175" s="23"/>
      <c r="R175" s="23"/>
      <c r="S175" s="23"/>
      <c r="T175" s="23"/>
      <c r="U175" s="100"/>
      <c r="V175" s="100"/>
      <c r="W175" s="100"/>
      <c r="X175" s="100"/>
    </row>
    <row r="176" spans="1:24" ht="16.5" customHeight="1">
      <c r="A176" s="181"/>
      <c r="B176" s="23"/>
      <c r="C176" s="23"/>
      <c r="D176" s="23"/>
      <c r="E176" s="23"/>
      <c r="F176" s="23"/>
      <c r="G176" s="23"/>
      <c r="H176" s="23"/>
      <c r="I176" s="23"/>
      <c r="J176" s="23"/>
      <c r="K176" s="23"/>
      <c r="L176" s="23"/>
      <c r="M176" s="23"/>
      <c r="N176" s="23"/>
      <c r="O176" s="23"/>
      <c r="P176" s="23"/>
      <c r="Q176" s="23"/>
      <c r="R176" s="23"/>
      <c r="S176" s="23"/>
      <c r="T176" s="23"/>
      <c r="U176" s="100"/>
      <c r="V176" s="100"/>
      <c r="W176" s="100"/>
      <c r="X176" s="100"/>
    </row>
    <row r="177" spans="1:24" ht="16.5" customHeight="1">
      <c r="A177" s="181"/>
      <c r="B177" s="23"/>
      <c r="C177" s="23"/>
      <c r="D177" s="23"/>
      <c r="E177" s="23"/>
      <c r="F177" s="23"/>
      <c r="G177" s="23"/>
      <c r="H177" s="23"/>
      <c r="I177" s="23"/>
      <c r="J177" s="23"/>
      <c r="K177" s="23"/>
      <c r="L177" s="23"/>
      <c r="M177" s="23"/>
      <c r="N177" s="23"/>
      <c r="O177" s="23"/>
      <c r="P177" s="23"/>
      <c r="Q177" s="23"/>
      <c r="R177" s="23"/>
      <c r="S177" s="23"/>
      <c r="T177" s="23"/>
      <c r="U177" s="100"/>
      <c r="V177" s="100"/>
      <c r="W177" s="100"/>
      <c r="X177" s="100"/>
    </row>
    <row r="178" spans="1:24" ht="16.5" customHeight="1">
      <c r="A178" s="181"/>
      <c r="B178" s="23"/>
      <c r="C178" s="23"/>
      <c r="D178" s="23"/>
      <c r="E178" s="23"/>
      <c r="F178" s="23"/>
      <c r="G178" s="23"/>
      <c r="H178" s="23"/>
      <c r="I178" s="23"/>
      <c r="J178" s="23"/>
      <c r="K178" s="23"/>
      <c r="L178" s="23"/>
      <c r="M178" s="23"/>
      <c r="N178" s="23"/>
      <c r="O178" s="23"/>
      <c r="P178" s="23"/>
      <c r="Q178" s="23"/>
      <c r="R178" s="23"/>
      <c r="S178" s="23"/>
      <c r="T178" s="23"/>
      <c r="U178" s="100"/>
      <c r="V178" s="100"/>
      <c r="W178" s="100"/>
      <c r="X178" s="100"/>
    </row>
    <row r="179" spans="1:24" ht="16.5" customHeight="1">
      <c r="A179" s="181"/>
      <c r="B179" s="23"/>
      <c r="C179" s="23"/>
      <c r="D179" s="23"/>
      <c r="E179" s="23"/>
      <c r="F179" s="23"/>
      <c r="G179" s="23"/>
      <c r="H179" s="23"/>
      <c r="I179" s="23"/>
      <c r="J179" s="23"/>
      <c r="K179" s="23"/>
      <c r="L179" s="23"/>
      <c r="M179" s="23"/>
      <c r="N179" s="23"/>
      <c r="O179" s="23"/>
      <c r="P179" s="23"/>
      <c r="Q179" s="23"/>
      <c r="R179" s="23"/>
      <c r="S179" s="23"/>
      <c r="T179" s="23"/>
      <c r="U179" s="100"/>
      <c r="V179" s="100"/>
      <c r="W179" s="100"/>
      <c r="X179" s="100"/>
    </row>
    <row r="180" spans="1:24" ht="16.5" customHeight="1">
      <c r="A180" s="181"/>
      <c r="B180" s="23"/>
      <c r="C180" s="23"/>
      <c r="D180" s="23"/>
      <c r="E180" s="23"/>
      <c r="F180" s="23"/>
      <c r="G180" s="23"/>
      <c r="H180" s="23"/>
      <c r="I180" s="23"/>
      <c r="J180" s="23"/>
      <c r="K180" s="23"/>
      <c r="L180" s="23"/>
      <c r="M180" s="23"/>
      <c r="N180" s="23"/>
      <c r="O180" s="23"/>
      <c r="P180" s="23"/>
      <c r="Q180" s="23"/>
      <c r="R180" s="23"/>
      <c r="S180" s="23"/>
      <c r="T180" s="23"/>
      <c r="U180" s="100"/>
      <c r="V180" s="100"/>
      <c r="W180" s="100"/>
      <c r="X180" s="100"/>
    </row>
    <row r="181" spans="1:24" ht="16.5" customHeight="1">
      <c r="A181" s="181"/>
      <c r="B181" s="23"/>
      <c r="C181" s="23"/>
      <c r="D181" s="23"/>
      <c r="E181" s="23"/>
      <c r="F181" s="23"/>
      <c r="G181" s="23"/>
      <c r="H181" s="23"/>
      <c r="I181" s="23"/>
      <c r="J181" s="23"/>
      <c r="K181" s="23"/>
      <c r="L181" s="23"/>
      <c r="M181" s="23"/>
      <c r="N181" s="23"/>
      <c r="O181" s="23"/>
      <c r="P181" s="23"/>
      <c r="Q181" s="23"/>
      <c r="R181" s="23"/>
      <c r="S181" s="23"/>
      <c r="T181" s="23"/>
      <c r="U181" s="100"/>
      <c r="V181" s="100"/>
      <c r="W181" s="100"/>
      <c r="X181" s="100"/>
    </row>
    <row r="182" spans="1:24" ht="16.5" customHeight="1">
      <c r="A182" s="181"/>
      <c r="B182" s="23"/>
      <c r="C182" s="23"/>
      <c r="D182" s="23"/>
      <c r="E182" s="23"/>
      <c r="F182" s="23"/>
      <c r="G182" s="23"/>
      <c r="H182" s="23"/>
      <c r="I182" s="23"/>
      <c r="J182" s="23"/>
      <c r="K182" s="23"/>
      <c r="L182" s="23"/>
      <c r="M182" s="23"/>
      <c r="N182" s="23"/>
      <c r="O182" s="23"/>
      <c r="P182" s="23"/>
      <c r="Q182" s="23"/>
      <c r="R182" s="23"/>
      <c r="S182" s="23"/>
      <c r="T182" s="23"/>
      <c r="U182" s="100"/>
      <c r="V182" s="100"/>
      <c r="W182" s="100"/>
      <c r="X182" s="100"/>
    </row>
    <row r="183" spans="1:24" ht="16.5" customHeight="1">
      <c r="A183" s="181"/>
      <c r="B183" s="23"/>
      <c r="C183" s="23"/>
      <c r="D183" s="23"/>
      <c r="E183" s="23"/>
      <c r="F183" s="23"/>
      <c r="G183" s="23"/>
      <c r="H183" s="23"/>
      <c r="I183" s="23"/>
      <c r="J183" s="23"/>
      <c r="K183" s="23"/>
      <c r="L183" s="23"/>
      <c r="M183" s="23"/>
      <c r="N183" s="23"/>
      <c r="O183" s="23"/>
      <c r="P183" s="23"/>
      <c r="Q183" s="23"/>
      <c r="R183" s="23"/>
      <c r="S183" s="23"/>
      <c r="T183" s="23"/>
      <c r="U183" s="100"/>
      <c r="V183" s="100"/>
      <c r="W183" s="100"/>
      <c r="X183" s="100"/>
    </row>
    <row r="184" spans="1:24" ht="16.5" customHeight="1">
      <c r="A184" s="181"/>
      <c r="B184" s="23"/>
      <c r="C184" s="23"/>
      <c r="D184" s="23"/>
      <c r="E184" s="23"/>
      <c r="F184" s="23"/>
      <c r="G184" s="23"/>
      <c r="H184" s="23"/>
      <c r="I184" s="23"/>
      <c r="J184" s="23"/>
      <c r="K184" s="23"/>
      <c r="L184" s="23"/>
      <c r="M184" s="23"/>
      <c r="N184" s="23"/>
      <c r="O184" s="23"/>
      <c r="P184" s="23"/>
      <c r="Q184" s="23"/>
      <c r="R184" s="23"/>
      <c r="S184" s="23"/>
      <c r="T184" s="23"/>
      <c r="U184" s="100"/>
      <c r="V184" s="100"/>
      <c r="W184" s="100"/>
      <c r="X184" s="100"/>
    </row>
    <row r="185" spans="1:24" ht="16.5" customHeight="1">
      <c r="A185" s="181"/>
      <c r="B185" s="23"/>
      <c r="C185" s="23"/>
      <c r="D185" s="23"/>
      <c r="E185" s="23"/>
      <c r="F185" s="23"/>
      <c r="G185" s="23"/>
      <c r="H185" s="23"/>
      <c r="I185" s="23"/>
      <c r="J185" s="23"/>
      <c r="K185" s="23"/>
      <c r="L185" s="23"/>
      <c r="M185" s="23"/>
      <c r="N185" s="23"/>
      <c r="O185" s="23"/>
      <c r="P185" s="23"/>
      <c r="Q185" s="23"/>
      <c r="R185" s="23"/>
      <c r="S185" s="23"/>
      <c r="T185" s="23"/>
      <c r="U185" s="100"/>
      <c r="V185" s="100"/>
      <c r="W185" s="100"/>
      <c r="X185" s="100"/>
    </row>
    <row r="186" spans="1:24" ht="16.5" customHeight="1">
      <c r="A186" s="181"/>
      <c r="B186" s="23"/>
      <c r="C186" s="23"/>
      <c r="D186" s="23"/>
      <c r="E186" s="23"/>
      <c r="F186" s="23"/>
      <c r="G186" s="23"/>
      <c r="H186" s="23"/>
      <c r="I186" s="23"/>
      <c r="J186" s="23"/>
      <c r="K186" s="23"/>
      <c r="L186" s="23"/>
      <c r="M186" s="23"/>
      <c r="N186" s="23"/>
      <c r="O186" s="23"/>
      <c r="P186" s="23"/>
      <c r="Q186" s="23"/>
      <c r="R186" s="23"/>
      <c r="S186" s="23"/>
      <c r="T186" s="23"/>
      <c r="U186" s="100"/>
      <c r="V186" s="100"/>
      <c r="W186" s="100"/>
      <c r="X186" s="100"/>
    </row>
    <row r="187" spans="1:24" ht="16.5" customHeight="1">
      <c r="A187" s="181"/>
      <c r="B187" s="23"/>
      <c r="C187" s="23"/>
      <c r="D187" s="23"/>
      <c r="E187" s="23"/>
      <c r="F187" s="23"/>
      <c r="G187" s="23"/>
      <c r="H187" s="23"/>
      <c r="I187" s="23"/>
      <c r="J187" s="23"/>
      <c r="K187" s="23"/>
      <c r="L187" s="23"/>
      <c r="M187" s="23"/>
      <c r="N187" s="23"/>
      <c r="O187" s="23"/>
      <c r="P187" s="23"/>
      <c r="Q187" s="23"/>
      <c r="R187" s="23"/>
      <c r="S187" s="23"/>
      <c r="T187" s="23"/>
      <c r="U187" s="100"/>
      <c r="V187" s="100"/>
      <c r="W187" s="100"/>
      <c r="X187" s="100"/>
    </row>
    <row r="188" spans="1:24" ht="16.5" customHeight="1">
      <c r="A188" s="181"/>
      <c r="B188" s="23"/>
      <c r="C188" s="23"/>
      <c r="D188" s="23"/>
      <c r="E188" s="23"/>
      <c r="F188" s="23"/>
      <c r="G188" s="23"/>
      <c r="H188" s="23"/>
      <c r="I188" s="23"/>
      <c r="J188" s="23"/>
      <c r="K188" s="23"/>
      <c r="L188" s="23"/>
      <c r="M188" s="23"/>
      <c r="N188" s="23"/>
      <c r="O188" s="23"/>
      <c r="P188" s="23"/>
      <c r="Q188" s="23"/>
      <c r="R188" s="23"/>
      <c r="S188" s="23"/>
      <c r="T188" s="23"/>
      <c r="U188" s="100"/>
      <c r="V188" s="100"/>
      <c r="W188" s="100"/>
      <c r="X188" s="100"/>
    </row>
    <row r="189" spans="1:24" ht="16.5" customHeight="1">
      <c r="A189" s="181"/>
      <c r="B189" s="23"/>
      <c r="C189" s="23"/>
      <c r="D189" s="23"/>
      <c r="E189" s="23"/>
      <c r="F189" s="23"/>
      <c r="G189" s="23"/>
      <c r="H189" s="23"/>
      <c r="I189" s="23"/>
      <c r="J189" s="23"/>
      <c r="K189" s="23"/>
      <c r="L189" s="23"/>
      <c r="M189" s="23"/>
      <c r="N189" s="23"/>
      <c r="O189" s="23"/>
      <c r="P189" s="23"/>
      <c r="Q189" s="23"/>
      <c r="R189" s="23"/>
      <c r="S189" s="23"/>
      <c r="T189" s="23"/>
      <c r="U189" s="100"/>
      <c r="V189" s="100"/>
      <c r="W189" s="100"/>
      <c r="X189" s="100"/>
    </row>
    <row r="190" spans="1:24" ht="16.5" customHeight="1">
      <c r="A190" s="181"/>
      <c r="B190" s="23"/>
      <c r="C190" s="23"/>
      <c r="D190" s="23"/>
      <c r="E190" s="23"/>
      <c r="F190" s="23"/>
      <c r="G190" s="23"/>
      <c r="H190" s="23"/>
      <c r="I190" s="23"/>
      <c r="J190" s="23"/>
      <c r="K190" s="23"/>
      <c r="L190" s="23"/>
      <c r="M190" s="23"/>
      <c r="N190" s="23"/>
      <c r="O190" s="23"/>
      <c r="P190" s="23"/>
      <c r="Q190" s="23"/>
      <c r="R190" s="23"/>
      <c r="S190" s="23"/>
      <c r="T190" s="23"/>
      <c r="U190" s="100"/>
      <c r="V190" s="100"/>
      <c r="W190" s="100"/>
      <c r="X190" s="100"/>
    </row>
    <row r="191" spans="1:24" ht="16.5" customHeight="1">
      <c r="A191" s="181"/>
      <c r="B191" s="23"/>
      <c r="C191" s="23"/>
      <c r="D191" s="23"/>
      <c r="E191" s="23"/>
      <c r="F191" s="23"/>
      <c r="G191" s="23"/>
      <c r="H191" s="23"/>
      <c r="I191" s="23"/>
      <c r="J191" s="23"/>
      <c r="K191" s="23"/>
      <c r="L191" s="23"/>
      <c r="M191" s="23"/>
      <c r="N191" s="23"/>
      <c r="O191" s="23"/>
      <c r="P191" s="23"/>
      <c r="Q191" s="23"/>
      <c r="R191" s="23"/>
      <c r="S191" s="23"/>
      <c r="T191" s="23"/>
      <c r="U191" s="100"/>
      <c r="V191" s="100"/>
      <c r="W191" s="100"/>
      <c r="X191" s="100"/>
    </row>
    <row r="192" spans="1:24" ht="16.5" customHeight="1">
      <c r="A192" s="181"/>
      <c r="B192" s="23"/>
      <c r="C192" s="23"/>
      <c r="D192" s="23"/>
      <c r="E192" s="23"/>
      <c r="F192" s="23"/>
      <c r="G192" s="23"/>
      <c r="H192" s="23"/>
      <c r="I192" s="23"/>
      <c r="J192" s="23"/>
      <c r="K192" s="23"/>
      <c r="L192" s="23"/>
      <c r="M192" s="23"/>
      <c r="N192" s="23"/>
      <c r="O192" s="23"/>
      <c r="P192" s="23"/>
      <c r="Q192" s="23"/>
      <c r="R192" s="23"/>
      <c r="S192" s="23"/>
      <c r="T192" s="23"/>
      <c r="U192" s="100"/>
      <c r="V192" s="100"/>
      <c r="W192" s="100"/>
      <c r="X192" s="100"/>
    </row>
    <row r="193" spans="1:24" ht="16.5" customHeight="1">
      <c r="A193" s="181"/>
      <c r="B193" s="23"/>
      <c r="C193" s="23"/>
      <c r="D193" s="23"/>
      <c r="E193" s="23"/>
      <c r="F193" s="23"/>
      <c r="G193" s="23"/>
      <c r="H193" s="23"/>
      <c r="I193" s="23"/>
      <c r="J193" s="23"/>
      <c r="K193" s="23"/>
      <c r="L193" s="23"/>
      <c r="M193" s="23"/>
      <c r="N193" s="23"/>
      <c r="O193" s="23"/>
      <c r="P193" s="23"/>
      <c r="Q193" s="23"/>
      <c r="R193" s="23"/>
      <c r="S193" s="23"/>
      <c r="T193" s="23"/>
      <c r="U193" s="100"/>
      <c r="V193" s="100"/>
      <c r="W193" s="100"/>
      <c r="X193" s="100"/>
    </row>
    <row r="194" spans="1:24" ht="16.5" customHeight="1">
      <c r="A194" s="181"/>
      <c r="B194" s="23"/>
      <c r="C194" s="23"/>
      <c r="D194" s="23"/>
      <c r="E194" s="23"/>
      <c r="F194" s="23"/>
      <c r="G194" s="23"/>
      <c r="H194" s="23"/>
      <c r="I194" s="23"/>
      <c r="J194" s="23"/>
      <c r="K194" s="23"/>
      <c r="L194" s="23"/>
      <c r="M194" s="23"/>
      <c r="N194" s="23"/>
      <c r="O194" s="23"/>
      <c r="P194" s="23"/>
      <c r="Q194" s="23"/>
      <c r="R194" s="23"/>
      <c r="S194" s="23"/>
      <c r="T194" s="23"/>
      <c r="U194" s="100"/>
      <c r="V194" s="100"/>
      <c r="W194" s="100"/>
      <c r="X194" s="100"/>
    </row>
    <row r="195" spans="1:24" ht="16.5" customHeight="1">
      <c r="A195" s="181"/>
      <c r="B195" s="23"/>
      <c r="C195" s="23"/>
      <c r="D195" s="23"/>
      <c r="E195" s="23"/>
      <c r="F195" s="23"/>
      <c r="G195" s="23"/>
      <c r="H195" s="23"/>
      <c r="I195" s="23"/>
      <c r="J195" s="23"/>
      <c r="K195" s="23"/>
      <c r="L195" s="23"/>
      <c r="M195" s="23"/>
      <c r="N195" s="23"/>
      <c r="O195" s="23"/>
      <c r="P195" s="23"/>
      <c r="Q195" s="23"/>
      <c r="R195" s="23"/>
      <c r="S195" s="23"/>
      <c r="T195" s="23"/>
      <c r="U195" s="100"/>
      <c r="V195" s="100"/>
      <c r="W195" s="100"/>
      <c r="X195" s="100"/>
    </row>
    <row r="196" spans="1:24" ht="16.5" customHeight="1">
      <c r="A196" s="181"/>
      <c r="B196" s="23"/>
      <c r="C196" s="23"/>
      <c r="D196" s="23"/>
      <c r="E196" s="23"/>
      <c r="F196" s="23"/>
      <c r="G196" s="23"/>
      <c r="H196" s="23"/>
      <c r="I196" s="23"/>
      <c r="J196" s="23"/>
      <c r="K196" s="23"/>
      <c r="L196" s="23"/>
      <c r="M196" s="23"/>
      <c r="N196" s="23"/>
      <c r="O196" s="23"/>
      <c r="P196" s="23"/>
      <c r="Q196" s="23"/>
      <c r="R196" s="23"/>
      <c r="S196" s="23"/>
      <c r="T196" s="23"/>
      <c r="U196" s="100"/>
      <c r="V196" s="100"/>
      <c r="W196" s="100"/>
      <c r="X196" s="100"/>
    </row>
    <row r="197" spans="1:24" ht="16.5" customHeight="1">
      <c r="A197" s="181"/>
      <c r="B197" s="23"/>
      <c r="C197" s="23"/>
      <c r="D197" s="23"/>
      <c r="E197" s="23"/>
      <c r="F197" s="23"/>
      <c r="G197" s="23"/>
      <c r="H197" s="23"/>
      <c r="I197" s="23"/>
      <c r="J197" s="23"/>
      <c r="K197" s="23"/>
      <c r="L197" s="23"/>
      <c r="M197" s="23"/>
      <c r="N197" s="23"/>
      <c r="O197" s="23"/>
      <c r="P197" s="23"/>
      <c r="Q197" s="23"/>
      <c r="R197" s="23"/>
      <c r="S197" s="23"/>
      <c r="T197" s="23"/>
      <c r="U197" s="100"/>
      <c r="V197" s="100"/>
      <c r="W197" s="100"/>
      <c r="X197" s="100"/>
    </row>
    <row r="198" spans="1:24" ht="16.5" customHeight="1">
      <c r="A198" s="181"/>
      <c r="B198" s="23"/>
      <c r="C198" s="23"/>
      <c r="D198" s="23"/>
      <c r="E198" s="23"/>
      <c r="F198" s="23"/>
      <c r="G198" s="23"/>
      <c r="H198" s="23"/>
      <c r="I198" s="23"/>
      <c r="J198" s="23"/>
      <c r="K198" s="23"/>
      <c r="L198" s="23"/>
      <c r="M198" s="23"/>
      <c r="N198" s="23"/>
      <c r="O198" s="23"/>
      <c r="P198" s="23"/>
      <c r="Q198" s="23"/>
      <c r="R198" s="23"/>
      <c r="S198" s="23"/>
      <c r="T198" s="23"/>
      <c r="U198" s="100"/>
      <c r="V198" s="100"/>
      <c r="W198" s="100"/>
      <c r="X198" s="100"/>
    </row>
    <row r="199" spans="1:24" ht="16.5" customHeight="1">
      <c r="A199" s="181"/>
      <c r="B199" s="23"/>
      <c r="C199" s="23"/>
      <c r="D199" s="23"/>
      <c r="E199" s="23"/>
      <c r="F199" s="23"/>
      <c r="G199" s="23"/>
      <c r="H199" s="23"/>
      <c r="I199" s="23"/>
      <c r="J199" s="23"/>
      <c r="K199" s="23"/>
      <c r="L199" s="23"/>
      <c r="M199" s="23"/>
      <c r="N199" s="23"/>
      <c r="O199" s="23"/>
      <c r="P199" s="23"/>
      <c r="Q199" s="23"/>
      <c r="R199" s="23"/>
      <c r="S199" s="23"/>
      <c r="T199" s="23"/>
      <c r="U199" s="100"/>
      <c r="V199" s="100"/>
      <c r="W199" s="100"/>
      <c r="X199" s="100"/>
    </row>
    <row r="200" spans="1:24" ht="16.5" customHeight="1">
      <c r="A200" s="181"/>
      <c r="B200" s="23"/>
      <c r="C200" s="23"/>
      <c r="D200" s="23"/>
      <c r="E200" s="23"/>
      <c r="F200" s="23"/>
      <c r="G200" s="23"/>
      <c r="H200" s="23"/>
      <c r="I200" s="23"/>
      <c r="J200" s="23"/>
      <c r="K200" s="23"/>
      <c r="L200" s="23"/>
      <c r="M200" s="23"/>
      <c r="N200" s="23"/>
      <c r="O200" s="23"/>
      <c r="P200" s="23"/>
      <c r="Q200" s="23"/>
      <c r="R200" s="23"/>
      <c r="S200" s="23"/>
      <c r="T200" s="23"/>
      <c r="U200" s="100"/>
      <c r="V200" s="100"/>
      <c r="W200" s="100"/>
      <c r="X200" s="100"/>
    </row>
    <row r="201" spans="1:24" ht="16.5" customHeight="1">
      <c r="A201" s="181"/>
      <c r="B201" s="23"/>
      <c r="C201" s="23"/>
      <c r="D201" s="23"/>
      <c r="E201" s="23"/>
      <c r="F201" s="23"/>
      <c r="G201" s="23"/>
      <c r="H201" s="23"/>
      <c r="I201" s="23"/>
      <c r="J201" s="23"/>
      <c r="K201" s="23"/>
      <c r="L201" s="23"/>
      <c r="M201" s="23"/>
      <c r="N201" s="23"/>
      <c r="O201" s="23"/>
      <c r="P201" s="23"/>
      <c r="Q201" s="23"/>
      <c r="R201" s="23"/>
      <c r="S201" s="23"/>
      <c r="T201" s="23"/>
      <c r="U201" s="100"/>
      <c r="V201" s="100"/>
      <c r="W201" s="100"/>
      <c r="X201" s="100"/>
    </row>
    <row r="202" spans="1:24" ht="16.5" customHeight="1">
      <c r="A202" s="181"/>
      <c r="B202" s="23"/>
      <c r="C202" s="23"/>
      <c r="D202" s="23"/>
      <c r="E202" s="23"/>
      <c r="F202" s="23"/>
      <c r="G202" s="23"/>
      <c r="H202" s="23"/>
      <c r="I202" s="23"/>
      <c r="J202" s="23"/>
      <c r="K202" s="23"/>
      <c r="L202" s="23"/>
      <c r="M202" s="23"/>
      <c r="N202" s="23"/>
      <c r="O202" s="23"/>
      <c r="P202" s="23"/>
      <c r="Q202" s="23"/>
      <c r="R202" s="23"/>
      <c r="S202" s="23"/>
      <c r="T202" s="23"/>
      <c r="U202" s="100"/>
      <c r="V202" s="100"/>
      <c r="W202" s="100"/>
      <c r="X202" s="100"/>
    </row>
    <row r="203" spans="1:24" ht="16.5" customHeight="1">
      <c r="A203" s="181"/>
      <c r="B203" s="23"/>
      <c r="C203" s="23"/>
      <c r="D203" s="23"/>
      <c r="E203" s="23"/>
      <c r="F203" s="23"/>
      <c r="G203" s="23"/>
      <c r="H203" s="23"/>
      <c r="I203" s="23"/>
      <c r="J203" s="23"/>
      <c r="K203" s="23"/>
      <c r="L203" s="23"/>
      <c r="M203" s="23"/>
      <c r="N203" s="23"/>
      <c r="O203" s="23"/>
      <c r="P203" s="23"/>
      <c r="Q203" s="23"/>
      <c r="R203" s="23"/>
      <c r="S203" s="23"/>
      <c r="T203" s="23"/>
      <c r="U203" s="100"/>
      <c r="V203" s="100"/>
      <c r="W203" s="100"/>
      <c r="X203" s="100"/>
    </row>
    <row r="204" spans="1:24" ht="16.5" customHeight="1">
      <c r="A204" s="181"/>
      <c r="B204" s="23"/>
      <c r="C204" s="23"/>
      <c r="D204" s="23"/>
      <c r="E204" s="23"/>
      <c r="F204" s="23"/>
      <c r="G204" s="23"/>
      <c r="H204" s="23"/>
      <c r="I204" s="23"/>
      <c r="J204" s="23"/>
      <c r="K204" s="23"/>
      <c r="L204" s="23"/>
      <c r="M204" s="23"/>
      <c r="N204" s="23"/>
      <c r="O204" s="23"/>
      <c r="P204" s="23"/>
      <c r="Q204" s="23"/>
      <c r="R204" s="23"/>
      <c r="S204" s="23"/>
      <c r="T204" s="23"/>
      <c r="U204" s="100"/>
      <c r="V204" s="100"/>
      <c r="W204" s="100"/>
      <c r="X204" s="100"/>
    </row>
    <row r="205" spans="1:24" ht="16.5" customHeight="1">
      <c r="A205" s="181"/>
      <c r="B205" s="23"/>
      <c r="C205" s="23"/>
      <c r="D205" s="23"/>
      <c r="E205" s="23"/>
      <c r="F205" s="23"/>
      <c r="G205" s="23"/>
      <c r="H205" s="23"/>
      <c r="I205" s="23"/>
      <c r="J205" s="23"/>
      <c r="K205" s="23"/>
      <c r="L205" s="23"/>
      <c r="M205" s="23"/>
      <c r="N205" s="23"/>
      <c r="O205" s="23"/>
      <c r="P205" s="23"/>
      <c r="Q205" s="23"/>
      <c r="R205" s="23"/>
      <c r="S205" s="23"/>
      <c r="T205" s="23"/>
      <c r="U205" s="100"/>
      <c r="V205" s="100"/>
      <c r="W205" s="100"/>
      <c r="X205" s="100"/>
    </row>
    <row r="206" spans="1:24" ht="16.5" customHeight="1">
      <c r="A206" s="181"/>
      <c r="B206" s="23"/>
      <c r="C206" s="23"/>
      <c r="D206" s="23"/>
      <c r="E206" s="23"/>
      <c r="F206" s="23"/>
      <c r="G206" s="23"/>
      <c r="H206" s="23"/>
      <c r="I206" s="23"/>
      <c r="J206" s="23"/>
      <c r="K206" s="23"/>
      <c r="L206" s="23"/>
      <c r="M206" s="23"/>
      <c r="N206" s="23"/>
      <c r="O206" s="23"/>
      <c r="P206" s="23"/>
      <c r="Q206" s="23"/>
      <c r="R206" s="23"/>
      <c r="S206" s="23"/>
      <c r="T206" s="23"/>
      <c r="U206" s="100"/>
      <c r="V206" s="100"/>
      <c r="W206" s="100"/>
      <c r="X206" s="100"/>
    </row>
    <row r="207" spans="1:24" ht="16.5" customHeight="1">
      <c r="A207" s="181"/>
      <c r="B207" s="23"/>
      <c r="C207" s="23"/>
      <c r="D207" s="23"/>
      <c r="E207" s="23"/>
      <c r="F207" s="23"/>
      <c r="G207" s="23"/>
      <c r="H207" s="23"/>
      <c r="I207" s="23"/>
      <c r="J207" s="23"/>
      <c r="K207" s="23"/>
      <c r="L207" s="23"/>
      <c r="M207" s="23"/>
      <c r="N207" s="23"/>
      <c r="O207" s="23"/>
      <c r="P207" s="23"/>
      <c r="Q207" s="23"/>
      <c r="R207" s="23"/>
      <c r="S207" s="23"/>
      <c r="T207" s="23"/>
      <c r="U207" s="100"/>
      <c r="V207" s="100"/>
      <c r="W207" s="100"/>
      <c r="X207" s="100"/>
    </row>
    <row r="208" spans="1:24" ht="16.5" customHeight="1">
      <c r="A208" s="181"/>
      <c r="B208" s="23"/>
      <c r="C208" s="23"/>
      <c r="D208" s="23"/>
      <c r="E208" s="23"/>
      <c r="F208" s="23"/>
      <c r="G208" s="23"/>
      <c r="H208" s="23"/>
      <c r="I208" s="23"/>
      <c r="J208" s="23"/>
      <c r="K208" s="23"/>
      <c r="L208" s="23"/>
      <c r="M208" s="23"/>
      <c r="N208" s="23"/>
      <c r="O208" s="23"/>
      <c r="P208" s="23"/>
      <c r="Q208" s="23"/>
      <c r="R208" s="23"/>
      <c r="S208" s="23"/>
      <c r="T208" s="23"/>
      <c r="U208" s="100"/>
      <c r="V208" s="100"/>
      <c r="W208" s="100"/>
      <c r="X208" s="100"/>
    </row>
    <row r="209" spans="1:24" ht="16.5" customHeight="1">
      <c r="A209" s="181"/>
      <c r="B209" s="23"/>
      <c r="C209" s="23"/>
      <c r="D209" s="23"/>
      <c r="E209" s="23"/>
      <c r="F209" s="23"/>
      <c r="G209" s="23"/>
      <c r="H209" s="23"/>
      <c r="I209" s="23"/>
      <c r="J209" s="23"/>
      <c r="K209" s="23"/>
      <c r="L209" s="23"/>
      <c r="M209" s="23"/>
      <c r="N209" s="23"/>
      <c r="O209" s="23"/>
      <c r="P209" s="23"/>
      <c r="Q209" s="23"/>
      <c r="R209" s="23"/>
      <c r="S209" s="23"/>
      <c r="T209" s="23"/>
      <c r="U209" s="100"/>
      <c r="V209" s="100"/>
      <c r="W209" s="100"/>
      <c r="X209" s="100"/>
    </row>
    <row r="210" spans="1:24" ht="16.5" customHeight="1">
      <c r="A210" s="181"/>
      <c r="B210" s="23"/>
      <c r="C210" s="23"/>
      <c r="D210" s="23"/>
      <c r="E210" s="23"/>
      <c r="F210" s="23"/>
      <c r="G210" s="23"/>
      <c r="H210" s="23"/>
      <c r="I210" s="23"/>
      <c r="J210" s="23"/>
      <c r="K210" s="23"/>
      <c r="L210" s="23"/>
      <c r="M210" s="23"/>
      <c r="N210" s="23"/>
      <c r="O210" s="23"/>
      <c r="P210" s="23"/>
      <c r="Q210" s="23"/>
      <c r="R210" s="23"/>
      <c r="S210" s="23"/>
      <c r="T210" s="23"/>
      <c r="U210" s="100"/>
      <c r="V210" s="100"/>
      <c r="W210" s="100"/>
      <c r="X210" s="100"/>
    </row>
    <row r="211" spans="1:24" ht="16.5" customHeight="1">
      <c r="A211" s="181"/>
      <c r="B211" s="23"/>
      <c r="C211" s="23"/>
      <c r="D211" s="23"/>
      <c r="E211" s="23"/>
      <c r="F211" s="23"/>
      <c r="G211" s="23"/>
      <c r="H211" s="23"/>
      <c r="I211" s="23"/>
      <c r="J211" s="23"/>
      <c r="K211" s="23"/>
      <c r="L211" s="23"/>
      <c r="M211" s="23"/>
      <c r="N211" s="23"/>
      <c r="O211" s="23"/>
      <c r="P211" s="23"/>
      <c r="Q211" s="23"/>
      <c r="R211" s="23"/>
      <c r="S211" s="23"/>
      <c r="T211" s="23"/>
      <c r="U211" s="100"/>
      <c r="V211" s="100"/>
      <c r="W211" s="100"/>
      <c r="X211" s="100"/>
    </row>
    <row r="212" spans="1:24" ht="16.5" customHeight="1">
      <c r="A212" s="181"/>
      <c r="B212" s="23"/>
      <c r="C212" s="23"/>
      <c r="D212" s="23"/>
      <c r="E212" s="23"/>
      <c r="F212" s="23"/>
      <c r="G212" s="23"/>
      <c r="H212" s="23"/>
      <c r="I212" s="23"/>
      <c r="J212" s="23"/>
      <c r="K212" s="23"/>
      <c r="L212" s="23"/>
      <c r="M212" s="23"/>
      <c r="N212" s="23"/>
      <c r="O212" s="23"/>
      <c r="P212" s="23"/>
      <c r="Q212" s="23"/>
      <c r="R212" s="23"/>
      <c r="S212" s="23"/>
      <c r="T212" s="23"/>
      <c r="U212" s="100"/>
      <c r="V212" s="100"/>
      <c r="W212" s="100"/>
      <c r="X212" s="100"/>
    </row>
    <row r="213" spans="1:24" ht="16.5" customHeight="1">
      <c r="A213" s="181"/>
      <c r="B213" s="23"/>
      <c r="C213" s="23"/>
      <c r="D213" s="23"/>
      <c r="E213" s="23"/>
      <c r="F213" s="23"/>
      <c r="G213" s="23"/>
      <c r="H213" s="23"/>
      <c r="I213" s="23"/>
      <c r="J213" s="23"/>
      <c r="K213" s="23"/>
      <c r="L213" s="23"/>
      <c r="M213" s="23"/>
      <c r="N213" s="23"/>
      <c r="O213" s="23"/>
      <c r="P213" s="23"/>
      <c r="Q213" s="23"/>
      <c r="R213" s="23"/>
      <c r="S213" s="23"/>
      <c r="T213" s="23"/>
      <c r="U213" s="100"/>
      <c r="V213" s="100"/>
      <c r="W213" s="100"/>
      <c r="X213" s="100"/>
    </row>
    <row r="214" spans="1:24" ht="16.5" customHeight="1">
      <c r="A214" s="181"/>
      <c r="B214" s="23"/>
      <c r="C214" s="23"/>
      <c r="D214" s="23"/>
      <c r="E214" s="23"/>
      <c r="F214" s="23"/>
      <c r="G214" s="23"/>
      <c r="H214" s="23"/>
      <c r="I214" s="23"/>
      <c r="J214" s="23"/>
      <c r="K214" s="23"/>
      <c r="L214" s="23"/>
      <c r="M214" s="23"/>
      <c r="N214" s="23"/>
      <c r="O214" s="23"/>
      <c r="P214" s="23"/>
      <c r="Q214" s="23"/>
      <c r="R214" s="23"/>
      <c r="S214" s="23"/>
      <c r="T214" s="23"/>
      <c r="U214" s="100"/>
      <c r="V214" s="100"/>
      <c r="W214" s="100"/>
      <c r="X214" s="100"/>
    </row>
    <row r="215" spans="1:24" ht="16.5" customHeight="1">
      <c r="A215" s="181"/>
      <c r="B215" s="23"/>
      <c r="C215" s="23"/>
      <c r="D215" s="23"/>
      <c r="E215" s="23"/>
      <c r="F215" s="23"/>
      <c r="G215" s="23"/>
      <c r="H215" s="23"/>
      <c r="I215" s="23"/>
      <c r="J215" s="23"/>
      <c r="K215" s="23"/>
      <c r="L215" s="23"/>
      <c r="M215" s="23"/>
      <c r="N215" s="23"/>
      <c r="O215" s="23"/>
      <c r="P215" s="23"/>
      <c r="Q215" s="23"/>
      <c r="R215" s="23"/>
      <c r="S215" s="23"/>
      <c r="T215" s="23"/>
      <c r="U215" s="100"/>
      <c r="V215" s="100"/>
      <c r="W215" s="100"/>
      <c r="X215" s="100"/>
    </row>
    <row r="216" spans="1:24" ht="16.5" customHeight="1">
      <c r="A216" s="181"/>
      <c r="B216" s="23"/>
      <c r="C216" s="23"/>
      <c r="D216" s="23"/>
      <c r="E216" s="23"/>
      <c r="F216" s="23"/>
      <c r="G216" s="23"/>
      <c r="H216" s="23"/>
      <c r="I216" s="23"/>
      <c r="J216" s="23"/>
      <c r="K216" s="23"/>
      <c r="L216" s="23"/>
      <c r="M216" s="23"/>
      <c r="N216" s="23"/>
      <c r="O216" s="23"/>
      <c r="P216" s="23"/>
      <c r="Q216" s="23"/>
      <c r="R216" s="23"/>
      <c r="S216" s="23"/>
      <c r="T216" s="23"/>
      <c r="U216" s="100"/>
      <c r="V216" s="100"/>
      <c r="W216" s="100"/>
      <c r="X216" s="100"/>
    </row>
    <row r="217" spans="1:24" ht="16.5" customHeight="1">
      <c r="A217" s="181"/>
      <c r="B217" s="23"/>
      <c r="C217" s="23"/>
      <c r="D217" s="23"/>
      <c r="E217" s="23"/>
      <c r="F217" s="23"/>
      <c r="G217" s="23"/>
      <c r="H217" s="23"/>
      <c r="I217" s="23"/>
      <c r="J217" s="23"/>
      <c r="K217" s="23"/>
      <c r="L217" s="23"/>
      <c r="M217" s="23"/>
      <c r="N217" s="23"/>
      <c r="O217" s="23"/>
      <c r="P217" s="23"/>
      <c r="Q217" s="23"/>
      <c r="R217" s="23"/>
      <c r="S217" s="23"/>
      <c r="T217" s="23"/>
      <c r="U217" s="100"/>
      <c r="V217" s="100"/>
      <c r="W217" s="100"/>
      <c r="X217" s="100"/>
    </row>
    <row r="218" spans="1:24" ht="16.5" customHeight="1">
      <c r="A218" s="181"/>
      <c r="B218" s="23"/>
      <c r="C218" s="23"/>
      <c r="D218" s="23"/>
      <c r="E218" s="23"/>
      <c r="F218" s="23"/>
      <c r="G218" s="23"/>
      <c r="H218" s="23"/>
      <c r="I218" s="23"/>
      <c r="J218" s="23"/>
      <c r="K218" s="23"/>
      <c r="L218" s="23"/>
      <c r="M218" s="23"/>
      <c r="N218" s="23"/>
      <c r="O218" s="23"/>
      <c r="P218" s="23"/>
      <c r="Q218" s="23"/>
      <c r="R218" s="23"/>
      <c r="S218" s="23"/>
      <c r="T218" s="23"/>
      <c r="U218" s="100"/>
      <c r="V218" s="100"/>
      <c r="W218" s="100"/>
      <c r="X218" s="100"/>
    </row>
    <row r="219" spans="1:24" ht="16.5" customHeight="1">
      <c r="A219" s="181"/>
      <c r="B219" s="23"/>
      <c r="C219" s="23"/>
      <c r="D219" s="23"/>
      <c r="E219" s="23"/>
      <c r="F219" s="23"/>
      <c r="G219" s="23"/>
      <c r="H219" s="23"/>
      <c r="I219" s="23"/>
      <c r="J219" s="23"/>
      <c r="K219" s="23"/>
      <c r="L219" s="23"/>
      <c r="M219" s="23"/>
      <c r="N219" s="23"/>
      <c r="O219" s="23"/>
      <c r="P219" s="23"/>
      <c r="Q219" s="23"/>
      <c r="R219" s="23"/>
      <c r="S219" s="23"/>
      <c r="T219" s="23"/>
      <c r="U219" s="100"/>
      <c r="V219" s="100"/>
      <c r="W219" s="100"/>
      <c r="X219" s="100"/>
    </row>
    <row r="220" spans="1:24" ht="16.5" customHeight="1">
      <c r="A220" s="181"/>
      <c r="B220" s="23"/>
      <c r="C220" s="23"/>
      <c r="D220" s="23"/>
      <c r="E220" s="23"/>
      <c r="F220" s="23"/>
      <c r="G220" s="23"/>
      <c r="H220" s="23"/>
      <c r="I220" s="23"/>
      <c r="J220" s="23"/>
      <c r="K220" s="23"/>
      <c r="L220" s="23"/>
      <c r="M220" s="23"/>
      <c r="N220" s="23"/>
      <c r="O220" s="23"/>
      <c r="P220" s="23"/>
      <c r="Q220" s="23"/>
      <c r="R220" s="23"/>
      <c r="S220" s="23"/>
      <c r="T220" s="23"/>
      <c r="U220" s="100"/>
      <c r="V220" s="100"/>
      <c r="W220" s="100"/>
      <c r="X220" s="100"/>
    </row>
    <row r="221" spans="1:24" ht="16.5" customHeight="1">
      <c r="A221" s="181"/>
      <c r="B221" s="23"/>
      <c r="C221" s="23"/>
      <c r="D221" s="23"/>
      <c r="E221" s="23"/>
      <c r="F221" s="23"/>
      <c r="G221" s="23"/>
      <c r="H221" s="23"/>
      <c r="I221" s="23"/>
      <c r="J221" s="23"/>
      <c r="K221" s="23"/>
      <c r="L221" s="23"/>
      <c r="M221" s="23"/>
      <c r="N221" s="23"/>
      <c r="O221" s="23"/>
      <c r="P221" s="23"/>
      <c r="Q221" s="23"/>
      <c r="R221" s="23"/>
      <c r="S221" s="23"/>
      <c r="T221" s="23"/>
      <c r="U221" s="100"/>
      <c r="V221" s="100"/>
      <c r="W221" s="100"/>
      <c r="X221" s="100"/>
    </row>
    <row r="222" spans="1:24" ht="16.5" customHeight="1">
      <c r="A222" s="181"/>
      <c r="B222" s="23"/>
      <c r="C222" s="23"/>
      <c r="D222" s="23"/>
      <c r="E222" s="23"/>
      <c r="F222" s="23"/>
      <c r="G222" s="23"/>
      <c r="H222" s="23"/>
      <c r="I222" s="23"/>
      <c r="J222" s="23"/>
      <c r="K222" s="23"/>
      <c r="L222" s="23"/>
      <c r="M222" s="23"/>
      <c r="N222" s="23"/>
      <c r="O222" s="23"/>
      <c r="P222" s="23"/>
      <c r="Q222" s="23"/>
      <c r="R222" s="23"/>
      <c r="S222" s="23"/>
      <c r="T222" s="23"/>
      <c r="U222" s="100"/>
      <c r="V222" s="100"/>
      <c r="W222" s="100"/>
      <c r="X222" s="100"/>
    </row>
    <row r="223" spans="1:24" ht="16.5" customHeight="1">
      <c r="A223" s="181"/>
      <c r="B223" s="23"/>
      <c r="C223" s="23"/>
      <c r="D223" s="23"/>
      <c r="E223" s="23"/>
      <c r="F223" s="23"/>
      <c r="G223" s="23"/>
      <c r="H223" s="23"/>
      <c r="I223" s="23"/>
      <c r="J223" s="23"/>
      <c r="K223" s="23"/>
      <c r="L223" s="23"/>
      <c r="M223" s="23"/>
      <c r="N223" s="23"/>
      <c r="O223" s="23"/>
      <c r="P223" s="23"/>
      <c r="Q223" s="23"/>
      <c r="R223" s="23"/>
      <c r="S223" s="23"/>
      <c r="T223" s="23"/>
      <c r="U223" s="100"/>
      <c r="V223" s="100"/>
      <c r="W223" s="100"/>
      <c r="X223" s="100"/>
    </row>
    <row r="224" spans="1:24" ht="16.5" customHeight="1">
      <c r="A224" s="181"/>
      <c r="B224" s="23"/>
      <c r="C224" s="23"/>
      <c r="D224" s="23"/>
      <c r="E224" s="23"/>
      <c r="F224" s="23"/>
      <c r="G224" s="23"/>
      <c r="H224" s="23"/>
      <c r="I224" s="23"/>
      <c r="J224" s="23"/>
      <c r="K224" s="23"/>
      <c r="L224" s="23"/>
      <c r="M224" s="23"/>
      <c r="N224" s="23"/>
      <c r="O224" s="23"/>
      <c r="P224" s="23"/>
      <c r="Q224" s="23"/>
      <c r="R224" s="23"/>
      <c r="S224" s="23"/>
      <c r="T224" s="23"/>
      <c r="U224" s="100"/>
      <c r="V224" s="100"/>
      <c r="W224" s="100"/>
      <c r="X224" s="100"/>
    </row>
    <row r="225" spans="1:24" ht="16.5" customHeight="1">
      <c r="A225" s="181"/>
      <c r="B225" s="23"/>
      <c r="C225" s="23"/>
      <c r="D225" s="23"/>
      <c r="E225" s="23"/>
      <c r="F225" s="23"/>
      <c r="G225" s="23"/>
      <c r="H225" s="23"/>
      <c r="I225" s="23"/>
      <c r="J225" s="23"/>
      <c r="K225" s="23"/>
      <c r="L225" s="23"/>
      <c r="M225" s="23"/>
      <c r="N225" s="23"/>
      <c r="O225" s="23"/>
      <c r="P225" s="23"/>
      <c r="Q225" s="23"/>
      <c r="R225" s="23"/>
      <c r="S225" s="23"/>
      <c r="T225" s="23"/>
      <c r="U225" s="100"/>
      <c r="V225" s="100"/>
      <c r="W225" s="100"/>
      <c r="X225" s="100"/>
    </row>
    <row r="226" spans="1:24" ht="16.5" customHeight="1">
      <c r="A226" s="181"/>
      <c r="B226" s="23"/>
      <c r="C226" s="23"/>
      <c r="D226" s="23"/>
      <c r="E226" s="23"/>
      <c r="F226" s="23"/>
      <c r="G226" s="23"/>
      <c r="H226" s="23"/>
      <c r="I226" s="23"/>
      <c r="J226" s="23"/>
      <c r="K226" s="23"/>
      <c r="L226" s="23"/>
      <c r="M226" s="23"/>
      <c r="N226" s="23"/>
      <c r="O226" s="23"/>
      <c r="P226" s="23"/>
      <c r="Q226" s="23"/>
      <c r="R226" s="23"/>
      <c r="S226" s="23"/>
      <c r="T226" s="23"/>
      <c r="U226" s="100"/>
      <c r="V226" s="100"/>
      <c r="W226" s="100"/>
      <c r="X226" s="100"/>
    </row>
    <row r="227" spans="1:24" ht="16.5" customHeight="1">
      <c r="A227" s="181"/>
      <c r="B227" s="23"/>
      <c r="C227" s="23"/>
      <c r="D227" s="23"/>
      <c r="E227" s="23"/>
      <c r="F227" s="23"/>
      <c r="G227" s="23"/>
      <c r="H227" s="23"/>
      <c r="I227" s="23"/>
      <c r="J227" s="23"/>
      <c r="K227" s="23"/>
      <c r="L227" s="23"/>
      <c r="M227" s="23"/>
      <c r="N227" s="23"/>
      <c r="O227" s="23"/>
      <c r="P227" s="23"/>
      <c r="Q227" s="23"/>
      <c r="R227" s="23"/>
      <c r="S227" s="23"/>
      <c r="T227" s="23"/>
      <c r="U227" s="100"/>
      <c r="V227" s="100"/>
      <c r="W227" s="100"/>
      <c r="X227" s="100"/>
    </row>
    <row r="228" spans="1:24" ht="16.5" customHeight="1">
      <c r="A228" s="181"/>
      <c r="B228" s="23"/>
      <c r="C228" s="23"/>
      <c r="D228" s="23"/>
      <c r="E228" s="23"/>
      <c r="F228" s="23"/>
      <c r="G228" s="23"/>
      <c r="H228" s="23"/>
      <c r="I228" s="23"/>
      <c r="J228" s="23"/>
      <c r="K228" s="23"/>
      <c r="L228" s="23"/>
      <c r="M228" s="23"/>
      <c r="N228" s="23"/>
      <c r="O228" s="23"/>
      <c r="P228" s="23"/>
      <c r="Q228" s="23"/>
      <c r="R228" s="23"/>
      <c r="S228" s="23"/>
      <c r="T228" s="23"/>
      <c r="U228" s="100"/>
      <c r="V228" s="100"/>
      <c r="W228" s="100"/>
      <c r="X228" s="100"/>
    </row>
    <row r="229" spans="1:24" ht="16.5" customHeight="1">
      <c r="A229" s="181"/>
      <c r="B229" s="23"/>
      <c r="C229" s="23"/>
      <c r="D229" s="23"/>
      <c r="E229" s="23"/>
      <c r="F229" s="23"/>
      <c r="G229" s="23"/>
      <c r="H229" s="23"/>
      <c r="I229" s="23"/>
      <c r="J229" s="23"/>
      <c r="K229" s="23"/>
      <c r="L229" s="23"/>
      <c r="M229" s="23"/>
      <c r="N229" s="23"/>
      <c r="O229" s="23"/>
      <c r="P229" s="23"/>
      <c r="Q229" s="23"/>
      <c r="R229" s="23"/>
      <c r="S229" s="23"/>
      <c r="T229" s="23"/>
      <c r="U229" s="100"/>
      <c r="V229" s="100"/>
      <c r="W229" s="100"/>
      <c r="X229" s="100"/>
    </row>
    <row r="230" spans="1:24" ht="16.5" customHeight="1">
      <c r="A230" s="181"/>
      <c r="B230" s="23"/>
      <c r="C230" s="23"/>
      <c r="D230" s="23"/>
      <c r="E230" s="23"/>
      <c r="F230" s="23"/>
      <c r="G230" s="23"/>
      <c r="H230" s="23"/>
      <c r="I230" s="23"/>
      <c r="J230" s="23"/>
      <c r="K230" s="23"/>
      <c r="L230" s="23"/>
      <c r="M230" s="23"/>
      <c r="N230" s="23"/>
      <c r="O230" s="23"/>
      <c r="P230" s="23"/>
      <c r="Q230" s="23"/>
      <c r="R230" s="23"/>
      <c r="S230" s="23"/>
      <c r="T230" s="23"/>
      <c r="U230" s="100"/>
      <c r="V230" s="100"/>
      <c r="W230" s="100"/>
      <c r="X230" s="100"/>
    </row>
    <row r="231" spans="1:24" ht="16.5" customHeight="1">
      <c r="A231" s="181"/>
      <c r="B231" s="23"/>
      <c r="C231" s="23"/>
      <c r="D231" s="23"/>
      <c r="E231" s="23"/>
      <c r="F231" s="23"/>
      <c r="G231" s="23"/>
      <c r="H231" s="23"/>
      <c r="I231" s="23"/>
      <c r="J231" s="23"/>
      <c r="K231" s="23"/>
      <c r="L231" s="23"/>
      <c r="M231" s="23"/>
      <c r="N231" s="23"/>
      <c r="O231" s="23"/>
      <c r="P231" s="23"/>
      <c r="Q231" s="23"/>
      <c r="R231" s="23"/>
      <c r="S231" s="23"/>
      <c r="T231" s="23"/>
      <c r="U231" s="100"/>
      <c r="V231" s="100"/>
      <c r="W231" s="100"/>
      <c r="X231" s="100"/>
    </row>
    <row r="232" spans="1:24" ht="16.5" customHeight="1">
      <c r="A232" s="181"/>
      <c r="B232" s="23"/>
      <c r="C232" s="23"/>
      <c r="D232" s="23"/>
      <c r="E232" s="23"/>
      <c r="F232" s="23"/>
      <c r="G232" s="23"/>
      <c r="H232" s="23"/>
      <c r="I232" s="23"/>
      <c r="J232" s="23"/>
      <c r="K232" s="23"/>
      <c r="L232" s="23"/>
      <c r="M232" s="23"/>
      <c r="N232" s="23"/>
      <c r="O232" s="23"/>
      <c r="P232" s="23"/>
      <c r="Q232" s="23"/>
      <c r="R232" s="23"/>
      <c r="S232" s="23"/>
      <c r="T232" s="23"/>
      <c r="U232" s="100"/>
      <c r="V232" s="100"/>
      <c r="W232" s="100"/>
      <c r="X232" s="100"/>
    </row>
    <row r="233" spans="1:24" ht="16.5" customHeight="1">
      <c r="A233" s="181"/>
      <c r="B233" s="23"/>
      <c r="C233" s="23"/>
      <c r="D233" s="23"/>
      <c r="E233" s="23"/>
      <c r="F233" s="23"/>
      <c r="G233" s="23"/>
      <c r="H233" s="23"/>
      <c r="I233" s="23"/>
      <c r="J233" s="23"/>
      <c r="K233" s="23"/>
      <c r="L233" s="23"/>
      <c r="M233" s="23"/>
      <c r="N233" s="23"/>
      <c r="O233" s="23"/>
      <c r="P233" s="23"/>
      <c r="Q233" s="23"/>
      <c r="R233" s="23"/>
      <c r="S233" s="23"/>
      <c r="T233" s="23"/>
      <c r="U233" s="100"/>
      <c r="V233" s="100"/>
      <c r="W233" s="100"/>
      <c r="X233" s="100"/>
    </row>
    <row r="234" spans="1:24" ht="16.5" customHeight="1">
      <c r="A234" s="181"/>
      <c r="B234" s="23"/>
      <c r="C234" s="23"/>
      <c r="D234" s="23"/>
      <c r="E234" s="23"/>
      <c r="F234" s="23"/>
      <c r="G234" s="23"/>
      <c r="H234" s="23"/>
      <c r="I234" s="23"/>
      <c r="J234" s="23"/>
      <c r="K234" s="23"/>
      <c r="L234" s="23"/>
      <c r="M234" s="23"/>
      <c r="N234" s="23"/>
      <c r="O234" s="23"/>
      <c r="P234" s="23"/>
      <c r="Q234" s="23"/>
      <c r="R234" s="23"/>
      <c r="S234" s="23"/>
      <c r="T234" s="23"/>
      <c r="U234" s="100"/>
      <c r="V234" s="100"/>
      <c r="W234" s="100"/>
      <c r="X234" s="100"/>
    </row>
    <row r="235" spans="1:24" ht="16.5" customHeight="1">
      <c r="A235" s="181"/>
      <c r="B235" s="23"/>
      <c r="C235" s="23"/>
      <c r="D235" s="23"/>
      <c r="E235" s="23"/>
      <c r="F235" s="23"/>
      <c r="G235" s="23"/>
      <c r="H235" s="23"/>
      <c r="I235" s="23"/>
      <c r="J235" s="23"/>
      <c r="K235" s="23"/>
      <c r="L235" s="23"/>
      <c r="M235" s="23"/>
      <c r="N235" s="23"/>
      <c r="O235" s="23"/>
      <c r="P235" s="23"/>
      <c r="Q235" s="23"/>
      <c r="R235" s="23"/>
      <c r="S235" s="23"/>
      <c r="T235" s="23"/>
      <c r="U235" s="100"/>
      <c r="V235" s="100"/>
      <c r="W235" s="100"/>
      <c r="X235" s="100"/>
    </row>
    <row r="236" spans="1:24" ht="16.5" customHeight="1">
      <c r="A236" s="181"/>
      <c r="B236" s="23"/>
      <c r="C236" s="23"/>
      <c r="D236" s="23"/>
      <c r="E236" s="23"/>
      <c r="F236" s="23"/>
      <c r="G236" s="23"/>
      <c r="H236" s="23"/>
      <c r="I236" s="23"/>
      <c r="J236" s="23"/>
      <c r="K236" s="23"/>
      <c r="L236" s="23"/>
      <c r="M236" s="23"/>
      <c r="N236" s="23"/>
      <c r="O236" s="23"/>
      <c r="P236" s="23"/>
      <c r="Q236" s="23"/>
      <c r="R236" s="23"/>
      <c r="S236" s="23"/>
      <c r="T236" s="23"/>
      <c r="U236" s="100"/>
      <c r="V236" s="100"/>
      <c r="W236" s="100"/>
      <c r="X236" s="100"/>
    </row>
    <row r="237" spans="1:24" ht="16.5" customHeight="1">
      <c r="A237" s="181"/>
      <c r="B237" s="23"/>
      <c r="C237" s="23"/>
      <c r="D237" s="23"/>
      <c r="E237" s="23"/>
      <c r="F237" s="23"/>
      <c r="G237" s="23"/>
      <c r="H237" s="23"/>
      <c r="I237" s="23"/>
      <c r="J237" s="23"/>
      <c r="K237" s="23"/>
      <c r="L237" s="23"/>
      <c r="M237" s="23"/>
      <c r="N237" s="23"/>
      <c r="O237" s="23"/>
      <c r="P237" s="23"/>
      <c r="Q237" s="23"/>
      <c r="R237" s="23"/>
      <c r="S237" s="23"/>
      <c r="T237" s="23"/>
      <c r="U237" s="100"/>
      <c r="V237" s="100"/>
      <c r="W237" s="100"/>
      <c r="X237" s="100"/>
    </row>
    <row r="238" spans="1:24" ht="16.5" customHeight="1">
      <c r="A238" s="181"/>
      <c r="B238" s="23"/>
      <c r="C238" s="23"/>
      <c r="D238" s="23"/>
      <c r="E238" s="23"/>
      <c r="F238" s="23"/>
      <c r="G238" s="23"/>
      <c r="H238" s="23"/>
      <c r="I238" s="23"/>
      <c r="J238" s="23"/>
      <c r="K238" s="23"/>
      <c r="L238" s="23"/>
      <c r="M238" s="23"/>
      <c r="N238" s="23"/>
      <c r="O238" s="23"/>
      <c r="P238" s="23"/>
      <c r="Q238" s="23"/>
      <c r="R238" s="23"/>
      <c r="S238" s="23"/>
      <c r="T238" s="23"/>
      <c r="U238" s="100"/>
      <c r="V238" s="100"/>
      <c r="W238" s="100"/>
      <c r="X238" s="100"/>
    </row>
    <row r="239" spans="1:24" ht="16.5" customHeight="1">
      <c r="A239" s="181"/>
      <c r="B239" s="23"/>
      <c r="C239" s="23"/>
      <c r="D239" s="23"/>
      <c r="E239" s="23"/>
      <c r="F239" s="23"/>
      <c r="G239" s="23"/>
      <c r="H239" s="23"/>
      <c r="I239" s="23"/>
      <c r="J239" s="23"/>
      <c r="K239" s="23"/>
      <c r="L239" s="23"/>
      <c r="M239" s="23"/>
      <c r="N239" s="23"/>
      <c r="O239" s="23"/>
      <c r="P239" s="23"/>
      <c r="Q239" s="23"/>
      <c r="R239" s="23"/>
      <c r="S239" s="23"/>
      <c r="T239" s="23"/>
      <c r="U239" s="100"/>
      <c r="V239" s="100"/>
      <c r="W239" s="100"/>
      <c r="X239" s="100"/>
    </row>
    <row r="240" spans="1:24" ht="16.5" customHeight="1">
      <c r="A240" s="181"/>
      <c r="B240" s="23"/>
      <c r="C240" s="23"/>
      <c r="D240" s="23"/>
      <c r="E240" s="23"/>
      <c r="F240" s="23"/>
      <c r="G240" s="23"/>
      <c r="H240" s="23"/>
      <c r="I240" s="23"/>
      <c r="J240" s="23"/>
      <c r="K240" s="23"/>
      <c r="L240" s="23"/>
      <c r="M240" s="23"/>
      <c r="N240" s="23"/>
      <c r="O240" s="23"/>
      <c r="P240" s="23"/>
      <c r="Q240" s="23"/>
      <c r="R240" s="23"/>
      <c r="S240" s="23"/>
      <c r="T240" s="23"/>
      <c r="U240" s="100"/>
      <c r="V240" s="100"/>
      <c r="W240" s="100"/>
      <c r="X240" s="100"/>
    </row>
    <row r="241" spans="1:24" ht="16.5" customHeight="1">
      <c r="A241" s="181"/>
      <c r="B241" s="23"/>
      <c r="C241" s="23"/>
      <c r="D241" s="23"/>
      <c r="E241" s="23"/>
      <c r="F241" s="23"/>
      <c r="G241" s="23"/>
      <c r="H241" s="23"/>
      <c r="I241" s="23"/>
      <c r="J241" s="23"/>
      <c r="K241" s="23"/>
      <c r="L241" s="23"/>
      <c r="M241" s="23"/>
      <c r="N241" s="23"/>
      <c r="O241" s="23"/>
      <c r="P241" s="23"/>
      <c r="Q241" s="23"/>
      <c r="R241" s="23"/>
      <c r="S241" s="23"/>
      <c r="T241" s="23"/>
      <c r="U241" s="100"/>
      <c r="V241" s="100"/>
      <c r="W241" s="100"/>
      <c r="X241" s="100"/>
    </row>
    <row r="242" spans="1:24" ht="16.5" customHeight="1">
      <c r="A242" s="181"/>
      <c r="B242" s="23"/>
      <c r="C242" s="23"/>
      <c r="D242" s="23"/>
      <c r="E242" s="23"/>
      <c r="F242" s="23"/>
      <c r="G242" s="23"/>
      <c r="H242" s="23"/>
      <c r="I242" s="23"/>
      <c r="J242" s="23"/>
      <c r="K242" s="23"/>
      <c r="L242" s="23"/>
      <c r="M242" s="23"/>
      <c r="N242" s="23"/>
      <c r="O242" s="23"/>
      <c r="P242" s="23"/>
      <c r="Q242" s="23"/>
      <c r="R242" s="23"/>
      <c r="S242" s="23"/>
      <c r="T242" s="23"/>
      <c r="U242" s="100"/>
      <c r="V242" s="100"/>
      <c r="W242" s="100"/>
      <c r="X242" s="100"/>
    </row>
    <row r="243" spans="1:24" ht="16.5" customHeight="1">
      <c r="A243" s="181"/>
      <c r="B243" s="23"/>
      <c r="C243" s="23"/>
      <c r="D243" s="23"/>
      <c r="E243" s="23"/>
      <c r="F243" s="23"/>
      <c r="G243" s="23"/>
      <c r="H243" s="23"/>
      <c r="I243" s="23"/>
      <c r="J243" s="23"/>
      <c r="K243" s="23"/>
      <c r="L243" s="23"/>
      <c r="M243" s="23"/>
      <c r="N243" s="23"/>
      <c r="O243" s="23"/>
      <c r="P243" s="23"/>
      <c r="Q243" s="23"/>
      <c r="R243" s="23"/>
      <c r="S243" s="23"/>
      <c r="T243" s="23"/>
      <c r="U243" s="100"/>
      <c r="V243" s="100"/>
      <c r="W243" s="100"/>
      <c r="X243" s="100"/>
    </row>
    <row r="244" spans="1:24" ht="16.5" customHeight="1">
      <c r="A244" s="181"/>
      <c r="B244" s="23"/>
      <c r="C244" s="23"/>
      <c r="D244" s="23"/>
      <c r="E244" s="23"/>
      <c r="F244" s="23"/>
      <c r="G244" s="23"/>
      <c r="H244" s="23"/>
      <c r="I244" s="23"/>
      <c r="J244" s="23"/>
      <c r="K244" s="23"/>
      <c r="L244" s="23"/>
      <c r="M244" s="23"/>
      <c r="N244" s="23"/>
      <c r="O244" s="23"/>
      <c r="P244" s="23"/>
      <c r="Q244" s="23"/>
      <c r="R244" s="23"/>
      <c r="S244" s="23"/>
      <c r="T244" s="23"/>
      <c r="U244" s="100"/>
      <c r="V244" s="100"/>
      <c r="W244" s="100"/>
      <c r="X244" s="100"/>
    </row>
    <row r="245" spans="1:24" ht="16.5" customHeight="1">
      <c r="A245" s="181"/>
      <c r="B245" s="23"/>
      <c r="C245" s="23"/>
      <c r="D245" s="23"/>
      <c r="E245" s="23"/>
      <c r="F245" s="23"/>
      <c r="G245" s="23"/>
      <c r="H245" s="23"/>
      <c r="I245" s="23"/>
      <c r="J245" s="23"/>
      <c r="K245" s="23"/>
      <c r="L245" s="23"/>
      <c r="M245" s="23"/>
      <c r="N245" s="23"/>
      <c r="O245" s="23"/>
      <c r="P245" s="23"/>
      <c r="Q245" s="23"/>
      <c r="R245" s="23"/>
      <c r="S245" s="23"/>
      <c r="T245" s="23"/>
      <c r="U245" s="100"/>
      <c r="V245" s="100"/>
      <c r="W245" s="100"/>
      <c r="X245" s="100"/>
    </row>
    <row r="246" spans="1:24" ht="16.5" customHeight="1">
      <c r="A246" s="181"/>
      <c r="B246" s="23"/>
      <c r="C246" s="23"/>
      <c r="D246" s="23"/>
      <c r="E246" s="23"/>
      <c r="F246" s="23"/>
      <c r="G246" s="23"/>
      <c r="H246" s="23"/>
      <c r="I246" s="23"/>
      <c r="J246" s="23"/>
      <c r="K246" s="23"/>
      <c r="L246" s="23"/>
      <c r="M246" s="23"/>
      <c r="N246" s="23"/>
      <c r="O246" s="23"/>
      <c r="P246" s="23"/>
      <c r="Q246" s="23"/>
      <c r="R246" s="23"/>
      <c r="S246" s="23"/>
      <c r="T246" s="23"/>
      <c r="U246" s="100"/>
      <c r="V246" s="100"/>
      <c r="W246" s="100"/>
      <c r="X246" s="100"/>
    </row>
    <row r="247" spans="1:24" ht="16.5" customHeight="1">
      <c r="A247" s="181"/>
      <c r="B247" s="23"/>
      <c r="C247" s="23"/>
      <c r="D247" s="23"/>
      <c r="E247" s="23"/>
      <c r="F247" s="23"/>
      <c r="G247" s="23"/>
      <c r="H247" s="23"/>
      <c r="I247" s="23"/>
      <c r="J247" s="23"/>
      <c r="K247" s="23"/>
      <c r="L247" s="23"/>
      <c r="M247" s="23"/>
      <c r="N247" s="23"/>
      <c r="O247" s="23"/>
      <c r="P247" s="23"/>
      <c r="Q247" s="23"/>
      <c r="R247" s="23"/>
      <c r="S247" s="23"/>
      <c r="T247" s="23"/>
      <c r="U247" s="100"/>
      <c r="V247" s="100"/>
      <c r="W247" s="100"/>
      <c r="X247" s="100"/>
    </row>
    <row r="248" spans="1:24" ht="16.5" customHeight="1">
      <c r="A248" s="181"/>
      <c r="B248" s="23"/>
      <c r="C248" s="23"/>
      <c r="D248" s="23"/>
      <c r="E248" s="23"/>
      <c r="F248" s="23"/>
      <c r="G248" s="23"/>
      <c r="H248" s="23"/>
      <c r="I248" s="23"/>
      <c r="J248" s="23"/>
      <c r="K248" s="23"/>
      <c r="L248" s="23"/>
      <c r="M248" s="23"/>
      <c r="N248" s="23"/>
      <c r="O248" s="23"/>
      <c r="P248" s="23"/>
      <c r="Q248" s="23"/>
      <c r="R248" s="23"/>
      <c r="S248" s="23"/>
      <c r="T248" s="23"/>
      <c r="U248" s="100"/>
      <c r="V248" s="100"/>
      <c r="W248" s="100"/>
      <c r="X248" s="100"/>
    </row>
    <row r="249" spans="1:24" ht="16.5" customHeight="1">
      <c r="A249" s="181"/>
      <c r="B249" s="23"/>
      <c r="C249" s="23"/>
      <c r="D249" s="23"/>
      <c r="E249" s="23"/>
      <c r="F249" s="23"/>
      <c r="G249" s="23"/>
      <c r="H249" s="23"/>
      <c r="I249" s="23"/>
      <c r="J249" s="23"/>
      <c r="K249" s="23"/>
      <c r="L249" s="23"/>
      <c r="M249" s="23"/>
      <c r="N249" s="23"/>
      <c r="O249" s="23"/>
      <c r="P249" s="23"/>
      <c r="Q249" s="23"/>
      <c r="R249" s="23"/>
      <c r="S249" s="23"/>
      <c r="T249" s="23"/>
      <c r="U249" s="100"/>
      <c r="V249" s="100"/>
      <c r="W249" s="100"/>
      <c r="X249" s="100"/>
    </row>
    <row r="250" spans="1:24" ht="16.5" customHeight="1">
      <c r="A250" s="181"/>
      <c r="B250" s="23"/>
      <c r="C250" s="23"/>
      <c r="D250" s="23"/>
      <c r="E250" s="23"/>
      <c r="F250" s="23"/>
      <c r="G250" s="23"/>
      <c r="H250" s="23"/>
      <c r="I250" s="23"/>
      <c r="J250" s="23"/>
      <c r="K250" s="23"/>
      <c r="L250" s="23"/>
      <c r="M250" s="23"/>
      <c r="N250" s="23"/>
      <c r="O250" s="23"/>
      <c r="P250" s="23"/>
      <c r="Q250" s="23"/>
      <c r="R250" s="23"/>
      <c r="S250" s="23"/>
      <c r="T250" s="23"/>
      <c r="U250" s="100"/>
      <c r="V250" s="100"/>
      <c r="W250" s="100"/>
      <c r="X250" s="100"/>
    </row>
    <row r="251" spans="1:24" ht="16.5" customHeight="1">
      <c r="A251" s="181"/>
      <c r="B251" s="23"/>
      <c r="C251" s="23"/>
      <c r="D251" s="23"/>
      <c r="E251" s="23"/>
      <c r="F251" s="23"/>
      <c r="G251" s="23"/>
      <c r="H251" s="23"/>
      <c r="I251" s="23"/>
      <c r="J251" s="23"/>
      <c r="K251" s="23"/>
      <c r="L251" s="23"/>
      <c r="M251" s="23"/>
      <c r="N251" s="23"/>
      <c r="O251" s="23"/>
      <c r="P251" s="23"/>
      <c r="Q251" s="23"/>
      <c r="R251" s="23"/>
      <c r="S251" s="23"/>
      <c r="T251" s="23"/>
      <c r="U251" s="100"/>
      <c r="V251" s="100"/>
      <c r="W251" s="100"/>
      <c r="X251" s="100"/>
    </row>
    <row r="252" spans="1:24" ht="16.5" customHeight="1">
      <c r="A252" s="181"/>
      <c r="B252" s="23"/>
      <c r="C252" s="23"/>
      <c r="D252" s="23"/>
      <c r="E252" s="23"/>
      <c r="F252" s="23"/>
      <c r="G252" s="23"/>
      <c r="H252" s="23"/>
      <c r="I252" s="23"/>
      <c r="J252" s="23"/>
      <c r="K252" s="23"/>
      <c r="L252" s="23"/>
      <c r="M252" s="23"/>
      <c r="N252" s="23"/>
      <c r="O252" s="23"/>
      <c r="P252" s="23"/>
      <c r="Q252" s="23"/>
      <c r="R252" s="23"/>
      <c r="S252" s="23"/>
      <c r="T252" s="23"/>
      <c r="U252" s="100"/>
      <c r="V252" s="100"/>
      <c r="W252" s="100"/>
      <c r="X252" s="100"/>
    </row>
    <row r="253" spans="1:24" ht="16.5" customHeight="1">
      <c r="A253" s="181"/>
      <c r="B253" s="23"/>
      <c r="C253" s="23"/>
      <c r="D253" s="23"/>
      <c r="E253" s="23"/>
      <c r="F253" s="23"/>
      <c r="G253" s="23"/>
      <c r="H253" s="23"/>
      <c r="I253" s="23"/>
      <c r="J253" s="23"/>
      <c r="K253" s="23"/>
      <c r="L253" s="23"/>
      <c r="M253" s="23"/>
      <c r="N253" s="23"/>
      <c r="O253" s="23"/>
      <c r="P253" s="23"/>
      <c r="Q253" s="23"/>
      <c r="R253" s="23"/>
      <c r="S253" s="23"/>
      <c r="T253" s="23"/>
      <c r="U253" s="100"/>
      <c r="V253" s="100"/>
      <c r="W253" s="100"/>
      <c r="X253" s="100"/>
    </row>
    <row r="254" spans="1:24" ht="16.5" customHeight="1">
      <c r="A254" s="181"/>
      <c r="B254" s="23"/>
      <c r="C254" s="23"/>
      <c r="D254" s="23"/>
      <c r="E254" s="23"/>
      <c r="F254" s="23"/>
      <c r="G254" s="23"/>
      <c r="H254" s="23"/>
      <c r="I254" s="23"/>
      <c r="J254" s="23"/>
      <c r="K254" s="23"/>
      <c r="L254" s="23"/>
      <c r="M254" s="23"/>
      <c r="N254" s="23"/>
      <c r="O254" s="23"/>
      <c r="P254" s="23"/>
      <c r="Q254" s="23"/>
      <c r="R254" s="23"/>
      <c r="S254" s="23"/>
      <c r="T254" s="23"/>
      <c r="U254" s="100"/>
      <c r="V254" s="100"/>
      <c r="W254" s="100"/>
      <c r="X254" s="100"/>
    </row>
    <row r="255" spans="1:24" ht="16.5" customHeight="1">
      <c r="A255" s="181"/>
      <c r="B255" s="23"/>
      <c r="C255" s="23"/>
      <c r="D255" s="23"/>
      <c r="E255" s="23"/>
      <c r="F255" s="23"/>
      <c r="G255" s="23"/>
      <c r="H255" s="23"/>
      <c r="I255" s="23"/>
      <c r="J255" s="23"/>
      <c r="K255" s="23"/>
      <c r="L255" s="23"/>
      <c r="M255" s="23"/>
      <c r="N255" s="23"/>
      <c r="O255" s="23"/>
      <c r="P255" s="23"/>
      <c r="Q255" s="23"/>
      <c r="R255" s="23"/>
      <c r="S255" s="23"/>
      <c r="T255" s="23"/>
      <c r="U255" s="100"/>
      <c r="V255" s="100"/>
      <c r="W255" s="100"/>
      <c r="X255" s="100"/>
    </row>
    <row r="256" spans="1:24" ht="16.5" customHeight="1">
      <c r="A256" s="181"/>
      <c r="B256" s="23"/>
      <c r="C256" s="23"/>
      <c r="D256" s="23"/>
      <c r="E256" s="23"/>
      <c r="F256" s="23"/>
      <c r="G256" s="23"/>
      <c r="H256" s="23"/>
      <c r="I256" s="23"/>
      <c r="J256" s="23"/>
      <c r="K256" s="23"/>
      <c r="L256" s="23"/>
      <c r="M256" s="23"/>
      <c r="N256" s="23"/>
      <c r="O256" s="23"/>
      <c r="P256" s="23"/>
      <c r="Q256" s="23"/>
      <c r="R256" s="23"/>
      <c r="S256" s="23"/>
      <c r="T256" s="23"/>
      <c r="U256" s="100"/>
      <c r="V256" s="100"/>
      <c r="W256" s="100"/>
      <c r="X256" s="100"/>
    </row>
    <row r="257" spans="1:24" ht="16.5" customHeight="1">
      <c r="A257" s="181"/>
      <c r="B257" s="23"/>
      <c r="C257" s="23"/>
      <c r="D257" s="23"/>
      <c r="E257" s="23"/>
      <c r="F257" s="23"/>
      <c r="G257" s="23"/>
      <c r="H257" s="23"/>
      <c r="I257" s="23"/>
      <c r="J257" s="23"/>
      <c r="K257" s="23"/>
      <c r="L257" s="23"/>
      <c r="M257" s="23"/>
      <c r="N257" s="23"/>
      <c r="O257" s="23"/>
      <c r="P257" s="23"/>
      <c r="Q257" s="23"/>
      <c r="R257" s="23"/>
      <c r="S257" s="23"/>
      <c r="T257" s="23"/>
      <c r="U257" s="100"/>
      <c r="V257" s="100"/>
      <c r="W257" s="100"/>
      <c r="X257" s="100"/>
    </row>
    <row r="258" spans="1:24" ht="16.5" customHeight="1">
      <c r="A258" s="181"/>
      <c r="B258" s="23"/>
      <c r="C258" s="23"/>
      <c r="D258" s="23"/>
      <c r="E258" s="23"/>
      <c r="F258" s="23"/>
      <c r="G258" s="23"/>
      <c r="H258" s="23"/>
      <c r="I258" s="23"/>
      <c r="J258" s="23"/>
      <c r="K258" s="23"/>
      <c r="L258" s="23"/>
      <c r="M258" s="23"/>
      <c r="N258" s="23"/>
      <c r="O258" s="23"/>
      <c r="P258" s="23"/>
      <c r="Q258" s="23"/>
      <c r="R258" s="23"/>
      <c r="S258" s="23"/>
      <c r="T258" s="23"/>
      <c r="U258" s="100"/>
      <c r="V258" s="100"/>
      <c r="W258" s="100"/>
      <c r="X258" s="100"/>
    </row>
    <row r="259" spans="1:24" ht="16.5" customHeight="1">
      <c r="A259" s="181"/>
      <c r="B259" s="23"/>
      <c r="C259" s="23"/>
      <c r="D259" s="23"/>
      <c r="E259" s="23"/>
      <c r="F259" s="23"/>
      <c r="G259" s="23"/>
      <c r="H259" s="23"/>
      <c r="I259" s="23"/>
      <c r="J259" s="23"/>
      <c r="K259" s="23"/>
      <c r="L259" s="23"/>
      <c r="M259" s="23"/>
      <c r="N259" s="23"/>
      <c r="O259" s="23"/>
      <c r="P259" s="23"/>
      <c r="Q259" s="23"/>
      <c r="R259" s="23"/>
      <c r="S259" s="23"/>
      <c r="T259" s="23"/>
      <c r="U259" s="100"/>
      <c r="V259" s="100"/>
      <c r="W259" s="100"/>
      <c r="X259" s="100"/>
    </row>
    <row r="260" spans="1:24" ht="16.5" customHeight="1">
      <c r="A260" s="181"/>
      <c r="B260" s="23"/>
      <c r="C260" s="23"/>
      <c r="D260" s="23"/>
      <c r="E260" s="23"/>
      <c r="F260" s="23"/>
      <c r="G260" s="23"/>
      <c r="H260" s="23"/>
      <c r="I260" s="23"/>
      <c r="J260" s="23"/>
      <c r="K260" s="23"/>
      <c r="L260" s="23"/>
      <c r="M260" s="23"/>
      <c r="N260" s="23"/>
      <c r="O260" s="23"/>
      <c r="P260" s="23"/>
      <c r="Q260" s="23"/>
      <c r="R260" s="23"/>
      <c r="S260" s="23"/>
      <c r="T260" s="23"/>
      <c r="U260" s="100"/>
      <c r="V260" s="100"/>
      <c r="W260" s="100"/>
      <c r="X260" s="100"/>
    </row>
    <row r="261" spans="1:24" ht="16.5" customHeight="1">
      <c r="A261" s="181"/>
      <c r="B261" s="23"/>
      <c r="C261" s="23"/>
      <c r="D261" s="23"/>
      <c r="E261" s="23"/>
      <c r="F261" s="23"/>
      <c r="G261" s="23"/>
      <c r="H261" s="23"/>
      <c r="I261" s="23"/>
      <c r="J261" s="23"/>
      <c r="K261" s="23"/>
      <c r="L261" s="23"/>
      <c r="M261" s="23"/>
      <c r="N261" s="23"/>
      <c r="O261" s="23"/>
      <c r="P261" s="23"/>
      <c r="Q261" s="23"/>
      <c r="R261" s="23"/>
      <c r="S261" s="23"/>
      <c r="T261" s="23"/>
      <c r="U261" s="100"/>
      <c r="V261" s="100"/>
      <c r="W261" s="100"/>
      <c r="X261" s="100"/>
    </row>
    <row r="262" spans="1:24" ht="16.5" customHeight="1">
      <c r="A262" s="181"/>
      <c r="B262" s="23"/>
      <c r="C262" s="23"/>
      <c r="D262" s="23"/>
      <c r="E262" s="23"/>
      <c r="F262" s="23"/>
      <c r="G262" s="23"/>
      <c r="H262" s="23"/>
      <c r="I262" s="23"/>
      <c r="J262" s="23"/>
      <c r="K262" s="23"/>
      <c r="L262" s="23"/>
      <c r="M262" s="23"/>
      <c r="N262" s="23"/>
      <c r="O262" s="23"/>
      <c r="P262" s="23"/>
      <c r="Q262" s="23"/>
      <c r="R262" s="23"/>
      <c r="S262" s="23"/>
      <c r="T262" s="23"/>
      <c r="U262" s="100"/>
      <c r="V262" s="100"/>
      <c r="W262" s="100"/>
      <c r="X262" s="100"/>
    </row>
    <row r="263" spans="1:24" ht="16.5" customHeight="1">
      <c r="A263" s="181"/>
      <c r="B263" s="23"/>
      <c r="C263" s="23"/>
      <c r="D263" s="23"/>
      <c r="E263" s="23"/>
      <c r="F263" s="23"/>
      <c r="G263" s="23"/>
      <c r="H263" s="23"/>
      <c r="I263" s="23"/>
      <c r="J263" s="23"/>
      <c r="K263" s="23"/>
      <c r="L263" s="23"/>
      <c r="M263" s="23"/>
      <c r="N263" s="23"/>
      <c r="O263" s="23"/>
      <c r="P263" s="23"/>
      <c r="Q263" s="23"/>
      <c r="R263" s="23"/>
      <c r="S263" s="23"/>
      <c r="T263" s="23"/>
      <c r="U263" s="100"/>
      <c r="V263" s="100"/>
      <c r="W263" s="100"/>
      <c r="X263" s="100"/>
    </row>
    <row r="264" spans="1:24" ht="16.5" customHeight="1">
      <c r="A264" s="181"/>
      <c r="B264" s="23"/>
      <c r="C264" s="23"/>
      <c r="D264" s="23"/>
      <c r="E264" s="23"/>
      <c r="F264" s="23"/>
      <c r="G264" s="23"/>
      <c r="H264" s="23"/>
      <c r="I264" s="23"/>
      <c r="J264" s="23"/>
      <c r="K264" s="23"/>
      <c r="L264" s="23"/>
      <c r="M264" s="23"/>
      <c r="N264" s="23"/>
      <c r="O264" s="23"/>
      <c r="P264" s="23"/>
      <c r="Q264" s="23"/>
      <c r="R264" s="23"/>
      <c r="S264" s="23"/>
      <c r="T264" s="23"/>
      <c r="U264" s="100"/>
      <c r="V264" s="100"/>
      <c r="W264" s="100"/>
      <c r="X264" s="100"/>
    </row>
    <row r="265" spans="1:24" ht="16.5" customHeight="1">
      <c r="A265" s="181"/>
      <c r="B265" s="23"/>
      <c r="C265" s="23"/>
      <c r="D265" s="23"/>
      <c r="E265" s="23"/>
      <c r="F265" s="23"/>
      <c r="G265" s="23"/>
      <c r="H265" s="23"/>
      <c r="I265" s="23"/>
      <c r="J265" s="23"/>
      <c r="K265" s="23"/>
      <c r="L265" s="23"/>
      <c r="M265" s="23"/>
      <c r="N265" s="23"/>
      <c r="O265" s="23"/>
      <c r="P265" s="23"/>
      <c r="Q265" s="23"/>
      <c r="R265" s="23"/>
      <c r="S265" s="23"/>
      <c r="T265" s="23"/>
      <c r="U265" s="100"/>
      <c r="V265" s="100"/>
      <c r="W265" s="100"/>
      <c r="X265" s="100"/>
    </row>
    <row r="266" spans="1:24" ht="16.5" customHeight="1">
      <c r="A266" s="181"/>
      <c r="B266" s="23"/>
      <c r="C266" s="23"/>
      <c r="D266" s="23"/>
      <c r="E266" s="23"/>
      <c r="F266" s="23"/>
      <c r="G266" s="23"/>
      <c r="H266" s="23"/>
      <c r="I266" s="23"/>
      <c r="J266" s="23"/>
      <c r="K266" s="23"/>
      <c r="L266" s="23"/>
      <c r="M266" s="23"/>
      <c r="N266" s="23"/>
      <c r="O266" s="23"/>
      <c r="P266" s="23"/>
      <c r="Q266" s="23"/>
      <c r="R266" s="23"/>
      <c r="S266" s="23"/>
      <c r="T266" s="23"/>
      <c r="U266" s="100"/>
      <c r="V266" s="100"/>
      <c r="W266" s="100"/>
      <c r="X266" s="100"/>
    </row>
    <row r="267" spans="1:24" ht="16.5" customHeight="1">
      <c r="A267" s="181"/>
      <c r="B267" s="23"/>
      <c r="C267" s="23"/>
      <c r="D267" s="23"/>
      <c r="E267" s="23"/>
      <c r="F267" s="23"/>
      <c r="G267" s="23"/>
      <c r="H267" s="23"/>
      <c r="I267" s="23"/>
      <c r="J267" s="23"/>
      <c r="K267" s="23"/>
      <c r="L267" s="23"/>
      <c r="M267" s="23"/>
      <c r="N267" s="23"/>
      <c r="O267" s="23"/>
      <c r="P267" s="23"/>
      <c r="Q267" s="23"/>
      <c r="R267" s="23"/>
      <c r="S267" s="23"/>
      <c r="T267" s="23"/>
      <c r="U267" s="100"/>
      <c r="V267" s="100"/>
      <c r="W267" s="100"/>
      <c r="X267" s="100"/>
    </row>
    <row r="268" spans="1:24" ht="16.5" customHeight="1">
      <c r="A268" s="181"/>
      <c r="B268" s="23"/>
      <c r="C268" s="23"/>
      <c r="D268" s="23"/>
      <c r="E268" s="23"/>
      <c r="F268" s="23"/>
      <c r="G268" s="23"/>
      <c r="H268" s="23"/>
      <c r="I268" s="23"/>
      <c r="J268" s="23"/>
      <c r="K268" s="23"/>
      <c r="L268" s="23"/>
      <c r="M268" s="23"/>
      <c r="N268" s="23"/>
      <c r="O268" s="23"/>
      <c r="P268" s="23"/>
      <c r="Q268" s="23"/>
      <c r="R268" s="23"/>
      <c r="S268" s="23"/>
      <c r="T268" s="23"/>
      <c r="U268" s="100"/>
      <c r="V268" s="100"/>
      <c r="W268" s="100"/>
      <c r="X268" s="100"/>
    </row>
    <row r="269" spans="1:24" ht="16.5" customHeight="1">
      <c r="A269" s="181"/>
      <c r="B269" s="23"/>
      <c r="C269" s="23"/>
      <c r="D269" s="23"/>
      <c r="E269" s="23"/>
      <c r="F269" s="23"/>
      <c r="G269" s="23"/>
      <c r="H269" s="23"/>
      <c r="I269" s="23"/>
      <c r="J269" s="23"/>
      <c r="K269" s="23"/>
      <c r="L269" s="23"/>
      <c r="M269" s="23"/>
      <c r="N269" s="23"/>
      <c r="O269" s="23"/>
      <c r="P269" s="23"/>
      <c r="Q269" s="23"/>
      <c r="R269" s="23"/>
      <c r="S269" s="23"/>
      <c r="T269" s="23"/>
      <c r="U269" s="100"/>
      <c r="V269" s="100"/>
      <c r="W269" s="100"/>
      <c r="X269" s="100"/>
    </row>
    <row r="270" spans="1:24" ht="16.5" customHeight="1">
      <c r="A270" s="181"/>
      <c r="B270" s="23"/>
      <c r="C270" s="23"/>
      <c r="D270" s="23"/>
      <c r="E270" s="23"/>
      <c r="F270" s="23"/>
      <c r="G270" s="23"/>
      <c r="H270" s="23"/>
      <c r="I270" s="23"/>
      <c r="J270" s="23"/>
      <c r="K270" s="23"/>
      <c r="L270" s="23"/>
      <c r="M270" s="23"/>
      <c r="N270" s="23"/>
      <c r="O270" s="23"/>
      <c r="P270" s="23"/>
      <c r="Q270" s="23"/>
      <c r="R270" s="23"/>
      <c r="S270" s="23"/>
      <c r="T270" s="23"/>
      <c r="U270" s="100"/>
      <c r="V270" s="100"/>
      <c r="W270" s="100"/>
      <c r="X270" s="100"/>
    </row>
    <row r="271" spans="1:24" ht="16.5" customHeight="1">
      <c r="A271" s="181"/>
      <c r="B271" s="23"/>
      <c r="C271" s="23"/>
      <c r="D271" s="23"/>
      <c r="E271" s="23"/>
      <c r="F271" s="23"/>
      <c r="G271" s="23"/>
      <c r="H271" s="23"/>
      <c r="I271" s="23"/>
      <c r="J271" s="23"/>
      <c r="K271" s="23"/>
      <c r="L271" s="23"/>
      <c r="M271" s="23"/>
      <c r="N271" s="23"/>
      <c r="O271" s="23"/>
      <c r="P271" s="23"/>
      <c r="Q271" s="23"/>
      <c r="R271" s="23"/>
      <c r="S271" s="23"/>
      <c r="T271" s="23"/>
      <c r="U271" s="100"/>
      <c r="V271" s="100"/>
      <c r="W271" s="100"/>
      <c r="X271" s="100"/>
    </row>
    <row r="272" spans="1:24" ht="16.5" customHeight="1">
      <c r="A272" s="181"/>
      <c r="B272" s="23"/>
      <c r="C272" s="23"/>
      <c r="D272" s="23"/>
      <c r="E272" s="23"/>
      <c r="F272" s="23"/>
      <c r="G272" s="23"/>
      <c r="H272" s="23"/>
      <c r="I272" s="23"/>
      <c r="J272" s="23"/>
      <c r="K272" s="23"/>
      <c r="L272" s="23"/>
      <c r="M272" s="23"/>
      <c r="N272" s="23"/>
      <c r="O272" s="23"/>
      <c r="P272" s="23"/>
      <c r="Q272" s="23"/>
      <c r="R272" s="23"/>
      <c r="S272" s="23"/>
      <c r="T272" s="23"/>
      <c r="U272" s="100"/>
      <c r="V272" s="100"/>
      <c r="W272" s="100"/>
      <c r="X272" s="100"/>
    </row>
    <row r="273" spans="1:24" ht="16.5" customHeight="1">
      <c r="A273" s="181"/>
      <c r="B273" s="23"/>
      <c r="C273" s="23"/>
      <c r="D273" s="23"/>
      <c r="E273" s="23"/>
      <c r="F273" s="23"/>
      <c r="G273" s="23"/>
      <c r="H273" s="23"/>
      <c r="I273" s="23"/>
      <c r="J273" s="23"/>
      <c r="K273" s="23"/>
      <c r="L273" s="23"/>
      <c r="M273" s="23"/>
      <c r="N273" s="23"/>
      <c r="O273" s="23"/>
      <c r="P273" s="23"/>
      <c r="Q273" s="23"/>
      <c r="R273" s="23"/>
      <c r="S273" s="23"/>
      <c r="T273" s="23"/>
      <c r="U273" s="100"/>
      <c r="V273" s="100"/>
      <c r="W273" s="100"/>
      <c r="X273" s="100"/>
    </row>
    <row r="274" spans="1:24" ht="16.5" customHeight="1">
      <c r="A274" s="181"/>
      <c r="B274" s="23"/>
      <c r="C274" s="23"/>
      <c r="D274" s="23"/>
      <c r="E274" s="23"/>
      <c r="F274" s="23"/>
      <c r="G274" s="23"/>
      <c r="H274" s="23"/>
      <c r="I274" s="23"/>
      <c r="J274" s="23"/>
      <c r="K274" s="23"/>
      <c r="L274" s="23"/>
      <c r="M274" s="23"/>
      <c r="N274" s="23"/>
      <c r="O274" s="23"/>
      <c r="P274" s="23"/>
      <c r="Q274" s="23"/>
      <c r="R274" s="23"/>
      <c r="S274" s="23"/>
      <c r="T274" s="23"/>
      <c r="U274" s="100"/>
      <c r="V274" s="100"/>
      <c r="W274" s="100"/>
      <c r="X274" s="100"/>
    </row>
    <row r="275" spans="1:24" ht="16.5" customHeight="1">
      <c r="A275" s="181"/>
      <c r="B275" s="23"/>
      <c r="C275" s="23"/>
      <c r="D275" s="23"/>
      <c r="E275" s="23"/>
      <c r="F275" s="23"/>
      <c r="G275" s="23"/>
      <c r="H275" s="23"/>
      <c r="I275" s="23"/>
      <c r="J275" s="23"/>
      <c r="K275" s="23"/>
      <c r="L275" s="23"/>
      <c r="M275" s="23"/>
      <c r="N275" s="23"/>
      <c r="O275" s="23"/>
      <c r="P275" s="23"/>
      <c r="Q275" s="23"/>
      <c r="R275" s="23"/>
      <c r="S275" s="23"/>
      <c r="T275" s="23"/>
      <c r="U275" s="100"/>
      <c r="V275" s="100"/>
      <c r="W275" s="100"/>
      <c r="X275" s="100"/>
    </row>
    <row r="276" spans="1:24" ht="16.5" customHeight="1">
      <c r="A276" s="181"/>
      <c r="B276" s="23"/>
      <c r="C276" s="23"/>
      <c r="D276" s="23"/>
      <c r="E276" s="23"/>
      <c r="F276" s="23"/>
      <c r="G276" s="23"/>
      <c r="H276" s="23"/>
      <c r="I276" s="23"/>
      <c r="J276" s="23"/>
      <c r="K276" s="23"/>
      <c r="L276" s="23"/>
      <c r="M276" s="23"/>
      <c r="N276" s="23"/>
      <c r="O276" s="23"/>
      <c r="P276" s="23"/>
      <c r="Q276" s="23"/>
      <c r="R276" s="23"/>
      <c r="S276" s="23"/>
      <c r="T276" s="23"/>
      <c r="U276" s="100"/>
      <c r="V276" s="100"/>
      <c r="W276" s="100"/>
      <c r="X276" s="100"/>
    </row>
    <row r="277" spans="1:24" ht="16.5" customHeight="1">
      <c r="A277" s="181"/>
      <c r="B277" s="23"/>
      <c r="C277" s="23"/>
      <c r="D277" s="23"/>
      <c r="E277" s="23"/>
      <c r="F277" s="23"/>
      <c r="G277" s="23"/>
      <c r="H277" s="23"/>
      <c r="I277" s="23"/>
      <c r="J277" s="23"/>
      <c r="K277" s="23"/>
      <c r="L277" s="23"/>
      <c r="M277" s="23"/>
      <c r="N277" s="23"/>
      <c r="O277" s="23"/>
      <c r="P277" s="23"/>
      <c r="Q277" s="23"/>
      <c r="R277" s="23"/>
      <c r="S277" s="23"/>
      <c r="T277" s="23"/>
      <c r="U277" s="100"/>
      <c r="V277" s="100"/>
      <c r="W277" s="100"/>
      <c r="X277" s="100"/>
    </row>
    <row r="278" spans="1:24" ht="16.5" customHeight="1">
      <c r="A278" s="181"/>
      <c r="B278" s="23"/>
      <c r="C278" s="23"/>
      <c r="D278" s="23"/>
      <c r="E278" s="23"/>
      <c r="F278" s="23"/>
      <c r="G278" s="23"/>
      <c r="H278" s="23"/>
      <c r="I278" s="23"/>
      <c r="J278" s="23"/>
      <c r="K278" s="23"/>
      <c r="L278" s="23"/>
      <c r="M278" s="23"/>
      <c r="N278" s="23"/>
      <c r="O278" s="23"/>
      <c r="P278" s="23"/>
      <c r="Q278" s="23"/>
      <c r="R278" s="23"/>
      <c r="S278" s="23"/>
      <c r="T278" s="23"/>
      <c r="U278" s="100"/>
      <c r="V278" s="100"/>
      <c r="W278" s="100"/>
      <c r="X278" s="100"/>
    </row>
    <row r="279" spans="1:24" ht="16.5" customHeight="1">
      <c r="A279" s="181"/>
      <c r="B279" s="23"/>
      <c r="C279" s="23"/>
      <c r="D279" s="23"/>
      <c r="E279" s="23"/>
      <c r="F279" s="23"/>
      <c r="G279" s="23"/>
      <c r="H279" s="23"/>
      <c r="I279" s="23"/>
      <c r="J279" s="23"/>
      <c r="K279" s="23"/>
      <c r="L279" s="23"/>
      <c r="M279" s="23"/>
      <c r="N279" s="23"/>
      <c r="O279" s="23"/>
      <c r="P279" s="23"/>
      <c r="Q279" s="23"/>
      <c r="R279" s="23"/>
      <c r="S279" s="23"/>
      <c r="T279" s="23"/>
      <c r="U279" s="100"/>
      <c r="V279" s="100"/>
      <c r="W279" s="100"/>
      <c r="X279" s="100"/>
    </row>
    <row r="280" spans="1:24" ht="16.5" customHeight="1">
      <c r="A280" s="181"/>
      <c r="B280" s="23"/>
      <c r="C280" s="23"/>
      <c r="D280" s="23"/>
      <c r="E280" s="23"/>
      <c r="F280" s="23"/>
      <c r="G280" s="23"/>
      <c r="H280" s="23"/>
      <c r="I280" s="23"/>
      <c r="J280" s="23"/>
      <c r="K280" s="23"/>
      <c r="L280" s="23"/>
      <c r="M280" s="23"/>
      <c r="N280" s="23"/>
      <c r="O280" s="23"/>
      <c r="P280" s="23"/>
      <c r="Q280" s="23"/>
      <c r="R280" s="23"/>
      <c r="S280" s="23"/>
      <c r="T280" s="23"/>
      <c r="U280" s="100"/>
      <c r="V280" s="100"/>
      <c r="W280" s="100"/>
      <c r="X280" s="100"/>
    </row>
    <row r="281" spans="1:24" ht="16.5" customHeight="1">
      <c r="A281" s="181"/>
      <c r="B281" s="23"/>
      <c r="C281" s="23"/>
      <c r="D281" s="23"/>
      <c r="E281" s="23"/>
      <c r="F281" s="23"/>
      <c r="G281" s="23"/>
      <c r="H281" s="23"/>
      <c r="I281" s="23"/>
      <c r="J281" s="23"/>
      <c r="K281" s="23"/>
      <c r="L281" s="23"/>
      <c r="M281" s="23"/>
      <c r="N281" s="23"/>
      <c r="O281" s="23"/>
      <c r="P281" s="23"/>
      <c r="Q281" s="23"/>
      <c r="R281" s="23"/>
      <c r="S281" s="23"/>
      <c r="T281" s="23"/>
      <c r="U281" s="100"/>
      <c r="V281" s="100"/>
      <c r="W281" s="100"/>
      <c r="X281" s="100"/>
    </row>
    <row r="282" spans="1:24" ht="16.5" customHeight="1">
      <c r="A282" s="181"/>
      <c r="B282" s="23"/>
      <c r="C282" s="23"/>
      <c r="D282" s="23"/>
      <c r="E282" s="23"/>
      <c r="F282" s="23"/>
      <c r="G282" s="23"/>
      <c r="H282" s="23"/>
      <c r="I282" s="23"/>
      <c r="J282" s="23"/>
      <c r="K282" s="23"/>
      <c r="L282" s="23"/>
      <c r="M282" s="23"/>
      <c r="N282" s="23"/>
      <c r="O282" s="23"/>
      <c r="P282" s="23"/>
      <c r="Q282" s="23"/>
      <c r="R282" s="23"/>
      <c r="S282" s="23"/>
      <c r="T282" s="23"/>
      <c r="U282" s="100"/>
      <c r="V282" s="100"/>
      <c r="W282" s="100"/>
      <c r="X282" s="100"/>
    </row>
    <row r="283" spans="1:24" ht="16.5" customHeight="1">
      <c r="A283" s="181"/>
      <c r="B283" s="23"/>
      <c r="C283" s="23"/>
      <c r="D283" s="23"/>
      <c r="E283" s="23"/>
      <c r="F283" s="23"/>
      <c r="G283" s="23"/>
      <c r="H283" s="23"/>
      <c r="I283" s="23"/>
      <c r="J283" s="23"/>
      <c r="K283" s="23"/>
      <c r="L283" s="23"/>
      <c r="M283" s="23"/>
      <c r="N283" s="23"/>
      <c r="O283" s="23"/>
      <c r="P283" s="23"/>
      <c r="Q283" s="23"/>
      <c r="R283" s="23"/>
      <c r="S283" s="23"/>
      <c r="T283" s="23"/>
      <c r="U283" s="100"/>
      <c r="V283" s="100"/>
      <c r="W283" s="100"/>
      <c r="X283" s="100"/>
    </row>
    <row r="284" spans="1:24" ht="16.5" customHeight="1">
      <c r="A284" s="181"/>
      <c r="B284" s="23"/>
      <c r="C284" s="23"/>
      <c r="D284" s="23"/>
      <c r="E284" s="23"/>
      <c r="F284" s="23"/>
      <c r="G284" s="23"/>
      <c r="H284" s="23"/>
      <c r="I284" s="23"/>
      <c r="J284" s="23"/>
      <c r="K284" s="23"/>
      <c r="L284" s="23"/>
      <c r="M284" s="23"/>
      <c r="N284" s="23"/>
      <c r="O284" s="23"/>
      <c r="P284" s="23"/>
      <c r="Q284" s="23"/>
      <c r="R284" s="23"/>
      <c r="S284" s="23"/>
      <c r="T284" s="23"/>
      <c r="U284" s="100"/>
      <c r="V284" s="100"/>
      <c r="W284" s="100"/>
      <c r="X284" s="100"/>
    </row>
    <row r="285" spans="1:24" ht="16.5" customHeight="1">
      <c r="A285" s="181"/>
      <c r="B285" s="23"/>
      <c r="C285" s="23"/>
      <c r="D285" s="23"/>
      <c r="E285" s="23"/>
      <c r="F285" s="23"/>
      <c r="G285" s="23"/>
      <c r="H285" s="23"/>
      <c r="I285" s="23"/>
      <c r="J285" s="23"/>
      <c r="K285" s="23"/>
      <c r="L285" s="23"/>
      <c r="M285" s="23"/>
      <c r="N285" s="23"/>
      <c r="O285" s="23"/>
      <c r="P285" s="23"/>
      <c r="Q285" s="23"/>
      <c r="R285" s="23"/>
      <c r="S285" s="23"/>
      <c r="T285" s="23"/>
      <c r="U285" s="100"/>
      <c r="V285" s="100"/>
      <c r="W285" s="100"/>
      <c r="X285" s="100"/>
    </row>
    <row r="286" spans="1:24" ht="16.5" customHeight="1">
      <c r="A286" s="181"/>
      <c r="B286" s="23"/>
      <c r="C286" s="23"/>
      <c r="D286" s="23"/>
      <c r="E286" s="23"/>
      <c r="F286" s="23"/>
      <c r="G286" s="23"/>
      <c r="H286" s="23"/>
      <c r="I286" s="23"/>
      <c r="J286" s="23"/>
      <c r="K286" s="23"/>
      <c r="L286" s="23"/>
      <c r="M286" s="23"/>
      <c r="N286" s="23"/>
      <c r="O286" s="23"/>
      <c r="P286" s="23"/>
      <c r="Q286" s="23"/>
      <c r="R286" s="23"/>
      <c r="S286" s="23"/>
      <c r="T286" s="23"/>
      <c r="U286" s="100"/>
      <c r="V286" s="100"/>
      <c r="W286" s="100"/>
      <c r="X286" s="100"/>
    </row>
    <row r="287" spans="1:24" ht="16.5" customHeight="1">
      <c r="A287" s="181"/>
      <c r="B287" s="23"/>
      <c r="C287" s="23"/>
      <c r="D287" s="23"/>
      <c r="E287" s="23"/>
      <c r="F287" s="23"/>
      <c r="G287" s="23"/>
      <c r="H287" s="23"/>
      <c r="I287" s="23"/>
      <c r="J287" s="23"/>
      <c r="K287" s="23"/>
      <c r="L287" s="23"/>
      <c r="M287" s="23"/>
      <c r="N287" s="23"/>
      <c r="O287" s="23"/>
      <c r="P287" s="23"/>
      <c r="Q287" s="23"/>
      <c r="R287" s="23"/>
      <c r="S287" s="23"/>
      <c r="T287" s="23"/>
      <c r="U287" s="100"/>
      <c r="V287" s="100"/>
      <c r="W287" s="100"/>
      <c r="X287" s="100"/>
    </row>
    <row r="288" spans="1:24" ht="16.5" customHeight="1">
      <c r="A288" s="181"/>
      <c r="B288" s="23"/>
      <c r="C288" s="23"/>
      <c r="D288" s="23"/>
      <c r="E288" s="23"/>
      <c r="F288" s="23"/>
      <c r="G288" s="23"/>
      <c r="H288" s="23"/>
      <c r="I288" s="23"/>
      <c r="J288" s="23"/>
      <c r="K288" s="23"/>
      <c r="L288" s="23"/>
      <c r="M288" s="23"/>
      <c r="N288" s="23"/>
      <c r="O288" s="23"/>
      <c r="P288" s="23"/>
      <c r="Q288" s="23"/>
      <c r="R288" s="23"/>
      <c r="S288" s="23"/>
      <c r="T288" s="23"/>
      <c r="U288" s="100"/>
      <c r="V288" s="100"/>
      <c r="W288" s="100"/>
      <c r="X288" s="100"/>
    </row>
    <row r="289" spans="1:24" ht="16.5" customHeight="1">
      <c r="A289" s="181"/>
      <c r="B289" s="23"/>
      <c r="C289" s="23"/>
      <c r="D289" s="23"/>
      <c r="E289" s="23"/>
      <c r="F289" s="23"/>
      <c r="G289" s="23"/>
      <c r="H289" s="23"/>
      <c r="I289" s="23"/>
      <c r="J289" s="23"/>
      <c r="K289" s="23"/>
      <c r="L289" s="23"/>
      <c r="M289" s="23"/>
      <c r="N289" s="23"/>
      <c r="O289" s="23"/>
      <c r="P289" s="23"/>
      <c r="Q289" s="23"/>
      <c r="R289" s="23"/>
      <c r="S289" s="23"/>
      <c r="T289" s="23"/>
      <c r="U289" s="100"/>
      <c r="V289" s="100"/>
      <c r="W289" s="100"/>
      <c r="X289" s="100"/>
    </row>
    <row r="290" spans="1:24" ht="16.5" customHeight="1">
      <c r="A290" s="181"/>
      <c r="B290" s="23"/>
      <c r="C290" s="23"/>
      <c r="D290" s="23"/>
      <c r="E290" s="23"/>
      <c r="F290" s="23"/>
      <c r="G290" s="23"/>
      <c r="H290" s="23"/>
      <c r="I290" s="23"/>
      <c r="J290" s="23"/>
      <c r="K290" s="23"/>
      <c r="L290" s="23"/>
      <c r="M290" s="23"/>
      <c r="N290" s="23"/>
      <c r="O290" s="23"/>
      <c r="P290" s="23"/>
      <c r="Q290" s="23"/>
      <c r="R290" s="23"/>
      <c r="S290" s="23"/>
      <c r="T290" s="23"/>
      <c r="U290" s="100"/>
      <c r="V290" s="100"/>
      <c r="W290" s="100"/>
      <c r="X290" s="100"/>
    </row>
    <row r="291" spans="1:24" ht="16.5" customHeight="1">
      <c r="A291" s="181"/>
      <c r="B291" s="23"/>
      <c r="C291" s="23"/>
      <c r="D291" s="23"/>
      <c r="E291" s="23"/>
      <c r="F291" s="23"/>
      <c r="G291" s="23"/>
      <c r="H291" s="23"/>
      <c r="I291" s="23"/>
      <c r="J291" s="23"/>
      <c r="K291" s="23"/>
      <c r="L291" s="23"/>
      <c r="M291" s="23"/>
      <c r="N291" s="23"/>
      <c r="O291" s="23"/>
      <c r="P291" s="23"/>
      <c r="Q291" s="23"/>
      <c r="R291" s="23"/>
      <c r="S291" s="23"/>
      <c r="T291" s="23"/>
      <c r="U291" s="100"/>
      <c r="V291" s="100"/>
      <c r="W291" s="100"/>
      <c r="X291" s="100"/>
    </row>
    <row r="292" spans="1:24" ht="16.5" customHeight="1">
      <c r="A292" s="181"/>
      <c r="B292" s="23"/>
      <c r="C292" s="23"/>
      <c r="D292" s="23"/>
      <c r="E292" s="23"/>
      <c r="F292" s="23"/>
      <c r="G292" s="23"/>
      <c r="H292" s="23"/>
      <c r="I292" s="23"/>
      <c r="J292" s="23"/>
      <c r="K292" s="23"/>
      <c r="L292" s="23"/>
      <c r="M292" s="23"/>
      <c r="N292" s="23"/>
      <c r="O292" s="23"/>
      <c r="P292" s="23"/>
      <c r="Q292" s="23"/>
      <c r="R292" s="23"/>
      <c r="S292" s="23"/>
      <c r="T292" s="23"/>
      <c r="U292" s="100"/>
      <c r="V292" s="100"/>
      <c r="W292" s="100"/>
      <c r="X292" s="100"/>
    </row>
    <row r="293" spans="1:24" ht="16.5" customHeight="1">
      <c r="A293" s="181"/>
      <c r="B293" s="23"/>
      <c r="C293" s="23"/>
      <c r="D293" s="23"/>
      <c r="E293" s="23"/>
      <c r="F293" s="23"/>
      <c r="G293" s="23"/>
      <c r="H293" s="23"/>
      <c r="I293" s="23"/>
      <c r="J293" s="23"/>
      <c r="K293" s="23"/>
      <c r="L293" s="23"/>
      <c r="M293" s="23"/>
      <c r="N293" s="23"/>
      <c r="O293" s="23"/>
      <c r="P293" s="23"/>
      <c r="Q293" s="23"/>
      <c r="R293" s="23"/>
      <c r="S293" s="23"/>
      <c r="T293" s="23"/>
      <c r="U293" s="100"/>
      <c r="V293" s="100"/>
      <c r="W293" s="100"/>
      <c r="X293" s="100"/>
    </row>
    <row r="294" spans="1:24" ht="16.5" customHeight="1">
      <c r="A294" s="181"/>
      <c r="B294" s="23"/>
      <c r="C294" s="23"/>
      <c r="D294" s="23"/>
      <c r="E294" s="23"/>
      <c r="F294" s="23"/>
      <c r="G294" s="23"/>
      <c r="H294" s="23"/>
      <c r="I294" s="23"/>
      <c r="J294" s="23"/>
      <c r="K294" s="23"/>
      <c r="L294" s="23"/>
      <c r="M294" s="23"/>
      <c r="N294" s="23"/>
      <c r="O294" s="23"/>
      <c r="P294" s="23"/>
      <c r="Q294" s="23"/>
      <c r="R294" s="23"/>
      <c r="S294" s="23"/>
      <c r="T294" s="23"/>
      <c r="U294" s="100"/>
      <c r="V294" s="100"/>
      <c r="W294" s="100"/>
      <c r="X294" s="100"/>
    </row>
    <row r="295" spans="1:24" ht="16.5" customHeight="1">
      <c r="A295" s="181"/>
      <c r="B295" s="23"/>
      <c r="C295" s="23"/>
      <c r="D295" s="23"/>
      <c r="E295" s="23"/>
      <c r="F295" s="23"/>
      <c r="G295" s="23"/>
      <c r="H295" s="23"/>
      <c r="I295" s="23"/>
      <c r="J295" s="23"/>
      <c r="K295" s="23"/>
      <c r="L295" s="23"/>
      <c r="M295" s="23"/>
      <c r="N295" s="23"/>
      <c r="O295" s="23"/>
      <c r="P295" s="23"/>
      <c r="Q295" s="23"/>
      <c r="R295" s="23"/>
      <c r="S295" s="23"/>
      <c r="T295" s="23"/>
      <c r="U295" s="100"/>
      <c r="V295" s="100"/>
      <c r="W295" s="100"/>
      <c r="X295" s="100"/>
    </row>
    <row r="296" spans="1:24" ht="16.5" customHeight="1">
      <c r="A296" s="181"/>
      <c r="B296" s="23"/>
      <c r="C296" s="23"/>
      <c r="D296" s="23"/>
      <c r="E296" s="23"/>
      <c r="F296" s="23"/>
      <c r="G296" s="23"/>
      <c r="H296" s="23"/>
      <c r="I296" s="23"/>
      <c r="J296" s="23"/>
      <c r="K296" s="23"/>
      <c r="L296" s="23"/>
      <c r="M296" s="23"/>
      <c r="N296" s="23"/>
      <c r="O296" s="23"/>
      <c r="P296" s="23"/>
      <c r="Q296" s="23"/>
      <c r="R296" s="23"/>
      <c r="S296" s="23"/>
      <c r="T296" s="23"/>
      <c r="U296" s="100"/>
      <c r="V296" s="100"/>
      <c r="W296" s="100"/>
      <c r="X296" s="100"/>
    </row>
    <row r="297" spans="1:24" ht="16.5" customHeight="1">
      <c r="A297" s="181"/>
      <c r="B297" s="23"/>
      <c r="C297" s="23"/>
      <c r="D297" s="23"/>
      <c r="E297" s="23"/>
      <c r="F297" s="23"/>
      <c r="G297" s="23"/>
      <c r="H297" s="23"/>
      <c r="I297" s="23"/>
      <c r="J297" s="23"/>
      <c r="K297" s="23"/>
      <c r="L297" s="23"/>
      <c r="M297" s="23"/>
      <c r="N297" s="23"/>
      <c r="O297" s="23"/>
      <c r="P297" s="23"/>
      <c r="Q297" s="23"/>
      <c r="R297" s="23"/>
      <c r="S297" s="23"/>
      <c r="T297" s="23"/>
      <c r="U297" s="100"/>
      <c r="V297" s="100"/>
      <c r="W297" s="100"/>
      <c r="X297" s="100"/>
    </row>
    <row r="298" spans="1:24" ht="16.5" customHeight="1">
      <c r="A298" s="181"/>
      <c r="B298" s="23"/>
      <c r="C298" s="23"/>
      <c r="D298" s="23"/>
      <c r="E298" s="23"/>
      <c r="F298" s="23"/>
      <c r="G298" s="23"/>
      <c r="H298" s="23"/>
      <c r="I298" s="23"/>
      <c r="J298" s="23"/>
      <c r="K298" s="23"/>
      <c r="L298" s="23"/>
      <c r="M298" s="23"/>
      <c r="N298" s="23"/>
      <c r="O298" s="23"/>
      <c r="P298" s="23"/>
      <c r="Q298" s="23"/>
      <c r="R298" s="23"/>
      <c r="S298" s="23"/>
      <c r="T298" s="23"/>
      <c r="U298" s="100"/>
      <c r="V298" s="100"/>
      <c r="W298" s="100"/>
      <c r="X298" s="100"/>
    </row>
    <row r="299" spans="1:24" ht="16.5" customHeight="1">
      <c r="A299" s="181"/>
      <c r="B299" s="23"/>
      <c r="C299" s="23"/>
      <c r="D299" s="23"/>
      <c r="E299" s="23"/>
      <c r="F299" s="23"/>
      <c r="G299" s="23"/>
      <c r="H299" s="23"/>
      <c r="I299" s="23"/>
      <c r="J299" s="23"/>
      <c r="K299" s="23"/>
      <c r="L299" s="23"/>
      <c r="M299" s="23"/>
      <c r="N299" s="23"/>
      <c r="O299" s="23"/>
      <c r="P299" s="23"/>
      <c r="Q299" s="23"/>
      <c r="R299" s="23"/>
      <c r="S299" s="23"/>
      <c r="T299" s="23"/>
      <c r="U299" s="100"/>
      <c r="V299" s="100"/>
      <c r="W299" s="100"/>
      <c r="X299" s="100"/>
    </row>
    <row r="300" spans="1:24" ht="16.5" customHeight="1">
      <c r="A300" s="181"/>
      <c r="B300" s="23"/>
      <c r="C300" s="23"/>
      <c r="D300" s="23"/>
      <c r="E300" s="23"/>
      <c r="F300" s="23"/>
      <c r="G300" s="23"/>
      <c r="H300" s="23"/>
      <c r="I300" s="23"/>
      <c r="J300" s="23"/>
      <c r="K300" s="23"/>
      <c r="L300" s="23"/>
      <c r="M300" s="23"/>
      <c r="N300" s="23"/>
      <c r="O300" s="23"/>
      <c r="P300" s="23"/>
      <c r="Q300" s="23"/>
      <c r="R300" s="23"/>
      <c r="S300" s="23"/>
      <c r="T300" s="23"/>
      <c r="U300" s="100"/>
      <c r="V300" s="100"/>
      <c r="W300" s="100"/>
      <c r="X300" s="100"/>
    </row>
    <row r="301" spans="1:24" ht="16.5" customHeight="1">
      <c r="A301" s="181"/>
      <c r="B301" s="23"/>
      <c r="C301" s="23"/>
      <c r="D301" s="23"/>
      <c r="E301" s="23"/>
      <c r="F301" s="23"/>
      <c r="G301" s="23"/>
      <c r="H301" s="23"/>
      <c r="I301" s="23"/>
      <c r="J301" s="23"/>
      <c r="K301" s="23"/>
      <c r="L301" s="23"/>
      <c r="M301" s="23"/>
      <c r="N301" s="23"/>
      <c r="O301" s="23"/>
      <c r="P301" s="23"/>
      <c r="Q301" s="23"/>
      <c r="R301" s="23"/>
      <c r="S301" s="23"/>
      <c r="T301" s="23"/>
      <c r="U301" s="100"/>
      <c r="V301" s="100"/>
      <c r="W301" s="100"/>
      <c r="X301" s="100"/>
    </row>
    <row r="302" spans="1:24" ht="16.5" customHeight="1">
      <c r="A302" s="181"/>
      <c r="B302" s="23"/>
      <c r="C302" s="23"/>
      <c r="D302" s="23"/>
      <c r="E302" s="23"/>
      <c r="F302" s="23"/>
      <c r="G302" s="23"/>
      <c r="H302" s="23"/>
      <c r="I302" s="23"/>
      <c r="J302" s="23"/>
      <c r="K302" s="23"/>
      <c r="L302" s="23"/>
      <c r="M302" s="23"/>
      <c r="N302" s="23"/>
      <c r="O302" s="23"/>
      <c r="P302" s="23"/>
      <c r="Q302" s="23"/>
      <c r="R302" s="23"/>
      <c r="S302" s="23"/>
      <c r="T302" s="23"/>
      <c r="U302" s="100"/>
      <c r="V302" s="100"/>
      <c r="W302" s="100"/>
      <c r="X302" s="100"/>
    </row>
    <row r="303" spans="1:24" ht="16.5" customHeight="1">
      <c r="A303" s="181"/>
      <c r="B303" s="23"/>
      <c r="C303" s="23"/>
      <c r="D303" s="23"/>
      <c r="E303" s="23"/>
      <c r="F303" s="23"/>
      <c r="G303" s="23"/>
      <c r="H303" s="23"/>
      <c r="I303" s="23"/>
      <c r="J303" s="23"/>
      <c r="K303" s="23"/>
      <c r="L303" s="23"/>
      <c r="M303" s="23"/>
      <c r="N303" s="23"/>
      <c r="O303" s="23"/>
      <c r="P303" s="23"/>
      <c r="Q303" s="23"/>
      <c r="R303" s="23"/>
      <c r="S303" s="23"/>
      <c r="T303" s="23"/>
      <c r="U303" s="100"/>
      <c r="V303" s="100"/>
      <c r="W303" s="100"/>
      <c r="X303" s="100"/>
    </row>
    <row r="304" spans="1:24" ht="16.5" customHeight="1">
      <c r="A304" s="181"/>
      <c r="B304" s="23"/>
      <c r="C304" s="23"/>
      <c r="D304" s="23"/>
      <c r="E304" s="23"/>
      <c r="F304" s="23"/>
      <c r="G304" s="23"/>
      <c r="H304" s="23"/>
      <c r="I304" s="23"/>
      <c r="J304" s="23"/>
      <c r="K304" s="23"/>
      <c r="L304" s="23"/>
      <c r="M304" s="23"/>
      <c r="N304" s="23"/>
      <c r="O304" s="23"/>
      <c r="P304" s="23"/>
      <c r="Q304" s="23"/>
      <c r="R304" s="23"/>
      <c r="S304" s="23"/>
      <c r="T304" s="23"/>
      <c r="U304" s="100"/>
      <c r="V304" s="100"/>
      <c r="W304" s="100"/>
      <c r="X304" s="100"/>
    </row>
    <row r="305" spans="1:24" ht="16.5" customHeight="1">
      <c r="A305" s="181"/>
      <c r="B305" s="23"/>
      <c r="C305" s="23"/>
      <c r="D305" s="23"/>
      <c r="E305" s="23"/>
      <c r="F305" s="23"/>
      <c r="G305" s="23"/>
      <c r="H305" s="23"/>
      <c r="I305" s="23"/>
      <c r="J305" s="23"/>
      <c r="K305" s="23"/>
      <c r="L305" s="23"/>
      <c r="M305" s="23"/>
      <c r="N305" s="23"/>
      <c r="O305" s="23"/>
      <c r="P305" s="23"/>
      <c r="Q305" s="23"/>
      <c r="R305" s="23"/>
      <c r="S305" s="23"/>
      <c r="T305" s="23"/>
      <c r="U305" s="100"/>
      <c r="V305" s="100"/>
      <c r="W305" s="100"/>
      <c r="X305" s="100"/>
    </row>
    <row r="306" spans="1:24" ht="16.5" customHeight="1">
      <c r="A306" s="181"/>
      <c r="B306" s="23"/>
      <c r="C306" s="23"/>
      <c r="D306" s="23"/>
      <c r="E306" s="23"/>
      <c r="F306" s="23"/>
      <c r="G306" s="23"/>
      <c r="H306" s="23"/>
      <c r="I306" s="23"/>
      <c r="J306" s="23"/>
      <c r="K306" s="23"/>
      <c r="L306" s="23"/>
      <c r="M306" s="23"/>
      <c r="N306" s="23"/>
      <c r="O306" s="23"/>
      <c r="P306" s="23"/>
      <c r="Q306" s="23"/>
      <c r="R306" s="23"/>
      <c r="S306" s="23"/>
      <c r="T306" s="23"/>
      <c r="U306" s="100"/>
      <c r="V306" s="100"/>
      <c r="W306" s="100"/>
      <c r="X306" s="100"/>
    </row>
    <row r="307" spans="1:24" ht="16.5" customHeight="1">
      <c r="A307" s="181"/>
      <c r="B307" s="23"/>
      <c r="C307" s="23"/>
      <c r="D307" s="23"/>
      <c r="E307" s="23"/>
      <c r="F307" s="23"/>
      <c r="G307" s="23"/>
      <c r="H307" s="23"/>
      <c r="I307" s="23"/>
      <c r="J307" s="23"/>
      <c r="K307" s="23"/>
      <c r="L307" s="23"/>
      <c r="M307" s="23"/>
      <c r="N307" s="23"/>
      <c r="O307" s="23"/>
      <c r="P307" s="23"/>
      <c r="Q307" s="23"/>
      <c r="R307" s="23"/>
      <c r="S307" s="23"/>
      <c r="T307" s="23"/>
      <c r="U307" s="100"/>
      <c r="V307" s="100"/>
      <c r="W307" s="100"/>
      <c r="X307" s="100"/>
    </row>
    <row r="308" spans="1:24" ht="16.5" customHeight="1">
      <c r="A308" s="181"/>
      <c r="B308" s="23"/>
      <c r="C308" s="23"/>
      <c r="D308" s="23"/>
      <c r="E308" s="23"/>
      <c r="F308" s="23"/>
      <c r="G308" s="23"/>
      <c r="H308" s="23"/>
      <c r="I308" s="23"/>
      <c r="J308" s="23"/>
      <c r="K308" s="23"/>
      <c r="L308" s="23"/>
      <c r="M308" s="23"/>
      <c r="N308" s="23"/>
      <c r="O308" s="23"/>
      <c r="P308" s="23"/>
      <c r="Q308" s="23"/>
      <c r="R308" s="23"/>
      <c r="S308" s="23"/>
      <c r="T308" s="23"/>
      <c r="U308" s="100"/>
      <c r="V308" s="100"/>
      <c r="W308" s="100"/>
      <c r="X308" s="100"/>
    </row>
    <row r="309" spans="1:24" ht="16.5" customHeight="1">
      <c r="A309" s="181"/>
      <c r="B309" s="23"/>
      <c r="C309" s="23"/>
      <c r="D309" s="23"/>
      <c r="E309" s="23"/>
      <c r="F309" s="23"/>
      <c r="G309" s="23"/>
      <c r="H309" s="23"/>
      <c r="I309" s="23"/>
      <c r="J309" s="23"/>
      <c r="K309" s="23"/>
      <c r="L309" s="23"/>
      <c r="M309" s="23"/>
      <c r="N309" s="23"/>
      <c r="O309" s="23"/>
      <c r="P309" s="23"/>
      <c r="Q309" s="23"/>
      <c r="R309" s="23"/>
      <c r="S309" s="23"/>
      <c r="T309" s="23"/>
      <c r="U309" s="100"/>
      <c r="V309" s="100"/>
      <c r="W309" s="100"/>
      <c r="X309" s="100"/>
    </row>
    <row r="310" spans="1:24" ht="16.5" customHeight="1">
      <c r="A310" s="181"/>
      <c r="B310" s="23"/>
      <c r="C310" s="23"/>
      <c r="D310" s="23"/>
      <c r="E310" s="23"/>
      <c r="F310" s="23"/>
      <c r="G310" s="23"/>
      <c r="H310" s="23"/>
      <c r="I310" s="23"/>
      <c r="J310" s="23"/>
      <c r="K310" s="23"/>
      <c r="L310" s="23"/>
      <c r="M310" s="23"/>
      <c r="N310" s="23"/>
      <c r="O310" s="23"/>
      <c r="P310" s="23"/>
      <c r="Q310" s="23"/>
      <c r="R310" s="23"/>
      <c r="S310" s="23"/>
      <c r="T310" s="23"/>
      <c r="U310" s="100"/>
      <c r="V310" s="100"/>
      <c r="W310" s="100"/>
      <c r="X310" s="100"/>
    </row>
    <row r="311" spans="1:24" ht="16.5" customHeight="1">
      <c r="A311" s="181"/>
      <c r="B311" s="23"/>
      <c r="C311" s="23"/>
      <c r="D311" s="23"/>
      <c r="E311" s="23"/>
      <c r="F311" s="23"/>
      <c r="G311" s="23"/>
      <c r="H311" s="23"/>
      <c r="I311" s="23"/>
      <c r="J311" s="23"/>
      <c r="K311" s="23"/>
      <c r="L311" s="23"/>
      <c r="M311" s="23"/>
      <c r="N311" s="23"/>
      <c r="O311" s="23"/>
      <c r="P311" s="23"/>
      <c r="Q311" s="23"/>
      <c r="R311" s="23"/>
      <c r="S311" s="23"/>
      <c r="T311" s="23"/>
      <c r="U311" s="100"/>
      <c r="V311" s="100"/>
      <c r="W311" s="100"/>
      <c r="X311" s="100"/>
    </row>
    <row r="312" spans="1:24" ht="16.5" customHeight="1">
      <c r="A312" s="181"/>
      <c r="B312" s="23"/>
      <c r="C312" s="23"/>
      <c r="D312" s="23"/>
      <c r="E312" s="23"/>
      <c r="F312" s="23"/>
      <c r="G312" s="23"/>
      <c r="H312" s="23"/>
      <c r="I312" s="23"/>
      <c r="J312" s="23"/>
      <c r="K312" s="23"/>
      <c r="L312" s="23"/>
      <c r="M312" s="23"/>
      <c r="N312" s="23"/>
      <c r="O312" s="23"/>
      <c r="P312" s="23"/>
      <c r="Q312" s="23"/>
      <c r="R312" s="23"/>
      <c r="S312" s="23"/>
      <c r="T312" s="23"/>
      <c r="U312" s="100"/>
      <c r="V312" s="100"/>
      <c r="W312" s="100"/>
      <c r="X312" s="100"/>
    </row>
    <row r="313" spans="1:24" ht="16.5" customHeight="1">
      <c r="A313" s="181"/>
      <c r="B313" s="23"/>
      <c r="C313" s="23"/>
      <c r="D313" s="23"/>
      <c r="E313" s="23"/>
      <c r="F313" s="23"/>
      <c r="G313" s="23"/>
      <c r="H313" s="23"/>
      <c r="I313" s="23"/>
      <c r="J313" s="23"/>
      <c r="K313" s="23"/>
      <c r="L313" s="23"/>
      <c r="M313" s="23"/>
      <c r="N313" s="23"/>
      <c r="O313" s="23"/>
      <c r="P313" s="23"/>
      <c r="Q313" s="23"/>
      <c r="R313" s="23"/>
      <c r="S313" s="23"/>
      <c r="T313" s="23"/>
      <c r="U313" s="100"/>
      <c r="V313" s="100"/>
      <c r="W313" s="100"/>
      <c r="X313" s="100"/>
    </row>
    <row r="314" spans="1:24" ht="16.5" customHeight="1">
      <c r="A314" s="181"/>
      <c r="B314" s="23"/>
      <c r="C314" s="23"/>
      <c r="D314" s="23"/>
      <c r="E314" s="23"/>
      <c r="F314" s="23"/>
      <c r="G314" s="23"/>
      <c r="H314" s="23"/>
      <c r="I314" s="23"/>
      <c r="J314" s="23"/>
      <c r="K314" s="23"/>
      <c r="L314" s="23"/>
      <c r="M314" s="23"/>
      <c r="N314" s="23"/>
      <c r="O314" s="23"/>
      <c r="P314" s="23"/>
      <c r="Q314" s="23"/>
      <c r="R314" s="23"/>
      <c r="S314" s="23"/>
      <c r="T314" s="23"/>
      <c r="U314" s="100"/>
      <c r="V314" s="100"/>
      <c r="W314" s="100"/>
      <c r="X314" s="100"/>
    </row>
    <row r="315" spans="1:24" ht="16.5" customHeight="1">
      <c r="A315" s="181"/>
      <c r="B315" s="23"/>
      <c r="C315" s="23"/>
      <c r="D315" s="23"/>
      <c r="E315" s="23"/>
      <c r="F315" s="23"/>
      <c r="G315" s="23"/>
      <c r="H315" s="23"/>
      <c r="I315" s="23"/>
      <c r="J315" s="23"/>
      <c r="K315" s="23"/>
      <c r="L315" s="23"/>
      <c r="M315" s="23"/>
      <c r="N315" s="23"/>
      <c r="O315" s="23"/>
      <c r="P315" s="23"/>
      <c r="Q315" s="23"/>
      <c r="R315" s="23"/>
      <c r="S315" s="23"/>
      <c r="T315" s="23"/>
      <c r="U315" s="100"/>
      <c r="V315" s="100"/>
      <c r="W315" s="100"/>
      <c r="X315" s="100"/>
    </row>
    <row r="316" spans="1:24" ht="16.5" customHeight="1">
      <c r="A316" s="181"/>
      <c r="B316" s="23"/>
      <c r="C316" s="23"/>
      <c r="D316" s="23"/>
      <c r="E316" s="23"/>
      <c r="F316" s="23"/>
      <c r="G316" s="23"/>
      <c r="H316" s="23"/>
      <c r="I316" s="23"/>
      <c r="J316" s="23"/>
      <c r="K316" s="23"/>
      <c r="L316" s="23"/>
      <c r="M316" s="23"/>
      <c r="N316" s="23"/>
      <c r="O316" s="23"/>
      <c r="P316" s="23"/>
      <c r="Q316" s="23"/>
      <c r="R316" s="23"/>
      <c r="S316" s="23"/>
      <c r="T316" s="23"/>
      <c r="U316" s="100"/>
      <c r="V316" s="100"/>
      <c r="W316" s="100"/>
      <c r="X316" s="100"/>
    </row>
    <row r="317" spans="1:24" ht="16.5" customHeight="1">
      <c r="A317" s="181"/>
      <c r="B317" s="23"/>
      <c r="C317" s="23"/>
      <c r="D317" s="23"/>
      <c r="E317" s="23"/>
      <c r="F317" s="23"/>
      <c r="G317" s="23"/>
      <c r="H317" s="23"/>
      <c r="I317" s="23"/>
      <c r="J317" s="23"/>
      <c r="K317" s="23"/>
      <c r="L317" s="23"/>
      <c r="M317" s="23"/>
      <c r="N317" s="23"/>
      <c r="O317" s="23"/>
      <c r="P317" s="23"/>
      <c r="Q317" s="23"/>
      <c r="R317" s="23"/>
      <c r="S317" s="23"/>
      <c r="T317" s="23"/>
      <c r="U317" s="100"/>
      <c r="V317" s="100"/>
      <c r="W317" s="100"/>
      <c r="X317" s="100"/>
    </row>
    <row r="318" spans="1:24" ht="16.5" customHeight="1">
      <c r="A318" s="181"/>
      <c r="B318" s="23"/>
      <c r="C318" s="23"/>
      <c r="D318" s="23"/>
      <c r="E318" s="23"/>
      <c r="F318" s="23"/>
      <c r="G318" s="23"/>
      <c r="H318" s="23"/>
      <c r="I318" s="23"/>
      <c r="J318" s="23"/>
      <c r="K318" s="23"/>
      <c r="L318" s="23"/>
      <c r="M318" s="23"/>
      <c r="N318" s="23"/>
      <c r="O318" s="23"/>
      <c r="P318" s="23"/>
      <c r="Q318" s="23"/>
      <c r="R318" s="23"/>
      <c r="S318" s="23"/>
      <c r="T318" s="23"/>
      <c r="U318" s="100"/>
      <c r="V318" s="100"/>
      <c r="W318" s="100"/>
      <c r="X318" s="100"/>
    </row>
    <row r="319" spans="1:24" ht="16.5" customHeight="1">
      <c r="A319" s="181"/>
      <c r="B319" s="23"/>
      <c r="C319" s="23"/>
      <c r="D319" s="23"/>
      <c r="E319" s="23"/>
      <c r="F319" s="23"/>
      <c r="G319" s="23"/>
      <c r="H319" s="23"/>
      <c r="I319" s="23"/>
      <c r="J319" s="23"/>
      <c r="K319" s="23"/>
      <c r="L319" s="23"/>
      <c r="M319" s="23"/>
      <c r="N319" s="23"/>
      <c r="O319" s="23"/>
      <c r="P319" s="23"/>
      <c r="Q319" s="23"/>
      <c r="R319" s="23"/>
      <c r="S319" s="23"/>
      <c r="T319" s="23"/>
      <c r="U319" s="100"/>
      <c r="V319" s="100"/>
      <c r="W319" s="100"/>
      <c r="X319" s="100"/>
    </row>
    <row r="320" spans="1:24" ht="16.5" customHeight="1">
      <c r="A320" s="181"/>
      <c r="B320" s="23"/>
      <c r="C320" s="23"/>
      <c r="D320" s="23"/>
      <c r="E320" s="23"/>
      <c r="F320" s="23"/>
      <c r="G320" s="23"/>
      <c r="H320" s="23"/>
      <c r="I320" s="23"/>
      <c r="J320" s="23"/>
      <c r="K320" s="23"/>
      <c r="L320" s="23"/>
      <c r="M320" s="23"/>
      <c r="N320" s="23"/>
      <c r="O320" s="23"/>
      <c r="P320" s="23"/>
      <c r="Q320" s="23"/>
      <c r="R320" s="23"/>
      <c r="S320" s="23"/>
      <c r="T320" s="23"/>
      <c r="U320" s="100"/>
      <c r="V320" s="100"/>
      <c r="W320" s="100"/>
      <c r="X320" s="100"/>
    </row>
    <row r="321" spans="1:24" ht="16.5" customHeight="1">
      <c r="A321" s="181"/>
      <c r="B321" s="23"/>
      <c r="C321" s="23"/>
      <c r="D321" s="23"/>
      <c r="E321" s="23"/>
      <c r="F321" s="23"/>
      <c r="G321" s="23"/>
      <c r="H321" s="23"/>
      <c r="I321" s="23"/>
      <c r="J321" s="23"/>
      <c r="K321" s="23"/>
      <c r="L321" s="23"/>
      <c r="M321" s="23"/>
      <c r="N321" s="23"/>
      <c r="O321" s="23"/>
      <c r="P321" s="23"/>
      <c r="Q321" s="23"/>
      <c r="R321" s="23"/>
      <c r="S321" s="23"/>
      <c r="T321" s="23"/>
      <c r="U321" s="100"/>
      <c r="V321" s="100"/>
      <c r="W321" s="100"/>
      <c r="X321" s="100"/>
    </row>
    <row r="322" spans="1:24" ht="16.5" customHeight="1">
      <c r="A322" s="181"/>
      <c r="B322" s="23"/>
      <c r="C322" s="23"/>
      <c r="D322" s="23"/>
      <c r="E322" s="23"/>
      <c r="F322" s="23"/>
      <c r="G322" s="23"/>
      <c r="H322" s="23"/>
      <c r="I322" s="23"/>
      <c r="J322" s="23"/>
      <c r="K322" s="23"/>
      <c r="L322" s="23"/>
      <c r="M322" s="23"/>
      <c r="N322" s="23"/>
      <c r="O322" s="23"/>
      <c r="P322" s="23"/>
      <c r="Q322" s="23"/>
      <c r="R322" s="23"/>
      <c r="S322" s="23"/>
      <c r="T322" s="23"/>
      <c r="U322" s="100"/>
      <c r="V322" s="100"/>
      <c r="W322" s="100"/>
      <c r="X322" s="100"/>
    </row>
    <row r="323" spans="1:24" ht="16.5" customHeight="1">
      <c r="A323" s="181"/>
      <c r="B323" s="23"/>
      <c r="C323" s="23"/>
      <c r="D323" s="23"/>
      <c r="E323" s="23"/>
      <c r="F323" s="23"/>
      <c r="G323" s="23"/>
      <c r="H323" s="23"/>
      <c r="I323" s="23"/>
      <c r="J323" s="23"/>
      <c r="K323" s="23"/>
      <c r="L323" s="23"/>
      <c r="M323" s="23"/>
      <c r="N323" s="23"/>
      <c r="O323" s="23"/>
      <c r="P323" s="23"/>
      <c r="Q323" s="23"/>
      <c r="R323" s="23"/>
      <c r="S323" s="23"/>
      <c r="T323" s="23"/>
      <c r="U323" s="100"/>
      <c r="V323" s="100"/>
      <c r="W323" s="100"/>
      <c r="X323" s="100"/>
    </row>
    <row r="324" spans="1:24" ht="16.5" customHeight="1">
      <c r="A324" s="181"/>
      <c r="B324" s="23"/>
      <c r="C324" s="23"/>
      <c r="D324" s="23"/>
      <c r="E324" s="23"/>
      <c r="F324" s="23"/>
      <c r="G324" s="23"/>
      <c r="H324" s="23"/>
      <c r="I324" s="23"/>
      <c r="J324" s="23"/>
      <c r="K324" s="23"/>
      <c r="L324" s="23"/>
      <c r="M324" s="23"/>
      <c r="N324" s="23"/>
      <c r="O324" s="23"/>
      <c r="P324" s="23"/>
      <c r="Q324" s="23"/>
      <c r="R324" s="23"/>
      <c r="S324" s="23"/>
      <c r="T324" s="23"/>
      <c r="U324" s="100"/>
      <c r="V324" s="100"/>
      <c r="W324" s="100"/>
      <c r="X324" s="100"/>
    </row>
    <row r="325" spans="1:24" ht="16.5" customHeight="1">
      <c r="A325" s="181"/>
      <c r="B325" s="23"/>
      <c r="C325" s="23"/>
      <c r="D325" s="23"/>
      <c r="E325" s="23"/>
      <c r="F325" s="23"/>
      <c r="G325" s="23"/>
      <c r="H325" s="23"/>
      <c r="I325" s="23"/>
      <c r="J325" s="23"/>
      <c r="K325" s="23"/>
      <c r="L325" s="23"/>
      <c r="M325" s="23"/>
      <c r="N325" s="23"/>
      <c r="O325" s="23"/>
      <c r="P325" s="23"/>
      <c r="Q325" s="23"/>
      <c r="R325" s="23"/>
      <c r="S325" s="23"/>
      <c r="T325" s="23"/>
      <c r="U325" s="100"/>
      <c r="V325" s="100"/>
      <c r="W325" s="100"/>
      <c r="X325" s="100"/>
    </row>
    <row r="326" spans="1:24" ht="16.5" customHeight="1">
      <c r="A326" s="181"/>
      <c r="B326" s="23"/>
      <c r="C326" s="23"/>
      <c r="D326" s="23"/>
      <c r="E326" s="23"/>
      <c r="F326" s="23"/>
      <c r="G326" s="23"/>
      <c r="H326" s="23"/>
      <c r="I326" s="23"/>
      <c r="J326" s="23"/>
      <c r="K326" s="23"/>
      <c r="L326" s="23"/>
      <c r="M326" s="23"/>
      <c r="N326" s="23"/>
      <c r="O326" s="23"/>
      <c r="P326" s="23"/>
      <c r="Q326" s="23"/>
      <c r="R326" s="23"/>
      <c r="S326" s="23"/>
      <c r="T326" s="23"/>
      <c r="U326" s="100"/>
      <c r="V326" s="100"/>
      <c r="W326" s="100"/>
      <c r="X326" s="100"/>
    </row>
    <row r="327" spans="1:24" ht="16.5" customHeight="1">
      <c r="A327" s="181"/>
      <c r="B327" s="23"/>
      <c r="C327" s="23"/>
      <c r="D327" s="23"/>
      <c r="E327" s="23"/>
      <c r="F327" s="23"/>
      <c r="G327" s="23"/>
      <c r="H327" s="23"/>
      <c r="I327" s="23"/>
      <c r="J327" s="23"/>
      <c r="K327" s="23"/>
      <c r="L327" s="23"/>
      <c r="M327" s="23"/>
      <c r="N327" s="23"/>
      <c r="O327" s="23"/>
      <c r="P327" s="23"/>
      <c r="Q327" s="23"/>
      <c r="R327" s="23"/>
      <c r="S327" s="23"/>
      <c r="T327" s="23"/>
      <c r="U327" s="100"/>
      <c r="V327" s="100"/>
      <c r="W327" s="100"/>
      <c r="X327" s="100"/>
    </row>
    <row r="328" spans="1:24" ht="16.5" customHeight="1">
      <c r="A328" s="181"/>
      <c r="B328" s="23"/>
      <c r="C328" s="23"/>
      <c r="D328" s="23"/>
      <c r="E328" s="23"/>
      <c r="F328" s="23"/>
      <c r="G328" s="23"/>
      <c r="H328" s="23"/>
      <c r="I328" s="23"/>
      <c r="J328" s="23"/>
      <c r="K328" s="23"/>
      <c r="L328" s="23"/>
      <c r="M328" s="23"/>
      <c r="N328" s="23"/>
      <c r="O328" s="23"/>
      <c r="P328" s="23"/>
      <c r="Q328" s="23"/>
      <c r="R328" s="23"/>
      <c r="S328" s="23"/>
      <c r="T328" s="23"/>
      <c r="U328" s="100"/>
      <c r="V328" s="100"/>
      <c r="W328" s="100"/>
      <c r="X328" s="100"/>
    </row>
    <row r="329" spans="1:24" ht="16.5" customHeight="1">
      <c r="A329" s="181"/>
      <c r="B329" s="23"/>
      <c r="C329" s="23"/>
      <c r="D329" s="23"/>
      <c r="E329" s="23"/>
      <c r="F329" s="23"/>
      <c r="G329" s="23"/>
      <c r="H329" s="23"/>
      <c r="I329" s="23"/>
      <c r="J329" s="23"/>
      <c r="K329" s="23"/>
      <c r="L329" s="23"/>
      <c r="M329" s="23"/>
      <c r="N329" s="23"/>
      <c r="O329" s="23"/>
      <c r="P329" s="23"/>
      <c r="Q329" s="23"/>
      <c r="R329" s="23"/>
      <c r="S329" s="23"/>
      <c r="T329" s="23"/>
      <c r="U329" s="100"/>
      <c r="V329" s="100"/>
      <c r="W329" s="100"/>
      <c r="X329" s="100"/>
    </row>
    <row r="330" spans="1:24" ht="16.5" customHeight="1">
      <c r="A330" s="181"/>
      <c r="B330" s="23"/>
      <c r="C330" s="23"/>
      <c r="D330" s="23"/>
      <c r="E330" s="23"/>
      <c r="F330" s="23"/>
      <c r="G330" s="23"/>
      <c r="H330" s="23"/>
      <c r="I330" s="23"/>
      <c r="J330" s="23"/>
      <c r="K330" s="23"/>
      <c r="L330" s="23"/>
      <c r="M330" s="23"/>
      <c r="N330" s="23"/>
      <c r="O330" s="23"/>
      <c r="P330" s="23"/>
      <c r="Q330" s="23"/>
      <c r="R330" s="23"/>
      <c r="S330" s="23"/>
      <c r="T330" s="23"/>
      <c r="U330" s="100"/>
      <c r="V330" s="100"/>
      <c r="W330" s="100"/>
      <c r="X330" s="100"/>
    </row>
    <row r="331" spans="1:24" ht="16.5" customHeight="1">
      <c r="A331" s="181"/>
      <c r="B331" s="23"/>
      <c r="C331" s="23"/>
      <c r="D331" s="23"/>
      <c r="E331" s="23"/>
      <c r="F331" s="23"/>
      <c r="G331" s="23"/>
      <c r="H331" s="23"/>
      <c r="I331" s="23"/>
      <c r="J331" s="23"/>
      <c r="K331" s="23"/>
      <c r="L331" s="23"/>
      <c r="M331" s="23"/>
      <c r="N331" s="23"/>
      <c r="O331" s="23"/>
      <c r="P331" s="23"/>
      <c r="Q331" s="23"/>
      <c r="R331" s="23"/>
      <c r="S331" s="23"/>
      <c r="T331" s="23"/>
      <c r="U331" s="100"/>
      <c r="V331" s="100"/>
      <c r="W331" s="100"/>
      <c r="X331" s="100"/>
    </row>
    <row r="332" spans="1:24" ht="16.5" customHeight="1">
      <c r="A332" s="181"/>
      <c r="B332" s="23"/>
      <c r="C332" s="23"/>
      <c r="D332" s="23"/>
      <c r="E332" s="23"/>
      <c r="F332" s="23"/>
      <c r="G332" s="23"/>
      <c r="H332" s="23"/>
      <c r="I332" s="23"/>
      <c r="J332" s="23"/>
      <c r="K332" s="23"/>
      <c r="L332" s="23"/>
      <c r="M332" s="23"/>
      <c r="N332" s="23"/>
      <c r="O332" s="23"/>
      <c r="P332" s="23"/>
      <c r="Q332" s="23"/>
      <c r="R332" s="23"/>
      <c r="S332" s="23"/>
      <c r="T332" s="23"/>
      <c r="U332" s="100"/>
      <c r="V332" s="100"/>
      <c r="W332" s="100"/>
      <c r="X332" s="100"/>
    </row>
    <row r="333" spans="1:24" ht="16.5" customHeight="1">
      <c r="A333" s="181"/>
      <c r="B333" s="23"/>
      <c r="C333" s="23"/>
      <c r="D333" s="23"/>
      <c r="E333" s="23"/>
      <c r="F333" s="23"/>
      <c r="G333" s="23"/>
      <c r="H333" s="23"/>
      <c r="I333" s="23"/>
      <c r="J333" s="23"/>
      <c r="K333" s="23"/>
      <c r="L333" s="23"/>
      <c r="M333" s="23"/>
      <c r="N333" s="23"/>
      <c r="O333" s="23"/>
      <c r="P333" s="23"/>
      <c r="Q333" s="23"/>
      <c r="R333" s="23"/>
      <c r="S333" s="23"/>
      <c r="T333" s="23"/>
      <c r="U333" s="100"/>
      <c r="V333" s="100"/>
      <c r="W333" s="100"/>
      <c r="X333" s="100"/>
    </row>
    <row r="334" spans="1:24" ht="16.5" customHeight="1">
      <c r="A334" s="181"/>
      <c r="B334" s="23"/>
      <c r="C334" s="23"/>
      <c r="D334" s="23"/>
      <c r="E334" s="23"/>
      <c r="F334" s="23"/>
      <c r="G334" s="23"/>
      <c r="H334" s="23"/>
      <c r="I334" s="23"/>
      <c r="J334" s="23"/>
      <c r="K334" s="23"/>
      <c r="L334" s="23"/>
      <c r="M334" s="23"/>
      <c r="N334" s="23"/>
      <c r="O334" s="23"/>
      <c r="P334" s="23"/>
      <c r="Q334" s="23"/>
      <c r="R334" s="23"/>
      <c r="S334" s="23"/>
      <c r="T334" s="23"/>
      <c r="U334" s="100"/>
      <c r="V334" s="100"/>
      <c r="W334" s="100"/>
      <c r="X334" s="100"/>
    </row>
    <row r="335" spans="1:24" ht="16.5" customHeight="1">
      <c r="A335" s="181"/>
      <c r="B335" s="23"/>
      <c r="C335" s="23"/>
      <c r="D335" s="23"/>
      <c r="E335" s="23"/>
      <c r="F335" s="23"/>
      <c r="G335" s="23"/>
      <c r="H335" s="23"/>
      <c r="I335" s="23"/>
      <c r="J335" s="23"/>
      <c r="K335" s="23"/>
      <c r="L335" s="23"/>
      <c r="M335" s="23"/>
      <c r="N335" s="23"/>
      <c r="O335" s="23"/>
      <c r="P335" s="23"/>
      <c r="Q335" s="23"/>
      <c r="R335" s="23"/>
      <c r="S335" s="23"/>
      <c r="T335" s="23"/>
      <c r="U335" s="100"/>
      <c r="V335" s="100"/>
      <c r="W335" s="100"/>
      <c r="X335" s="100"/>
    </row>
    <row r="336" spans="1:24" ht="16.5" customHeight="1">
      <c r="A336" s="181"/>
      <c r="B336" s="23"/>
      <c r="C336" s="23"/>
      <c r="D336" s="23"/>
      <c r="E336" s="23"/>
      <c r="F336" s="23"/>
      <c r="G336" s="23"/>
      <c r="H336" s="23"/>
      <c r="I336" s="23"/>
      <c r="J336" s="23"/>
      <c r="K336" s="23"/>
      <c r="L336" s="23"/>
      <c r="M336" s="23"/>
      <c r="N336" s="23"/>
      <c r="O336" s="23"/>
      <c r="P336" s="23"/>
      <c r="Q336" s="23"/>
      <c r="R336" s="23"/>
      <c r="S336" s="23"/>
      <c r="T336" s="23"/>
      <c r="U336" s="100"/>
      <c r="V336" s="100"/>
      <c r="W336" s="100"/>
      <c r="X336" s="100"/>
    </row>
    <row r="337" spans="1:24" ht="16.5" customHeight="1">
      <c r="A337" s="181"/>
      <c r="B337" s="23"/>
      <c r="C337" s="23"/>
      <c r="D337" s="23"/>
      <c r="E337" s="23"/>
      <c r="F337" s="23"/>
      <c r="G337" s="23"/>
      <c r="H337" s="23"/>
      <c r="I337" s="23"/>
      <c r="J337" s="23"/>
      <c r="K337" s="23"/>
      <c r="L337" s="23"/>
      <c r="M337" s="23"/>
      <c r="N337" s="23"/>
      <c r="O337" s="23"/>
      <c r="P337" s="23"/>
      <c r="Q337" s="23"/>
      <c r="R337" s="23"/>
      <c r="S337" s="23"/>
      <c r="T337" s="23"/>
      <c r="U337" s="100"/>
      <c r="V337" s="100"/>
      <c r="W337" s="100"/>
      <c r="X337" s="100"/>
    </row>
    <row r="338" spans="1:24" ht="16.5" customHeight="1">
      <c r="A338" s="181"/>
      <c r="B338" s="23"/>
      <c r="C338" s="23"/>
      <c r="D338" s="23"/>
      <c r="E338" s="23"/>
      <c r="F338" s="23"/>
      <c r="G338" s="23"/>
      <c r="H338" s="23"/>
      <c r="I338" s="23"/>
      <c r="J338" s="23"/>
      <c r="K338" s="23"/>
      <c r="L338" s="23"/>
      <c r="M338" s="23"/>
      <c r="N338" s="23"/>
      <c r="O338" s="23"/>
      <c r="P338" s="23"/>
      <c r="Q338" s="23"/>
      <c r="R338" s="23"/>
      <c r="S338" s="23"/>
      <c r="T338" s="23"/>
      <c r="U338" s="100"/>
      <c r="V338" s="100"/>
      <c r="W338" s="100"/>
      <c r="X338" s="100"/>
    </row>
    <row r="339" spans="1:24" ht="16.5" customHeight="1">
      <c r="A339" s="181"/>
      <c r="B339" s="23"/>
      <c r="C339" s="23"/>
      <c r="D339" s="23"/>
      <c r="E339" s="23"/>
      <c r="F339" s="23"/>
      <c r="G339" s="23"/>
      <c r="H339" s="23"/>
      <c r="I339" s="23"/>
      <c r="J339" s="23"/>
      <c r="K339" s="23"/>
      <c r="L339" s="23"/>
      <c r="M339" s="23"/>
      <c r="N339" s="23"/>
      <c r="O339" s="23"/>
      <c r="P339" s="23"/>
      <c r="Q339" s="23"/>
      <c r="R339" s="23"/>
      <c r="S339" s="23"/>
      <c r="T339" s="23"/>
      <c r="U339" s="100"/>
      <c r="V339" s="100"/>
      <c r="W339" s="100"/>
      <c r="X339" s="100"/>
    </row>
    <row r="340" spans="1:24" ht="16.5" customHeight="1">
      <c r="A340" s="181"/>
      <c r="B340" s="23"/>
      <c r="C340" s="23"/>
      <c r="D340" s="23"/>
      <c r="E340" s="23"/>
      <c r="F340" s="23"/>
      <c r="G340" s="23"/>
      <c r="H340" s="23"/>
      <c r="I340" s="23"/>
      <c r="J340" s="23"/>
      <c r="K340" s="23"/>
      <c r="L340" s="23"/>
      <c r="M340" s="23"/>
      <c r="N340" s="23"/>
      <c r="O340" s="23"/>
      <c r="P340" s="23"/>
      <c r="Q340" s="23"/>
      <c r="R340" s="23"/>
      <c r="S340" s="23"/>
      <c r="T340" s="23"/>
      <c r="U340" s="100"/>
      <c r="V340" s="100"/>
      <c r="W340" s="100"/>
      <c r="X340" s="100"/>
    </row>
    <row r="341" spans="1:24" ht="16.5" customHeight="1">
      <c r="A341" s="181"/>
      <c r="B341" s="23"/>
      <c r="C341" s="23"/>
      <c r="D341" s="23"/>
      <c r="E341" s="23"/>
      <c r="F341" s="23"/>
      <c r="G341" s="23"/>
      <c r="H341" s="23"/>
      <c r="I341" s="23"/>
      <c r="J341" s="23"/>
      <c r="K341" s="23"/>
      <c r="L341" s="23"/>
      <c r="M341" s="23"/>
      <c r="N341" s="23"/>
      <c r="O341" s="23"/>
      <c r="P341" s="23"/>
      <c r="Q341" s="23"/>
      <c r="R341" s="23"/>
      <c r="S341" s="23"/>
      <c r="T341" s="23"/>
      <c r="U341" s="100"/>
      <c r="V341" s="100"/>
      <c r="W341" s="100"/>
      <c r="X341" s="100"/>
    </row>
    <row r="342" spans="1:24" ht="16.5" customHeight="1">
      <c r="A342" s="181"/>
      <c r="B342" s="23"/>
      <c r="C342" s="23"/>
      <c r="D342" s="23"/>
      <c r="E342" s="23"/>
      <c r="F342" s="23"/>
      <c r="G342" s="23"/>
      <c r="H342" s="23"/>
      <c r="I342" s="23"/>
      <c r="J342" s="23"/>
      <c r="K342" s="23"/>
      <c r="L342" s="23"/>
      <c r="M342" s="23"/>
      <c r="N342" s="23"/>
      <c r="O342" s="23"/>
      <c r="P342" s="23"/>
      <c r="Q342" s="23"/>
      <c r="R342" s="23"/>
      <c r="S342" s="23"/>
      <c r="T342" s="23"/>
      <c r="U342" s="100"/>
      <c r="V342" s="100"/>
      <c r="W342" s="100"/>
      <c r="X342" s="100"/>
    </row>
    <row r="343" spans="1:24" ht="16.5" customHeight="1">
      <c r="A343" s="181"/>
      <c r="B343" s="23"/>
      <c r="C343" s="23"/>
      <c r="D343" s="23"/>
      <c r="E343" s="23"/>
      <c r="F343" s="23"/>
      <c r="G343" s="23"/>
      <c r="H343" s="23"/>
      <c r="I343" s="23"/>
      <c r="J343" s="23"/>
      <c r="K343" s="23"/>
      <c r="L343" s="23"/>
      <c r="M343" s="23"/>
      <c r="N343" s="23"/>
      <c r="O343" s="23"/>
      <c r="P343" s="23"/>
      <c r="Q343" s="23"/>
      <c r="R343" s="23"/>
      <c r="S343" s="23"/>
      <c r="T343" s="23"/>
      <c r="U343" s="100"/>
      <c r="V343" s="100"/>
      <c r="W343" s="100"/>
      <c r="X343" s="100"/>
    </row>
    <row r="344" spans="1:24" ht="16.5" customHeight="1">
      <c r="A344" s="181"/>
      <c r="B344" s="23"/>
      <c r="C344" s="23"/>
      <c r="D344" s="23"/>
      <c r="E344" s="23"/>
      <c r="F344" s="23"/>
      <c r="G344" s="23"/>
      <c r="H344" s="23"/>
      <c r="I344" s="23"/>
      <c r="J344" s="23"/>
      <c r="K344" s="23"/>
      <c r="L344" s="23"/>
      <c r="M344" s="23"/>
      <c r="N344" s="23"/>
      <c r="O344" s="23"/>
      <c r="P344" s="23"/>
      <c r="Q344" s="23"/>
      <c r="R344" s="23"/>
      <c r="S344" s="23"/>
      <c r="T344" s="23"/>
      <c r="U344" s="100"/>
      <c r="V344" s="100"/>
      <c r="W344" s="100"/>
      <c r="X344" s="100"/>
    </row>
    <row r="345" spans="1:24" ht="16.5" customHeight="1">
      <c r="A345" s="181"/>
      <c r="B345" s="23"/>
      <c r="C345" s="23"/>
      <c r="D345" s="23"/>
      <c r="E345" s="23"/>
      <c r="F345" s="23"/>
      <c r="G345" s="23"/>
      <c r="H345" s="23"/>
      <c r="I345" s="23"/>
      <c r="J345" s="23"/>
      <c r="K345" s="23"/>
      <c r="L345" s="23"/>
      <c r="M345" s="23"/>
      <c r="N345" s="23"/>
      <c r="O345" s="23"/>
      <c r="P345" s="23"/>
      <c r="Q345" s="23"/>
      <c r="R345" s="23"/>
      <c r="S345" s="23"/>
      <c r="T345" s="23"/>
      <c r="U345" s="100"/>
      <c r="V345" s="100"/>
      <c r="W345" s="100"/>
      <c r="X345" s="100"/>
    </row>
    <row r="346" spans="1:24" ht="16.5" customHeight="1">
      <c r="A346" s="181"/>
      <c r="B346" s="23"/>
      <c r="C346" s="23"/>
      <c r="D346" s="23"/>
      <c r="E346" s="23"/>
      <c r="F346" s="23"/>
      <c r="G346" s="23"/>
      <c r="H346" s="23"/>
      <c r="I346" s="23"/>
      <c r="J346" s="23"/>
      <c r="K346" s="23"/>
      <c r="L346" s="23"/>
      <c r="M346" s="23"/>
      <c r="N346" s="23"/>
      <c r="O346" s="23"/>
      <c r="P346" s="23"/>
      <c r="Q346" s="23"/>
      <c r="R346" s="23"/>
      <c r="S346" s="23"/>
      <c r="T346" s="23"/>
      <c r="U346" s="100"/>
      <c r="V346" s="100"/>
      <c r="W346" s="100"/>
      <c r="X346" s="100"/>
    </row>
    <row r="347" spans="1:24" ht="16.5" customHeight="1">
      <c r="A347" s="181"/>
      <c r="B347" s="23"/>
      <c r="C347" s="23"/>
      <c r="D347" s="23"/>
      <c r="E347" s="23"/>
      <c r="F347" s="23"/>
      <c r="G347" s="23"/>
      <c r="H347" s="23"/>
      <c r="I347" s="23"/>
      <c r="J347" s="23"/>
      <c r="K347" s="23"/>
      <c r="L347" s="23"/>
      <c r="M347" s="23"/>
      <c r="N347" s="23"/>
      <c r="O347" s="23"/>
      <c r="P347" s="23"/>
      <c r="Q347" s="23"/>
      <c r="R347" s="23"/>
      <c r="S347" s="23"/>
      <c r="T347" s="23"/>
      <c r="U347" s="100"/>
      <c r="V347" s="100"/>
      <c r="W347" s="100"/>
      <c r="X347" s="100"/>
    </row>
    <row r="348" spans="1:24" ht="16.5" customHeight="1">
      <c r="A348" s="181"/>
      <c r="B348" s="23"/>
      <c r="C348" s="23"/>
      <c r="D348" s="23"/>
      <c r="E348" s="23"/>
      <c r="F348" s="23"/>
      <c r="G348" s="23"/>
      <c r="H348" s="23"/>
      <c r="I348" s="23"/>
      <c r="J348" s="23"/>
      <c r="K348" s="23"/>
      <c r="L348" s="23"/>
      <c r="M348" s="23"/>
      <c r="N348" s="23"/>
      <c r="O348" s="23"/>
      <c r="P348" s="23"/>
      <c r="Q348" s="23"/>
      <c r="R348" s="23"/>
      <c r="S348" s="23"/>
      <c r="T348" s="23"/>
      <c r="U348" s="100"/>
      <c r="V348" s="100"/>
      <c r="W348" s="100"/>
      <c r="X348" s="100"/>
    </row>
    <row r="349" spans="1:24" ht="16.5" customHeight="1">
      <c r="A349" s="181"/>
      <c r="B349" s="23"/>
      <c r="C349" s="23"/>
      <c r="D349" s="23"/>
      <c r="E349" s="23"/>
      <c r="F349" s="23"/>
      <c r="G349" s="23"/>
      <c r="H349" s="23"/>
      <c r="I349" s="23"/>
      <c r="J349" s="23"/>
      <c r="K349" s="23"/>
      <c r="L349" s="23"/>
      <c r="M349" s="23"/>
      <c r="N349" s="23"/>
      <c r="O349" s="23"/>
      <c r="P349" s="23"/>
      <c r="Q349" s="23"/>
      <c r="R349" s="23"/>
      <c r="S349" s="23"/>
      <c r="T349" s="23"/>
      <c r="U349" s="100"/>
      <c r="V349" s="100"/>
      <c r="W349" s="100"/>
      <c r="X349" s="100"/>
    </row>
    <row r="350" spans="1:24" ht="16.5" customHeight="1">
      <c r="A350" s="181"/>
      <c r="B350" s="23"/>
      <c r="C350" s="23"/>
      <c r="D350" s="23"/>
      <c r="E350" s="23"/>
      <c r="F350" s="23"/>
      <c r="G350" s="23"/>
      <c r="H350" s="23"/>
      <c r="I350" s="23"/>
      <c r="J350" s="23"/>
      <c r="K350" s="23"/>
      <c r="L350" s="23"/>
      <c r="M350" s="23"/>
      <c r="N350" s="23"/>
      <c r="O350" s="23"/>
      <c r="P350" s="23"/>
      <c r="Q350" s="23"/>
      <c r="R350" s="23"/>
      <c r="S350" s="23"/>
      <c r="T350" s="23"/>
      <c r="U350" s="100"/>
      <c r="V350" s="100"/>
      <c r="W350" s="100"/>
      <c r="X350" s="100"/>
    </row>
    <row r="351" spans="1:24" ht="16.5" customHeight="1">
      <c r="A351" s="181"/>
      <c r="B351" s="23"/>
      <c r="C351" s="23"/>
      <c r="D351" s="23"/>
      <c r="E351" s="23"/>
      <c r="F351" s="23"/>
      <c r="G351" s="23"/>
      <c r="H351" s="23"/>
      <c r="I351" s="23"/>
      <c r="J351" s="23"/>
      <c r="K351" s="23"/>
      <c r="L351" s="23"/>
      <c r="M351" s="23"/>
      <c r="N351" s="23"/>
      <c r="O351" s="23"/>
      <c r="P351" s="23"/>
      <c r="Q351" s="23"/>
      <c r="R351" s="23"/>
      <c r="S351" s="23"/>
      <c r="T351" s="23"/>
      <c r="U351" s="100"/>
      <c r="V351" s="100"/>
      <c r="W351" s="100"/>
      <c r="X351" s="100"/>
    </row>
    <row r="352" spans="1:24" ht="16.5" customHeight="1">
      <c r="A352" s="181"/>
      <c r="B352" s="23"/>
      <c r="C352" s="23"/>
      <c r="D352" s="23"/>
      <c r="E352" s="23"/>
      <c r="F352" s="23"/>
      <c r="G352" s="23"/>
      <c r="H352" s="23"/>
      <c r="I352" s="23"/>
      <c r="J352" s="23"/>
      <c r="K352" s="23"/>
      <c r="L352" s="23"/>
      <c r="M352" s="23"/>
      <c r="N352" s="23"/>
      <c r="O352" s="23"/>
      <c r="P352" s="23"/>
      <c r="Q352" s="23"/>
      <c r="R352" s="23"/>
      <c r="S352" s="23"/>
      <c r="T352" s="23"/>
      <c r="U352" s="100"/>
      <c r="V352" s="100"/>
      <c r="W352" s="100"/>
      <c r="X352" s="100"/>
    </row>
    <row r="353" spans="1:24" ht="16.5" customHeight="1">
      <c r="A353" s="181"/>
      <c r="B353" s="23"/>
      <c r="C353" s="23"/>
      <c r="D353" s="23"/>
      <c r="E353" s="23"/>
      <c r="F353" s="23"/>
      <c r="G353" s="23"/>
      <c r="H353" s="23"/>
      <c r="I353" s="23"/>
      <c r="J353" s="23"/>
      <c r="K353" s="23"/>
      <c r="L353" s="23"/>
      <c r="M353" s="23"/>
      <c r="N353" s="23"/>
      <c r="O353" s="23"/>
      <c r="P353" s="23"/>
      <c r="Q353" s="23"/>
      <c r="R353" s="23"/>
      <c r="S353" s="23"/>
      <c r="T353" s="23"/>
      <c r="U353" s="100"/>
      <c r="V353" s="100"/>
      <c r="W353" s="100"/>
      <c r="X353" s="100"/>
    </row>
    <row r="354" spans="1:24" ht="16.5" customHeight="1">
      <c r="A354" s="181"/>
      <c r="B354" s="23"/>
      <c r="C354" s="23"/>
      <c r="D354" s="23"/>
      <c r="E354" s="23"/>
      <c r="F354" s="23"/>
      <c r="G354" s="23"/>
      <c r="H354" s="23"/>
      <c r="I354" s="23"/>
      <c r="J354" s="23"/>
      <c r="K354" s="23"/>
      <c r="L354" s="23"/>
      <c r="M354" s="23"/>
      <c r="N354" s="23"/>
      <c r="O354" s="23"/>
      <c r="P354" s="23"/>
      <c r="Q354" s="23"/>
      <c r="R354" s="23"/>
      <c r="S354" s="23"/>
      <c r="T354" s="23"/>
      <c r="U354" s="100"/>
      <c r="V354" s="100"/>
      <c r="W354" s="100"/>
      <c r="X354" s="100"/>
    </row>
    <row r="355" spans="1:24" ht="16.5" customHeight="1">
      <c r="A355" s="181"/>
      <c r="B355" s="23"/>
      <c r="C355" s="23"/>
      <c r="D355" s="23"/>
      <c r="E355" s="23"/>
      <c r="F355" s="23"/>
      <c r="G355" s="23"/>
      <c r="H355" s="23"/>
      <c r="I355" s="23"/>
      <c r="J355" s="23"/>
      <c r="K355" s="23"/>
      <c r="L355" s="23"/>
      <c r="M355" s="23"/>
      <c r="N355" s="23"/>
      <c r="O355" s="23"/>
      <c r="P355" s="23"/>
      <c r="Q355" s="23"/>
      <c r="R355" s="23"/>
      <c r="S355" s="23"/>
      <c r="T355" s="23"/>
      <c r="U355" s="100"/>
      <c r="V355" s="100"/>
      <c r="W355" s="100"/>
      <c r="X355" s="100"/>
    </row>
    <row r="356" spans="1:24" ht="16.5" customHeight="1">
      <c r="A356" s="181"/>
      <c r="B356" s="23"/>
      <c r="C356" s="23"/>
      <c r="D356" s="23"/>
      <c r="E356" s="23"/>
      <c r="F356" s="23"/>
      <c r="G356" s="23"/>
      <c r="H356" s="23"/>
      <c r="I356" s="23"/>
      <c r="J356" s="23"/>
      <c r="K356" s="23"/>
      <c r="L356" s="23"/>
      <c r="M356" s="23"/>
      <c r="N356" s="23"/>
      <c r="O356" s="23"/>
      <c r="P356" s="23"/>
      <c r="Q356" s="23"/>
      <c r="R356" s="23"/>
      <c r="S356" s="23"/>
      <c r="T356" s="23"/>
      <c r="U356" s="100"/>
      <c r="V356" s="100"/>
      <c r="W356" s="100"/>
      <c r="X356" s="100"/>
    </row>
    <row r="357" spans="1:24" ht="16.5" customHeight="1">
      <c r="A357" s="181"/>
      <c r="B357" s="23"/>
      <c r="C357" s="23"/>
      <c r="D357" s="23"/>
      <c r="E357" s="23"/>
      <c r="F357" s="23"/>
      <c r="G357" s="23"/>
      <c r="H357" s="23"/>
      <c r="I357" s="23"/>
      <c r="J357" s="23"/>
      <c r="K357" s="23"/>
      <c r="L357" s="23"/>
      <c r="M357" s="23"/>
      <c r="N357" s="23"/>
      <c r="O357" s="23"/>
      <c r="P357" s="23"/>
      <c r="Q357" s="23"/>
      <c r="R357" s="23"/>
      <c r="S357" s="23"/>
      <c r="T357" s="23"/>
      <c r="U357" s="100"/>
      <c r="V357" s="100"/>
      <c r="W357" s="100"/>
      <c r="X357" s="100"/>
    </row>
    <row r="358" spans="1:24" ht="16.5" customHeight="1">
      <c r="A358" s="181"/>
      <c r="B358" s="23"/>
      <c r="C358" s="23"/>
      <c r="D358" s="23"/>
      <c r="E358" s="23"/>
      <c r="F358" s="23"/>
      <c r="G358" s="23"/>
      <c r="H358" s="23"/>
      <c r="I358" s="23"/>
      <c r="J358" s="23"/>
      <c r="K358" s="23"/>
      <c r="L358" s="23"/>
      <c r="M358" s="23"/>
      <c r="N358" s="23"/>
      <c r="O358" s="23"/>
      <c r="P358" s="23"/>
      <c r="Q358" s="23"/>
      <c r="R358" s="23"/>
      <c r="S358" s="23"/>
      <c r="T358" s="23"/>
      <c r="U358" s="100"/>
      <c r="V358" s="100"/>
      <c r="W358" s="100"/>
      <c r="X358" s="100"/>
    </row>
    <row r="359" spans="1:24" ht="16.5" customHeight="1">
      <c r="A359" s="181"/>
      <c r="B359" s="23"/>
      <c r="C359" s="23"/>
      <c r="D359" s="23"/>
      <c r="E359" s="23"/>
      <c r="F359" s="23"/>
      <c r="G359" s="23"/>
      <c r="H359" s="23"/>
      <c r="I359" s="23"/>
      <c r="J359" s="23"/>
      <c r="K359" s="23"/>
      <c r="L359" s="23"/>
      <c r="M359" s="23"/>
      <c r="N359" s="23"/>
      <c r="O359" s="23"/>
      <c r="P359" s="23"/>
      <c r="Q359" s="23"/>
      <c r="R359" s="23"/>
      <c r="S359" s="23"/>
      <c r="T359" s="23"/>
      <c r="U359" s="100"/>
      <c r="V359" s="100"/>
      <c r="W359" s="100"/>
      <c r="X359" s="100"/>
    </row>
    <row r="360" spans="1:24" ht="16.5" customHeight="1">
      <c r="A360" s="181"/>
      <c r="B360" s="23"/>
      <c r="C360" s="23"/>
      <c r="D360" s="23"/>
      <c r="E360" s="23"/>
      <c r="F360" s="23"/>
      <c r="G360" s="23"/>
      <c r="H360" s="23"/>
      <c r="I360" s="23"/>
      <c r="J360" s="23"/>
      <c r="K360" s="23"/>
      <c r="L360" s="23"/>
      <c r="M360" s="23"/>
      <c r="N360" s="23"/>
      <c r="O360" s="23"/>
      <c r="P360" s="23"/>
      <c r="Q360" s="23"/>
      <c r="R360" s="23"/>
      <c r="S360" s="23"/>
      <c r="T360" s="23"/>
      <c r="U360" s="100"/>
      <c r="V360" s="100"/>
      <c r="W360" s="100"/>
      <c r="X360" s="100"/>
    </row>
    <row r="361" spans="1:24" ht="16.5" customHeight="1">
      <c r="A361" s="181"/>
      <c r="B361" s="23"/>
      <c r="C361" s="23"/>
      <c r="D361" s="23"/>
      <c r="E361" s="23"/>
      <c r="F361" s="23"/>
      <c r="G361" s="23"/>
      <c r="H361" s="23"/>
      <c r="I361" s="23"/>
      <c r="J361" s="23"/>
      <c r="K361" s="23"/>
      <c r="L361" s="23"/>
      <c r="M361" s="23"/>
      <c r="N361" s="23"/>
      <c r="O361" s="23"/>
      <c r="P361" s="23"/>
      <c r="Q361" s="23"/>
      <c r="R361" s="23"/>
      <c r="S361" s="23"/>
      <c r="T361" s="23"/>
      <c r="U361" s="100"/>
      <c r="V361" s="100"/>
      <c r="W361" s="100"/>
      <c r="X361" s="100"/>
    </row>
    <row r="362" spans="1:24" ht="16.5" customHeight="1">
      <c r="A362" s="181"/>
      <c r="B362" s="23"/>
      <c r="C362" s="23"/>
      <c r="D362" s="23"/>
      <c r="E362" s="23"/>
      <c r="F362" s="23"/>
      <c r="G362" s="23"/>
      <c r="H362" s="23"/>
      <c r="I362" s="23"/>
      <c r="J362" s="23"/>
      <c r="K362" s="23"/>
      <c r="L362" s="23"/>
      <c r="M362" s="23"/>
      <c r="N362" s="23"/>
      <c r="O362" s="23"/>
      <c r="P362" s="23"/>
      <c r="Q362" s="23"/>
      <c r="R362" s="23"/>
      <c r="S362" s="23"/>
      <c r="T362" s="23"/>
      <c r="U362" s="100"/>
      <c r="V362" s="100"/>
      <c r="W362" s="100"/>
      <c r="X362" s="100"/>
    </row>
    <row r="363" spans="1:24" ht="16.5" customHeight="1">
      <c r="A363" s="181"/>
      <c r="B363" s="23"/>
      <c r="C363" s="23"/>
      <c r="D363" s="23"/>
      <c r="E363" s="23"/>
      <c r="F363" s="23"/>
      <c r="G363" s="23"/>
      <c r="H363" s="23"/>
      <c r="I363" s="23"/>
      <c r="J363" s="23"/>
      <c r="K363" s="23"/>
      <c r="L363" s="23"/>
      <c r="M363" s="23"/>
      <c r="N363" s="23"/>
      <c r="O363" s="23"/>
      <c r="P363" s="23"/>
      <c r="Q363" s="23"/>
      <c r="R363" s="23"/>
      <c r="S363" s="23"/>
      <c r="T363" s="23"/>
      <c r="U363" s="100"/>
      <c r="V363" s="100"/>
      <c r="W363" s="100"/>
      <c r="X363" s="100"/>
    </row>
    <row r="364" spans="1:24" ht="16.5" customHeight="1">
      <c r="A364" s="181"/>
      <c r="B364" s="23"/>
      <c r="C364" s="23"/>
      <c r="D364" s="23"/>
      <c r="E364" s="23"/>
      <c r="F364" s="23"/>
      <c r="G364" s="23"/>
      <c r="H364" s="23"/>
      <c r="I364" s="23"/>
      <c r="J364" s="23"/>
      <c r="K364" s="23"/>
      <c r="L364" s="23"/>
      <c r="M364" s="23"/>
      <c r="N364" s="23"/>
      <c r="O364" s="23"/>
      <c r="P364" s="23"/>
      <c r="Q364" s="23"/>
      <c r="R364" s="23"/>
      <c r="S364" s="23"/>
      <c r="T364" s="23"/>
      <c r="U364" s="100"/>
      <c r="V364" s="100"/>
      <c r="W364" s="100"/>
      <c r="X364" s="100"/>
    </row>
    <row r="365" spans="1:24" ht="16.5" customHeight="1">
      <c r="A365" s="181"/>
      <c r="B365" s="23"/>
      <c r="C365" s="23"/>
      <c r="D365" s="23"/>
      <c r="E365" s="23"/>
      <c r="F365" s="23"/>
      <c r="G365" s="23"/>
      <c r="H365" s="23"/>
      <c r="I365" s="23"/>
      <c r="J365" s="23"/>
      <c r="K365" s="23"/>
      <c r="L365" s="23"/>
      <c r="M365" s="23"/>
      <c r="N365" s="23"/>
      <c r="O365" s="23"/>
      <c r="P365" s="23"/>
      <c r="Q365" s="23"/>
      <c r="R365" s="23"/>
      <c r="S365" s="23"/>
      <c r="T365" s="23"/>
      <c r="U365" s="100"/>
      <c r="V365" s="100"/>
      <c r="W365" s="100"/>
      <c r="X365" s="100"/>
    </row>
    <row r="366" spans="1:24" ht="16.5" customHeight="1">
      <c r="A366" s="181"/>
      <c r="B366" s="23"/>
      <c r="C366" s="23"/>
      <c r="D366" s="23"/>
      <c r="E366" s="23"/>
      <c r="F366" s="23"/>
      <c r="G366" s="23"/>
      <c r="H366" s="23"/>
      <c r="I366" s="23"/>
      <c r="J366" s="23"/>
      <c r="K366" s="23"/>
      <c r="L366" s="23"/>
      <c r="M366" s="23"/>
      <c r="N366" s="23"/>
      <c r="O366" s="23"/>
      <c r="P366" s="23"/>
      <c r="Q366" s="23"/>
      <c r="R366" s="23"/>
      <c r="S366" s="23"/>
      <c r="T366" s="23"/>
      <c r="U366" s="100"/>
      <c r="V366" s="100"/>
      <c r="W366" s="100"/>
      <c r="X366" s="100"/>
    </row>
    <row r="367" spans="1:24" ht="16.5" customHeight="1">
      <c r="A367" s="181"/>
      <c r="B367" s="23"/>
      <c r="C367" s="23"/>
      <c r="D367" s="23"/>
      <c r="E367" s="23"/>
      <c r="F367" s="23"/>
      <c r="G367" s="23"/>
      <c r="H367" s="23"/>
      <c r="I367" s="23"/>
      <c r="J367" s="23"/>
      <c r="K367" s="23"/>
      <c r="L367" s="23"/>
      <c r="M367" s="23"/>
      <c r="N367" s="23"/>
      <c r="O367" s="23"/>
      <c r="P367" s="23"/>
      <c r="Q367" s="23"/>
      <c r="R367" s="23"/>
      <c r="S367" s="23"/>
      <c r="T367" s="23"/>
      <c r="U367" s="100"/>
      <c r="V367" s="100"/>
      <c r="W367" s="100"/>
      <c r="X367" s="100"/>
    </row>
    <row r="368" spans="1:24" ht="16.5" customHeight="1">
      <c r="A368" s="181"/>
      <c r="B368" s="23"/>
      <c r="C368" s="23"/>
      <c r="D368" s="23"/>
      <c r="E368" s="23"/>
      <c r="F368" s="23"/>
      <c r="G368" s="23"/>
      <c r="H368" s="23"/>
      <c r="I368" s="23"/>
      <c r="J368" s="23"/>
      <c r="K368" s="23"/>
      <c r="L368" s="23"/>
      <c r="M368" s="23"/>
      <c r="N368" s="23"/>
      <c r="O368" s="23"/>
      <c r="P368" s="23"/>
      <c r="Q368" s="23"/>
      <c r="R368" s="23"/>
      <c r="S368" s="23"/>
      <c r="T368" s="23"/>
      <c r="U368" s="100"/>
      <c r="V368" s="100"/>
      <c r="W368" s="100"/>
      <c r="X368" s="100"/>
    </row>
    <row r="369" spans="1:24" ht="16.5" customHeight="1">
      <c r="A369" s="181"/>
      <c r="B369" s="23"/>
      <c r="C369" s="23"/>
      <c r="D369" s="23"/>
      <c r="E369" s="23"/>
      <c r="F369" s="23"/>
      <c r="G369" s="23"/>
      <c r="H369" s="23"/>
      <c r="I369" s="23"/>
      <c r="J369" s="23"/>
      <c r="K369" s="23"/>
      <c r="L369" s="23"/>
      <c r="M369" s="23"/>
      <c r="N369" s="23"/>
      <c r="O369" s="23"/>
      <c r="P369" s="23"/>
      <c r="Q369" s="23"/>
      <c r="R369" s="23"/>
      <c r="S369" s="23"/>
      <c r="T369" s="23"/>
      <c r="U369" s="100"/>
      <c r="V369" s="100"/>
      <c r="W369" s="100"/>
      <c r="X369" s="100"/>
    </row>
    <row r="370" spans="1:24" ht="16.5" customHeight="1">
      <c r="A370" s="181"/>
      <c r="B370" s="23"/>
      <c r="C370" s="23"/>
      <c r="D370" s="23"/>
      <c r="E370" s="23"/>
      <c r="F370" s="23"/>
      <c r="G370" s="23"/>
      <c r="H370" s="23"/>
      <c r="I370" s="23"/>
      <c r="J370" s="23"/>
      <c r="K370" s="23"/>
      <c r="L370" s="23"/>
      <c r="M370" s="23"/>
      <c r="N370" s="23"/>
      <c r="O370" s="23"/>
      <c r="P370" s="23"/>
      <c r="Q370" s="23"/>
      <c r="R370" s="23"/>
      <c r="S370" s="23"/>
      <c r="T370" s="23"/>
      <c r="U370" s="100"/>
      <c r="V370" s="100"/>
      <c r="W370" s="100"/>
      <c r="X370" s="100"/>
    </row>
    <row r="371" spans="1:24" ht="16.5" customHeight="1">
      <c r="A371" s="181"/>
      <c r="B371" s="23"/>
      <c r="C371" s="23"/>
      <c r="D371" s="23"/>
      <c r="E371" s="23"/>
      <c r="F371" s="23"/>
      <c r="G371" s="23"/>
      <c r="H371" s="23"/>
      <c r="I371" s="23"/>
      <c r="J371" s="23"/>
      <c r="K371" s="23"/>
      <c r="L371" s="23"/>
      <c r="M371" s="23"/>
      <c r="N371" s="23"/>
      <c r="O371" s="23"/>
      <c r="P371" s="23"/>
      <c r="Q371" s="23"/>
      <c r="R371" s="23"/>
      <c r="S371" s="23"/>
      <c r="T371" s="23"/>
      <c r="U371" s="100"/>
      <c r="V371" s="100"/>
      <c r="W371" s="100"/>
      <c r="X371" s="100"/>
    </row>
    <row r="372" spans="1:24" ht="16.5" customHeight="1">
      <c r="A372" s="181"/>
      <c r="B372" s="23"/>
      <c r="C372" s="23"/>
      <c r="D372" s="23"/>
      <c r="E372" s="23"/>
      <c r="F372" s="23"/>
      <c r="G372" s="23"/>
      <c r="H372" s="23"/>
      <c r="I372" s="23"/>
      <c r="J372" s="23"/>
      <c r="K372" s="23"/>
      <c r="L372" s="23"/>
      <c r="M372" s="23"/>
      <c r="N372" s="23"/>
      <c r="O372" s="23"/>
      <c r="P372" s="23"/>
      <c r="Q372" s="23"/>
      <c r="R372" s="23"/>
      <c r="S372" s="23"/>
      <c r="T372" s="23"/>
      <c r="U372" s="100"/>
      <c r="V372" s="100"/>
      <c r="W372" s="100"/>
      <c r="X372" s="100"/>
    </row>
    <row r="373" spans="1:24" ht="16.5" customHeight="1">
      <c r="A373" s="181"/>
      <c r="B373" s="23"/>
      <c r="C373" s="23"/>
      <c r="D373" s="23"/>
      <c r="E373" s="23"/>
      <c r="F373" s="23"/>
      <c r="G373" s="23"/>
      <c r="H373" s="23"/>
      <c r="I373" s="23"/>
      <c r="J373" s="23"/>
      <c r="K373" s="23"/>
      <c r="L373" s="23"/>
      <c r="M373" s="23"/>
      <c r="N373" s="23"/>
      <c r="O373" s="23"/>
      <c r="P373" s="23"/>
      <c r="Q373" s="23"/>
      <c r="R373" s="23"/>
      <c r="S373" s="23"/>
      <c r="T373" s="23"/>
      <c r="U373" s="100"/>
      <c r="V373" s="100"/>
      <c r="W373" s="100"/>
      <c r="X373" s="100"/>
    </row>
    <row r="374" spans="1:24" ht="16.5" customHeight="1">
      <c r="A374" s="181"/>
      <c r="B374" s="23"/>
      <c r="C374" s="23"/>
      <c r="D374" s="23"/>
      <c r="E374" s="23"/>
      <c r="F374" s="23"/>
      <c r="G374" s="23"/>
      <c r="H374" s="23"/>
      <c r="I374" s="23"/>
      <c r="J374" s="23"/>
      <c r="K374" s="23"/>
      <c r="L374" s="23"/>
      <c r="M374" s="23"/>
      <c r="N374" s="23"/>
      <c r="O374" s="23"/>
      <c r="P374" s="23"/>
      <c r="Q374" s="23"/>
      <c r="R374" s="23"/>
      <c r="S374" s="23"/>
      <c r="T374" s="23"/>
      <c r="U374" s="100"/>
      <c r="V374" s="100"/>
      <c r="W374" s="100"/>
      <c r="X374" s="100"/>
    </row>
    <row r="375" spans="1:24" ht="16.5" customHeight="1">
      <c r="A375" s="181"/>
      <c r="B375" s="23"/>
      <c r="C375" s="23"/>
      <c r="D375" s="23"/>
      <c r="E375" s="23"/>
      <c r="F375" s="23"/>
      <c r="G375" s="23"/>
      <c r="H375" s="23"/>
      <c r="I375" s="23"/>
      <c r="J375" s="23"/>
      <c r="K375" s="23"/>
      <c r="L375" s="23"/>
      <c r="M375" s="23"/>
      <c r="N375" s="23"/>
      <c r="O375" s="23"/>
      <c r="P375" s="23"/>
      <c r="Q375" s="23"/>
      <c r="R375" s="23"/>
      <c r="S375" s="23"/>
      <c r="T375" s="23"/>
      <c r="U375" s="100"/>
      <c r="V375" s="100"/>
      <c r="W375" s="100"/>
      <c r="X375" s="100"/>
    </row>
    <row r="376" spans="1:24" ht="16.5" customHeight="1">
      <c r="A376" s="181"/>
      <c r="B376" s="23"/>
      <c r="C376" s="23"/>
      <c r="D376" s="23"/>
      <c r="E376" s="23"/>
      <c r="F376" s="23"/>
      <c r="G376" s="23"/>
      <c r="H376" s="23"/>
      <c r="I376" s="23"/>
      <c r="J376" s="23"/>
      <c r="K376" s="23"/>
      <c r="L376" s="23"/>
      <c r="M376" s="23"/>
      <c r="N376" s="23"/>
      <c r="O376" s="23"/>
      <c r="P376" s="23"/>
      <c r="Q376" s="23"/>
      <c r="R376" s="23"/>
      <c r="S376" s="23"/>
      <c r="T376" s="23"/>
      <c r="U376" s="100"/>
      <c r="V376" s="100"/>
      <c r="W376" s="100"/>
      <c r="X376" s="100"/>
    </row>
    <row r="377" spans="1:24" ht="16.5" customHeight="1">
      <c r="A377" s="181"/>
      <c r="B377" s="23"/>
      <c r="C377" s="23"/>
      <c r="D377" s="23"/>
      <c r="E377" s="23"/>
      <c r="F377" s="23"/>
      <c r="G377" s="23"/>
      <c r="H377" s="23"/>
      <c r="I377" s="23"/>
      <c r="J377" s="23"/>
      <c r="K377" s="23"/>
      <c r="L377" s="23"/>
      <c r="M377" s="23"/>
      <c r="N377" s="23"/>
      <c r="O377" s="23"/>
      <c r="P377" s="23"/>
      <c r="Q377" s="23"/>
      <c r="R377" s="23"/>
      <c r="S377" s="23"/>
      <c r="T377" s="23"/>
      <c r="U377" s="100"/>
      <c r="V377" s="100"/>
      <c r="W377" s="100"/>
      <c r="X377" s="100"/>
    </row>
    <row r="378" spans="1:24" ht="16.5" customHeight="1">
      <c r="A378" s="181"/>
      <c r="B378" s="23"/>
      <c r="C378" s="23"/>
      <c r="D378" s="23"/>
      <c r="E378" s="23"/>
      <c r="F378" s="23"/>
      <c r="G378" s="23"/>
      <c r="H378" s="23"/>
      <c r="I378" s="23"/>
      <c r="J378" s="23"/>
      <c r="K378" s="23"/>
      <c r="L378" s="23"/>
      <c r="M378" s="23"/>
      <c r="N378" s="23"/>
      <c r="O378" s="23"/>
      <c r="P378" s="23"/>
      <c r="Q378" s="23"/>
      <c r="R378" s="23"/>
      <c r="S378" s="23"/>
      <c r="T378" s="23"/>
      <c r="U378" s="100"/>
      <c r="V378" s="100"/>
      <c r="W378" s="100"/>
      <c r="X378" s="100"/>
    </row>
    <row r="379" spans="1:24" ht="16.5" customHeight="1">
      <c r="A379" s="181"/>
      <c r="B379" s="23"/>
      <c r="C379" s="23"/>
      <c r="D379" s="23"/>
      <c r="E379" s="23"/>
      <c r="F379" s="23"/>
      <c r="G379" s="23"/>
      <c r="H379" s="23"/>
      <c r="I379" s="23"/>
      <c r="J379" s="23"/>
      <c r="K379" s="23"/>
      <c r="L379" s="23"/>
      <c r="M379" s="23"/>
      <c r="N379" s="23"/>
      <c r="O379" s="23"/>
      <c r="P379" s="23"/>
      <c r="Q379" s="23"/>
      <c r="R379" s="23"/>
      <c r="S379" s="23"/>
      <c r="T379" s="23"/>
      <c r="U379" s="100"/>
      <c r="V379" s="100"/>
      <c r="W379" s="100"/>
      <c r="X379" s="100"/>
    </row>
    <row r="380" spans="1:24" ht="16.5" customHeight="1">
      <c r="A380" s="181"/>
      <c r="B380" s="23"/>
      <c r="C380" s="23"/>
      <c r="D380" s="23"/>
      <c r="E380" s="23"/>
      <c r="F380" s="23"/>
      <c r="G380" s="23"/>
      <c r="H380" s="23"/>
      <c r="I380" s="23"/>
      <c r="J380" s="23"/>
      <c r="K380" s="23"/>
      <c r="L380" s="23"/>
      <c r="M380" s="23"/>
      <c r="N380" s="23"/>
      <c r="O380" s="23"/>
      <c r="P380" s="23"/>
      <c r="Q380" s="23"/>
      <c r="R380" s="23"/>
      <c r="S380" s="23"/>
      <c r="T380" s="23"/>
      <c r="U380" s="100"/>
      <c r="V380" s="100"/>
      <c r="W380" s="100"/>
      <c r="X380" s="100"/>
    </row>
    <row r="381" spans="1:24" ht="16.5" customHeight="1">
      <c r="A381" s="181"/>
      <c r="B381" s="23"/>
      <c r="C381" s="23"/>
      <c r="D381" s="23"/>
      <c r="E381" s="23"/>
      <c r="F381" s="23"/>
      <c r="G381" s="23"/>
      <c r="H381" s="23"/>
      <c r="I381" s="23"/>
      <c r="J381" s="23"/>
      <c r="K381" s="23"/>
      <c r="L381" s="23"/>
      <c r="M381" s="23"/>
      <c r="N381" s="23"/>
      <c r="O381" s="23"/>
      <c r="P381" s="23"/>
      <c r="Q381" s="23"/>
      <c r="R381" s="23"/>
      <c r="S381" s="23"/>
      <c r="T381" s="23"/>
      <c r="U381" s="100"/>
      <c r="V381" s="100"/>
      <c r="W381" s="100"/>
      <c r="X381" s="100"/>
    </row>
    <row r="382" spans="1:24" ht="16.5" customHeight="1">
      <c r="A382" s="181"/>
      <c r="B382" s="23"/>
      <c r="C382" s="23"/>
      <c r="D382" s="23"/>
      <c r="E382" s="23"/>
      <c r="F382" s="23"/>
      <c r="G382" s="23"/>
      <c r="H382" s="23"/>
      <c r="I382" s="23"/>
      <c r="J382" s="23"/>
      <c r="K382" s="23"/>
      <c r="L382" s="23"/>
      <c r="M382" s="23"/>
      <c r="N382" s="23"/>
      <c r="O382" s="23"/>
      <c r="P382" s="23"/>
      <c r="Q382" s="23"/>
      <c r="R382" s="23"/>
      <c r="S382" s="23"/>
      <c r="T382" s="23"/>
      <c r="U382" s="100"/>
      <c r="V382" s="100"/>
      <c r="W382" s="100"/>
      <c r="X382" s="100"/>
    </row>
    <row r="383" spans="1:24" ht="16.5" customHeight="1">
      <c r="A383" s="181"/>
      <c r="B383" s="23"/>
      <c r="C383" s="23"/>
      <c r="D383" s="23"/>
      <c r="E383" s="23"/>
      <c r="F383" s="23"/>
      <c r="G383" s="23"/>
      <c r="H383" s="23"/>
      <c r="I383" s="23"/>
      <c r="J383" s="23"/>
      <c r="K383" s="23"/>
      <c r="L383" s="23"/>
      <c r="M383" s="23"/>
      <c r="N383" s="23"/>
      <c r="O383" s="23"/>
      <c r="P383" s="23"/>
      <c r="Q383" s="23"/>
      <c r="R383" s="23"/>
      <c r="S383" s="23"/>
      <c r="T383" s="23"/>
      <c r="U383" s="100"/>
      <c r="V383" s="100"/>
      <c r="W383" s="100"/>
      <c r="X383" s="100"/>
    </row>
    <row r="384" spans="1:24" ht="16.5" customHeight="1">
      <c r="A384" s="181"/>
      <c r="B384" s="23"/>
      <c r="C384" s="23"/>
      <c r="D384" s="23"/>
      <c r="E384" s="23"/>
      <c r="F384" s="23"/>
      <c r="G384" s="23"/>
      <c r="H384" s="23"/>
      <c r="I384" s="23"/>
      <c r="J384" s="23"/>
      <c r="K384" s="23"/>
      <c r="L384" s="23"/>
      <c r="M384" s="23"/>
      <c r="N384" s="23"/>
      <c r="O384" s="23"/>
      <c r="P384" s="23"/>
      <c r="Q384" s="23"/>
      <c r="R384" s="23"/>
      <c r="S384" s="23"/>
      <c r="T384" s="23"/>
      <c r="U384" s="100"/>
      <c r="V384" s="100"/>
      <c r="W384" s="100"/>
      <c r="X384" s="100"/>
    </row>
    <row r="385" spans="1:24" ht="16.5" customHeight="1">
      <c r="A385" s="181"/>
      <c r="B385" s="23"/>
      <c r="C385" s="23"/>
      <c r="D385" s="23"/>
      <c r="E385" s="23"/>
      <c r="F385" s="23"/>
      <c r="G385" s="23"/>
      <c r="H385" s="23"/>
      <c r="I385" s="23"/>
      <c r="J385" s="23"/>
      <c r="K385" s="23"/>
      <c r="L385" s="23"/>
      <c r="M385" s="23"/>
      <c r="N385" s="23"/>
      <c r="O385" s="23"/>
      <c r="P385" s="23"/>
      <c r="Q385" s="23"/>
      <c r="R385" s="23"/>
      <c r="S385" s="23"/>
      <c r="T385" s="23"/>
      <c r="U385" s="100"/>
      <c r="V385" s="100"/>
      <c r="W385" s="100"/>
      <c r="X385" s="100"/>
    </row>
    <row r="386" spans="1:24" ht="16.5" customHeight="1">
      <c r="A386" s="181"/>
      <c r="B386" s="23"/>
      <c r="C386" s="23"/>
      <c r="D386" s="23"/>
      <c r="E386" s="23"/>
      <c r="F386" s="23"/>
      <c r="G386" s="23"/>
      <c r="H386" s="23"/>
      <c r="I386" s="23"/>
      <c r="J386" s="23"/>
      <c r="K386" s="23"/>
      <c r="L386" s="23"/>
      <c r="M386" s="23"/>
      <c r="N386" s="23"/>
      <c r="O386" s="23"/>
      <c r="P386" s="23"/>
      <c r="Q386" s="23"/>
      <c r="R386" s="23"/>
      <c r="S386" s="23"/>
      <c r="T386" s="23"/>
      <c r="U386" s="100"/>
      <c r="V386" s="100"/>
      <c r="W386" s="100"/>
      <c r="X386" s="100"/>
    </row>
    <row r="387" spans="1:24" ht="16.5" customHeight="1">
      <c r="A387" s="181"/>
      <c r="B387" s="23"/>
      <c r="C387" s="23"/>
      <c r="D387" s="23"/>
      <c r="E387" s="23"/>
      <c r="F387" s="23"/>
      <c r="G387" s="23"/>
      <c r="H387" s="23"/>
      <c r="I387" s="23"/>
      <c r="J387" s="23"/>
      <c r="K387" s="23"/>
      <c r="L387" s="23"/>
      <c r="M387" s="23"/>
      <c r="N387" s="23"/>
      <c r="O387" s="23"/>
      <c r="P387" s="23"/>
      <c r="Q387" s="23"/>
      <c r="R387" s="23"/>
      <c r="S387" s="23"/>
      <c r="T387" s="23"/>
      <c r="U387" s="100"/>
      <c r="V387" s="100"/>
      <c r="W387" s="100"/>
      <c r="X387" s="100"/>
    </row>
    <row r="388" spans="1:24" ht="16.5" customHeight="1">
      <c r="A388" s="181"/>
      <c r="B388" s="23"/>
      <c r="C388" s="23"/>
      <c r="D388" s="23"/>
      <c r="E388" s="23"/>
      <c r="F388" s="23"/>
      <c r="G388" s="23"/>
      <c r="H388" s="23"/>
      <c r="I388" s="23"/>
      <c r="J388" s="23"/>
      <c r="K388" s="23"/>
      <c r="L388" s="23"/>
      <c r="M388" s="23"/>
      <c r="N388" s="23"/>
      <c r="O388" s="23"/>
      <c r="P388" s="23"/>
      <c r="Q388" s="23"/>
      <c r="R388" s="23"/>
      <c r="S388" s="23"/>
      <c r="T388" s="23"/>
      <c r="U388" s="100"/>
      <c r="V388" s="100"/>
      <c r="W388" s="100"/>
      <c r="X388" s="100"/>
    </row>
    <row r="389" spans="1:24" ht="16.5" customHeight="1">
      <c r="A389" s="181"/>
      <c r="B389" s="23"/>
      <c r="C389" s="23"/>
      <c r="D389" s="23"/>
      <c r="E389" s="23"/>
      <c r="F389" s="23"/>
      <c r="G389" s="23"/>
      <c r="H389" s="23"/>
      <c r="I389" s="23"/>
      <c r="J389" s="23"/>
      <c r="K389" s="23"/>
      <c r="L389" s="23"/>
      <c r="M389" s="23"/>
      <c r="N389" s="23"/>
      <c r="O389" s="23"/>
      <c r="P389" s="23"/>
      <c r="Q389" s="23"/>
      <c r="R389" s="23"/>
      <c r="S389" s="23"/>
      <c r="T389" s="23"/>
      <c r="U389" s="100"/>
      <c r="V389" s="100"/>
      <c r="W389" s="100"/>
      <c r="X389" s="100"/>
    </row>
    <row r="390" spans="1:24" ht="16.5" customHeight="1">
      <c r="A390" s="181"/>
      <c r="B390" s="23"/>
      <c r="C390" s="23"/>
      <c r="D390" s="23"/>
      <c r="E390" s="23"/>
      <c r="F390" s="23"/>
      <c r="G390" s="23"/>
      <c r="H390" s="23"/>
      <c r="I390" s="23"/>
      <c r="J390" s="23"/>
      <c r="K390" s="23"/>
      <c r="L390" s="23"/>
      <c r="M390" s="23"/>
      <c r="N390" s="23"/>
      <c r="O390" s="23"/>
      <c r="P390" s="23"/>
      <c r="Q390" s="23"/>
      <c r="R390" s="23"/>
      <c r="S390" s="23"/>
      <c r="T390" s="23"/>
      <c r="U390" s="100"/>
      <c r="V390" s="100"/>
      <c r="W390" s="100"/>
      <c r="X390" s="100"/>
    </row>
    <row r="391" spans="1:24" ht="16.5" customHeight="1">
      <c r="A391" s="181"/>
      <c r="B391" s="23"/>
      <c r="C391" s="23"/>
      <c r="D391" s="23"/>
      <c r="E391" s="23"/>
      <c r="F391" s="23"/>
      <c r="G391" s="23"/>
      <c r="H391" s="23"/>
      <c r="I391" s="23"/>
      <c r="J391" s="23"/>
      <c r="K391" s="23"/>
      <c r="L391" s="23"/>
      <c r="M391" s="23"/>
      <c r="N391" s="23"/>
      <c r="O391" s="23"/>
      <c r="P391" s="23"/>
      <c r="Q391" s="23"/>
      <c r="R391" s="23"/>
      <c r="S391" s="23"/>
      <c r="T391" s="23"/>
      <c r="U391" s="100"/>
      <c r="V391" s="100"/>
      <c r="W391" s="100"/>
      <c r="X391" s="100"/>
    </row>
    <row r="392" spans="1:24" ht="16.5" customHeight="1">
      <c r="A392" s="181"/>
      <c r="B392" s="23"/>
      <c r="C392" s="23"/>
      <c r="D392" s="23"/>
      <c r="E392" s="23"/>
      <c r="F392" s="23"/>
      <c r="G392" s="23"/>
      <c r="H392" s="23"/>
      <c r="I392" s="23"/>
      <c r="J392" s="23"/>
      <c r="K392" s="23"/>
      <c r="L392" s="23"/>
      <c r="M392" s="23"/>
      <c r="N392" s="23"/>
      <c r="O392" s="23"/>
      <c r="P392" s="23"/>
      <c r="Q392" s="23"/>
      <c r="R392" s="23"/>
      <c r="S392" s="23"/>
      <c r="T392" s="23"/>
      <c r="U392" s="100"/>
      <c r="V392" s="100"/>
      <c r="W392" s="100"/>
      <c r="X392" s="100"/>
    </row>
    <row r="393" spans="1:24" ht="16.5" customHeight="1">
      <c r="A393" s="181"/>
      <c r="B393" s="23"/>
      <c r="C393" s="23"/>
      <c r="D393" s="23"/>
      <c r="E393" s="23"/>
      <c r="F393" s="23"/>
      <c r="G393" s="23"/>
      <c r="H393" s="23"/>
      <c r="I393" s="23"/>
      <c r="J393" s="23"/>
      <c r="K393" s="23"/>
      <c r="L393" s="23"/>
      <c r="M393" s="23"/>
      <c r="N393" s="23"/>
      <c r="O393" s="23"/>
      <c r="P393" s="23"/>
      <c r="Q393" s="23"/>
      <c r="R393" s="23"/>
      <c r="S393" s="23"/>
      <c r="T393" s="23"/>
      <c r="U393" s="100"/>
      <c r="V393" s="100"/>
      <c r="W393" s="100"/>
      <c r="X393" s="100"/>
    </row>
    <row r="394" spans="1:24" ht="16.5" customHeight="1">
      <c r="A394" s="181"/>
      <c r="B394" s="23"/>
      <c r="C394" s="23"/>
      <c r="D394" s="23"/>
      <c r="E394" s="23"/>
      <c r="F394" s="23"/>
      <c r="G394" s="23"/>
      <c r="H394" s="23"/>
      <c r="I394" s="23"/>
      <c r="J394" s="23"/>
      <c r="K394" s="23"/>
      <c r="L394" s="23"/>
      <c r="M394" s="23"/>
      <c r="N394" s="23"/>
      <c r="O394" s="23"/>
      <c r="P394" s="23"/>
      <c r="Q394" s="23"/>
      <c r="R394" s="23"/>
      <c r="S394" s="23"/>
      <c r="T394" s="23"/>
      <c r="U394" s="100"/>
      <c r="V394" s="100"/>
      <c r="W394" s="100"/>
      <c r="X394" s="100"/>
    </row>
    <row r="395" spans="1:24" ht="16.5" customHeight="1">
      <c r="A395" s="181"/>
      <c r="B395" s="23"/>
      <c r="C395" s="23"/>
      <c r="D395" s="23"/>
      <c r="E395" s="23"/>
      <c r="F395" s="23"/>
      <c r="G395" s="23"/>
      <c r="H395" s="23"/>
      <c r="I395" s="23"/>
      <c r="J395" s="23"/>
      <c r="K395" s="23"/>
      <c r="L395" s="23"/>
      <c r="M395" s="23"/>
      <c r="N395" s="23"/>
      <c r="O395" s="23"/>
      <c r="P395" s="23"/>
      <c r="Q395" s="23"/>
      <c r="R395" s="23"/>
      <c r="S395" s="23"/>
      <c r="T395" s="23"/>
      <c r="U395" s="100"/>
      <c r="V395" s="100"/>
      <c r="W395" s="100"/>
      <c r="X395" s="100"/>
    </row>
    <row r="396" spans="1:24" ht="16.5" customHeight="1">
      <c r="A396" s="181"/>
      <c r="B396" s="23"/>
      <c r="C396" s="23"/>
      <c r="D396" s="23"/>
      <c r="E396" s="23"/>
      <c r="F396" s="23"/>
      <c r="G396" s="23"/>
      <c r="H396" s="23"/>
      <c r="I396" s="23"/>
      <c r="J396" s="23"/>
      <c r="K396" s="23"/>
      <c r="L396" s="23"/>
      <c r="M396" s="23"/>
      <c r="N396" s="23"/>
      <c r="O396" s="23"/>
      <c r="P396" s="23"/>
      <c r="Q396" s="23"/>
      <c r="R396" s="23"/>
      <c r="S396" s="23"/>
      <c r="T396" s="23"/>
      <c r="U396" s="100"/>
      <c r="V396" s="100"/>
      <c r="W396" s="100"/>
      <c r="X396" s="100"/>
    </row>
    <row r="397" spans="1:24" ht="16.5" customHeight="1">
      <c r="A397" s="181"/>
      <c r="B397" s="23"/>
      <c r="C397" s="23"/>
      <c r="D397" s="23"/>
      <c r="E397" s="23"/>
      <c r="F397" s="23"/>
      <c r="G397" s="23"/>
      <c r="H397" s="23"/>
      <c r="I397" s="23"/>
      <c r="J397" s="23"/>
      <c r="K397" s="23"/>
      <c r="L397" s="23"/>
      <c r="M397" s="23"/>
      <c r="N397" s="23"/>
      <c r="O397" s="23"/>
      <c r="P397" s="23"/>
      <c r="Q397" s="23"/>
      <c r="R397" s="23"/>
      <c r="S397" s="23"/>
      <c r="T397" s="23"/>
      <c r="U397" s="100"/>
      <c r="V397" s="100"/>
      <c r="W397" s="100"/>
      <c r="X397" s="100"/>
    </row>
    <row r="398" spans="1:24" ht="16.5" customHeight="1">
      <c r="A398" s="181"/>
      <c r="B398" s="23"/>
      <c r="C398" s="23"/>
      <c r="D398" s="23"/>
      <c r="E398" s="23"/>
      <c r="F398" s="23"/>
      <c r="G398" s="23"/>
      <c r="H398" s="23"/>
      <c r="I398" s="23"/>
      <c r="J398" s="23"/>
      <c r="K398" s="23"/>
      <c r="L398" s="23"/>
      <c r="M398" s="23"/>
      <c r="N398" s="23"/>
      <c r="O398" s="23"/>
      <c r="P398" s="23"/>
      <c r="Q398" s="23"/>
      <c r="R398" s="23"/>
      <c r="S398" s="23"/>
      <c r="T398" s="23"/>
      <c r="U398" s="100"/>
      <c r="V398" s="100"/>
      <c r="W398" s="100"/>
      <c r="X398" s="100"/>
    </row>
    <row r="399" spans="1:24" ht="16.5" customHeight="1">
      <c r="A399" s="181"/>
      <c r="B399" s="23"/>
      <c r="C399" s="23"/>
      <c r="D399" s="23"/>
      <c r="E399" s="23"/>
      <c r="F399" s="23"/>
      <c r="G399" s="23"/>
      <c r="H399" s="23"/>
      <c r="I399" s="23"/>
      <c r="J399" s="23"/>
      <c r="K399" s="23"/>
      <c r="L399" s="23"/>
      <c r="M399" s="23"/>
      <c r="N399" s="23"/>
      <c r="O399" s="23"/>
      <c r="P399" s="23"/>
      <c r="Q399" s="23"/>
      <c r="R399" s="23"/>
      <c r="S399" s="23"/>
      <c r="T399" s="23"/>
      <c r="U399" s="100"/>
      <c r="V399" s="100"/>
      <c r="W399" s="100"/>
      <c r="X399" s="100"/>
    </row>
    <row r="400" spans="1:24" ht="16.5" customHeight="1">
      <c r="A400" s="181"/>
      <c r="B400" s="23"/>
      <c r="C400" s="23"/>
      <c r="D400" s="23"/>
      <c r="E400" s="23"/>
      <c r="F400" s="23"/>
      <c r="G400" s="23"/>
      <c r="H400" s="23"/>
      <c r="I400" s="23"/>
      <c r="J400" s="23"/>
      <c r="K400" s="23"/>
      <c r="L400" s="23"/>
      <c r="M400" s="23"/>
      <c r="N400" s="23"/>
      <c r="O400" s="23"/>
      <c r="P400" s="23"/>
      <c r="Q400" s="23"/>
      <c r="R400" s="23"/>
      <c r="S400" s="23"/>
      <c r="T400" s="23"/>
      <c r="U400" s="100"/>
      <c r="V400" s="100"/>
      <c r="W400" s="100"/>
      <c r="X400" s="100"/>
    </row>
    <row r="401" spans="1:24" ht="16.5" customHeight="1">
      <c r="A401" s="181"/>
      <c r="B401" s="23"/>
      <c r="C401" s="23"/>
      <c r="D401" s="23"/>
      <c r="E401" s="23"/>
      <c r="F401" s="23"/>
      <c r="G401" s="23"/>
      <c r="H401" s="23"/>
      <c r="I401" s="23"/>
      <c r="J401" s="23"/>
      <c r="K401" s="23"/>
      <c r="L401" s="23"/>
      <c r="M401" s="23"/>
      <c r="N401" s="23"/>
      <c r="O401" s="23"/>
      <c r="P401" s="23"/>
      <c r="Q401" s="23"/>
      <c r="R401" s="23"/>
      <c r="S401" s="23"/>
      <c r="T401" s="23"/>
      <c r="U401" s="100"/>
      <c r="V401" s="100"/>
      <c r="W401" s="100"/>
      <c r="X401" s="100"/>
    </row>
    <row r="402" spans="1:24" ht="16.5" customHeight="1">
      <c r="A402" s="181"/>
      <c r="B402" s="23"/>
      <c r="C402" s="23"/>
      <c r="D402" s="23"/>
      <c r="E402" s="23"/>
      <c r="F402" s="23"/>
      <c r="G402" s="23"/>
      <c r="H402" s="23"/>
      <c r="I402" s="23"/>
      <c r="J402" s="23"/>
      <c r="K402" s="23"/>
      <c r="L402" s="23"/>
      <c r="M402" s="23"/>
      <c r="N402" s="23"/>
      <c r="O402" s="23"/>
      <c r="P402" s="23"/>
      <c r="Q402" s="23"/>
      <c r="R402" s="23"/>
      <c r="S402" s="23"/>
      <c r="T402" s="23"/>
      <c r="U402" s="100"/>
      <c r="V402" s="100"/>
      <c r="W402" s="100"/>
      <c r="X402" s="100"/>
    </row>
    <row r="403" spans="1:24" ht="16.5" customHeight="1">
      <c r="A403" s="181"/>
      <c r="B403" s="23"/>
      <c r="C403" s="23"/>
      <c r="D403" s="23"/>
      <c r="E403" s="23"/>
      <c r="F403" s="23"/>
      <c r="G403" s="23"/>
      <c r="H403" s="23"/>
      <c r="I403" s="23"/>
      <c r="J403" s="23"/>
      <c r="K403" s="23"/>
      <c r="L403" s="23"/>
      <c r="M403" s="23"/>
      <c r="N403" s="23"/>
      <c r="O403" s="23"/>
      <c r="P403" s="23"/>
      <c r="Q403" s="23"/>
      <c r="R403" s="23"/>
      <c r="S403" s="23"/>
      <c r="T403" s="23"/>
      <c r="U403" s="100"/>
      <c r="V403" s="100"/>
      <c r="W403" s="100"/>
      <c r="X403" s="100"/>
    </row>
    <row r="404" spans="1:24" ht="16.5" customHeight="1">
      <c r="A404" s="181"/>
      <c r="B404" s="23"/>
      <c r="C404" s="23"/>
      <c r="D404" s="23"/>
      <c r="E404" s="23"/>
      <c r="F404" s="23"/>
      <c r="G404" s="23"/>
      <c r="H404" s="23"/>
      <c r="I404" s="23"/>
      <c r="J404" s="23"/>
      <c r="K404" s="23"/>
      <c r="L404" s="23"/>
      <c r="M404" s="23"/>
      <c r="N404" s="23"/>
      <c r="O404" s="23"/>
      <c r="P404" s="23"/>
      <c r="Q404" s="23"/>
      <c r="R404" s="23"/>
      <c r="S404" s="23"/>
      <c r="T404" s="23"/>
      <c r="U404" s="100"/>
      <c r="V404" s="100"/>
      <c r="W404" s="100"/>
      <c r="X404" s="100"/>
    </row>
    <row r="405" spans="1:24" ht="16.5" customHeight="1">
      <c r="A405" s="181"/>
      <c r="B405" s="23"/>
      <c r="C405" s="23"/>
      <c r="D405" s="23"/>
      <c r="E405" s="23"/>
      <c r="F405" s="23"/>
      <c r="G405" s="23"/>
      <c r="H405" s="23"/>
      <c r="I405" s="23"/>
      <c r="J405" s="23"/>
      <c r="K405" s="23"/>
      <c r="L405" s="23"/>
      <c r="M405" s="23"/>
      <c r="N405" s="23"/>
      <c r="O405" s="23"/>
      <c r="P405" s="23"/>
      <c r="Q405" s="23"/>
      <c r="R405" s="23"/>
      <c r="S405" s="23"/>
      <c r="T405" s="23"/>
      <c r="U405" s="100"/>
      <c r="V405" s="100"/>
      <c r="W405" s="100"/>
      <c r="X405" s="100"/>
    </row>
    <row r="406" spans="1:24" ht="16.5" customHeight="1">
      <c r="A406" s="181"/>
      <c r="B406" s="23"/>
      <c r="C406" s="23"/>
      <c r="D406" s="23"/>
      <c r="E406" s="23"/>
      <c r="F406" s="23"/>
      <c r="G406" s="23"/>
      <c r="H406" s="23"/>
      <c r="I406" s="23"/>
      <c r="J406" s="23"/>
      <c r="K406" s="23"/>
      <c r="L406" s="23"/>
      <c r="M406" s="23"/>
      <c r="N406" s="23"/>
      <c r="O406" s="23"/>
      <c r="P406" s="23"/>
      <c r="Q406" s="23"/>
      <c r="R406" s="23"/>
      <c r="S406" s="23"/>
      <c r="T406" s="23"/>
      <c r="U406" s="100"/>
      <c r="V406" s="100"/>
      <c r="W406" s="100"/>
      <c r="X406" s="100"/>
    </row>
    <row r="407" spans="1:24" ht="16.5" customHeight="1">
      <c r="A407" s="181"/>
      <c r="B407" s="23"/>
      <c r="C407" s="23"/>
      <c r="D407" s="23"/>
      <c r="E407" s="23"/>
      <c r="F407" s="23"/>
      <c r="G407" s="23"/>
      <c r="H407" s="23"/>
      <c r="I407" s="23"/>
      <c r="J407" s="23"/>
      <c r="K407" s="23"/>
      <c r="L407" s="23"/>
      <c r="M407" s="23"/>
      <c r="N407" s="23"/>
      <c r="O407" s="23"/>
      <c r="P407" s="23"/>
      <c r="Q407" s="23"/>
      <c r="R407" s="23"/>
      <c r="S407" s="23"/>
      <c r="T407" s="23"/>
      <c r="U407" s="100"/>
      <c r="V407" s="100"/>
      <c r="W407" s="100"/>
      <c r="X407" s="100"/>
    </row>
    <row r="408" spans="1:24" ht="16.5" customHeight="1">
      <c r="A408" s="181"/>
      <c r="B408" s="23"/>
      <c r="C408" s="23"/>
      <c r="D408" s="23"/>
      <c r="E408" s="23"/>
      <c r="F408" s="23"/>
      <c r="G408" s="23"/>
      <c r="H408" s="23"/>
      <c r="I408" s="23"/>
      <c r="J408" s="23"/>
      <c r="K408" s="23"/>
      <c r="L408" s="23"/>
      <c r="M408" s="23"/>
      <c r="N408" s="23"/>
      <c r="O408" s="23"/>
      <c r="P408" s="23"/>
      <c r="Q408" s="23"/>
      <c r="R408" s="23"/>
      <c r="S408" s="23"/>
      <c r="T408" s="23"/>
      <c r="U408" s="100"/>
      <c r="V408" s="100"/>
      <c r="W408" s="100"/>
      <c r="X408" s="100"/>
    </row>
    <row r="409" spans="1:24" ht="16.5" customHeight="1">
      <c r="A409" s="181"/>
      <c r="B409" s="23"/>
      <c r="C409" s="23"/>
      <c r="D409" s="23"/>
      <c r="E409" s="23"/>
      <c r="F409" s="23"/>
      <c r="G409" s="23"/>
      <c r="H409" s="23"/>
      <c r="I409" s="23"/>
      <c r="J409" s="23"/>
      <c r="K409" s="23"/>
      <c r="L409" s="23"/>
      <c r="M409" s="23"/>
      <c r="N409" s="23"/>
      <c r="O409" s="23"/>
      <c r="P409" s="23"/>
      <c r="Q409" s="23"/>
      <c r="R409" s="23"/>
      <c r="S409" s="23"/>
      <c r="T409" s="23"/>
      <c r="U409" s="100"/>
      <c r="V409" s="100"/>
      <c r="W409" s="100"/>
      <c r="X409" s="100"/>
    </row>
    <row r="410" spans="1:24" ht="16.5" customHeight="1">
      <c r="A410" s="181"/>
      <c r="B410" s="23"/>
      <c r="C410" s="23"/>
      <c r="D410" s="23"/>
      <c r="E410" s="23"/>
      <c r="F410" s="23"/>
      <c r="G410" s="23"/>
      <c r="H410" s="23"/>
      <c r="I410" s="23"/>
      <c r="J410" s="23"/>
      <c r="K410" s="23"/>
      <c r="L410" s="23"/>
      <c r="M410" s="23"/>
      <c r="N410" s="23"/>
      <c r="O410" s="23"/>
      <c r="P410" s="23"/>
      <c r="Q410" s="23"/>
      <c r="R410" s="23"/>
      <c r="S410" s="23"/>
      <c r="T410" s="23"/>
      <c r="U410" s="100"/>
      <c r="V410" s="100"/>
      <c r="W410" s="100"/>
      <c r="X410" s="100"/>
    </row>
    <row r="411" spans="1:24" ht="16.5" customHeight="1">
      <c r="A411" s="181"/>
      <c r="B411" s="23"/>
      <c r="C411" s="23"/>
      <c r="D411" s="23"/>
      <c r="E411" s="23"/>
      <c r="F411" s="23"/>
      <c r="G411" s="23"/>
      <c r="H411" s="23"/>
      <c r="I411" s="23"/>
      <c r="J411" s="23"/>
      <c r="K411" s="23"/>
      <c r="L411" s="23"/>
      <c r="M411" s="23"/>
      <c r="N411" s="23"/>
      <c r="O411" s="23"/>
      <c r="P411" s="23"/>
      <c r="Q411" s="23"/>
      <c r="R411" s="23"/>
      <c r="S411" s="23"/>
      <c r="T411" s="23"/>
      <c r="U411" s="100"/>
      <c r="V411" s="100"/>
      <c r="W411" s="100"/>
      <c r="X411" s="100"/>
    </row>
    <row r="412" spans="1:24" ht="16.5" customHeight="1">
      <c r="A412" s="181"/>
      <c r="B412" s="23"/>
      <c r="C412" s="23"/>
      <c r="D412" s="23"/>
      <c r="E412" s="23"/>
      <c r="F412" s="23"/>
      <c r="G412" s="23"/>
      <c r="H412" s="23"/>
      <c r="I412" s="23"/>
      <c r="J412" s="23"/>
      <c r="K412" s="23"/>
      <c r="L412" s="23"/>
      <c r="M412" s="23"/>
      <c r="N412" s="23"/>
      <c r="O412" s="23"/>
      <c r="P412" s="23"/>
      <c r="Q412" s="23"/>
      <c r="R412" s="23"/>
      <c r="S412" s="23"/>
      <c r="T412" s="23"/>
      <c r="U412" s="100"/>
      <c r="V412" s="100"/>
      <c r="W412" s="100"/>
      <c r="X412" s="100"/>
    </row>
    <row r="413" spans="1:24" ht="16.5" customHeight="1">
      <c r="A413" s="181"/>
      <c r="B413" s="23"/>
      <c r="C413" s="23"/>
      <c r="D413" s="23"/>
      <c r="E413" s="23"/>
      <c r="F413" s="23"/>
      <c r="G413" s="23"/>
      <c r="H413" s="23"/>
      <c r="I413" s="23"/>
      <c r="J413" s="23"/>
      <c r="K413" s="23"/>
      <c r="L413" s="23"/>
      <c r="M413" s="23"/>
      <c r="N413" s="23"/>
      <c r="O413" s="23"/>
      <c r="P413" s="23"/>
      <c r="Q413" s="23"/>
      <c r="R413" s="23"/>
      <c r="S413" s="23"/>
      <c r="T413" s="23"/>
      <c r="U413" s="100"/>
      <c r="V413" s="100"/>
      <c r="W413" s="100"/>
      <c r="X413" s="100"/>
    </row>
    <row r="414" spans="1:24" ht="16.5" customHeight="1">
      <c r="A414" s="181"/>
      <c r="B414" s="23"/>
      <c r="C414" s="23"/>
      <c r="D414" s="23"/>
      <c r="E414" s="23"/>
      <c r="F414" s="23"/>
      <c r="G414" s="23"/>
      <c r="H414" s="23"/>
      <c r="I414" s="23"/>
      <c r="J414" s="23"/>
      <c r="K414" s="23"/>
      <c r="L414" s="23"/>
      <c r="M414" s="23"/>
      <c r="N414" s="23"/>
      <c r="O414" s="23"/>
      <c r="P414" s="23"/>
      <c r="Q414" s="23"/>
      <c r="R414" s="23"/>
      <c r="S414" s="23"/>
      <c r="T414" s="23"/>
      <c r="U414" s="100"/>
      <c r="V414" s="100"/>
      <c r="W414" s="100"/>
      <c r="X414" s="100"/>
    </row>
    <row r="415" spans="1:24" ht="16.5" customHeight="1">
      <c r="A415" s="181"/>
      <c r="B415" s="23"/>
      <c r="C415" s="23"/>
      <c r="D415" s="23"/>
      <c r="E415" s="23"/>
      <c r="F415" s="23"/>
      <c r="G415" s="23"/>
      <c r="H415" s="23"/>
      <c r="I415" s="23"/>
      <c r="J415" s="23"/>
      <c r="K415" s="23"/>
      <c r="L415" s="23"/>
      <c r="M415" s="23"/>
      <c r="N415" s="23"/>
      <c r="O415" s="23"/>
      <c r="P415" s="23"/>
      <c r="Q415" s="23"/>
      <c r="R415" s="23"/>
      <c r="S415" s="23"/>
      <c r="T415" s="23"/>
      <c r="U415" s="100"/>
      <c r="V415" s="100"/>
      <c r="W415" s="100"/>
      <c r="X415" s="100"/>
    </row>
    <row r="416" spans="1:24" ht="16.5" customHeight="1">
      <c r="A416" s="181"/>
      <c r="B416" s="23"/>
      <c r="C416" s="23"/>
      <c r="D416" s="23"/>
      <c r="E416" s="23"/>
      <c r="F416" s="23"/>
      <c r="G416" s="23"/>
      <c r="H416" s="23"/>
      <c r="I416" s="23"/>
      <c r="J416" s="23"/>
      <c r="K416" s="23"/>
      <c r="L416" s="23"/>
      <c r="M416" s="23"/>
      <c r="N416" s="23"/>
      <c r="O416" s="23"/>
      <c r="P416" s="23"/>
      <c r="Q416" s="23"/>
      <c r="R416" s="23"/>
      <c r="S416" s="23"/>
      <c r="T416" s="23"/>
      <c r="U416" s="100"/>
      <c r="V416" s="100"/>
      <c r="W416" s="100"/>
      <c r="X416" s="100"/>
    </row>
    <row r="417" spans="1:24" ht="16.5" customHeight="1">
      <c r="A417" s="181"/>
      <c r="B417" s="23"/>
      <c r="C417" s="23"/>
      <c r="D417" s="23"/>
      <c r="E417" s="23"/>
      <c r="F417" s="23"/>
      <c r="G417" s="23"/>
      <c r="H417" s="23"/>
      <c r="I417" s="23"/>
      <c r="J417" s="23"/>
      <c r="K417" s="23"/>
      <c r="L417" s="23"/>
      <c r="M417" s="23"/>
      <c r="N417" s="23"/>
      <c r="O417" s="23"/>
      <c r="P417" s="23"/>
      <c r="Q417" s="23"/>
      <c r="R417" s="23"/>
      <c r="S417" s="23"/>
      <c r="T417" s="23"/>
      <c r="U417" s="100"/>
      <c r="V417" s="100"/>
      <c r="W417" s="100"/>
      <c r="X417" s="100"/>
    </row>
    <row r="418" spans="1:24" ht="16.5" customHeight="1">
      <c r="A418" s="181"/>
      <c r="B418" s="23"/>
      <c r="C418" s="23"/>
      <c r="D418" s="23"/>
      <c r="E418" s="23"/>
      <c r="F418" s="23"/>
      <c r="G418" s="23"/>
      <c r="H418" s="23"/>
      <c r="I418" s="23"/>
      <c r="J418" s="23"/>
      <c r="K418" s="23"/>
      <c r="L418" s="23"/>
      <c r="M418" s="23"/>
      <c r="N418" s="23"/>
      <c r="O418" s="23"/>
      <c r="P418" s="23"/>
      <c r="Q418" s="23"/>
      <c r="R418" s="23"/>
      <c r="S418" s="23"/>
      <c r="T418" s="23"/>
      <c r="U418" s="100"/>
      <c r="V418" s="100"/>
      <c r="W418" s="100"/>
      <c r="X418" s="100"/>
    </row>
    <row r="419" spans="1:24" ht="16.5" customHeight="1">
      <c r="A419" s="181"/>
      <c r="B419" s="23"/>
      <c r="C419" s="23"/>
      <c r="D419" s="23"/>
      <c r="E419" s="23"/>
      <c r="F419" s="23"/>
      <c r="G419" s="23"/>
      <c r="H419" s="23"/>
      <c r="I419" s="23"/>
      <c r="J419" s="23"/>
      <c r="K419" s="23"/>
      <c r="L419" s="23"/>
      <c r="M419" s="23"/>
      <c r="N419" s="23"/>
      <c r="O419" s="23"/>
      <c r="P419" s="23"/>
      <c r="Q419" s="23"/>
      <c r="R419" s="23"/>
      <c r="S419" s="23"/>
      <c r="T419" s="23"/>
      <c r="U419" s="100"/>
      <c r="V419" s="100"/>
      <c r="W419" s="100"/>
      <c r="X419" s="100"/>
    </row>
    <row r="420" spans="1:24" ht="16.5" customHeight="1">
      <c r="A420" s="181"/>
      <c r="B420" s="23"/>
      <c r="C420" s="23"/>
      <c r="D420" s="23"/>
      <c r="E420" s="23"/>
      <c r="F420" s="23"/>
      <c r="G420" s="23"/>
      <c r="H420" s="23"/>
      <c r="I420" s="23"/>
      <c r="J420" s="23"/>
      <c r="K420" s="23"/>
      <c r="L420" s="23"/>
      <c r="M420" s="23"/>
      <c r="N420" s="23"/>
      <c r="O420" s="23"/>
      <c r="P420" s="23"/>
      <c r="Q420" s="23"/>
      <c r="R420" s="23"/>
      <c r="S420" s="23"/>
      <c r="T420" s="23"/>
      <c r="U420" s="100"/>
      <c r="V420" s="100"/>
      <c r="W420" s="100"/>
      <c r="X420" s="100"/>
    </row>
    <row r="421" spans="1:24" ht="16.5" customHeight="1">
      <c r="A421" s="181"/>
      <c r="B421" s="23"/>
      <c r="C421" s="23"/>
      <c r="D421" s="23"/>
      <c r="E421" s="23"/>
      <c r="F421" s="23"/>
      <c r="G421" s="23"/>
      <c r="H421" s="23"/>
      <c r="I421" s="23"/>
      <c r="J421" s="23"/>
      <c r="K421" s="23"/>
      <c r="L421" s="23"/>
      <c r="M421" s="23"/>
      <c r="N421" s="23"/>
      <c r="O421" s="23"/>
      <c r="P421" s="23"/>
      <c r="Q421" s="23"/>
      <c r="R421" s="23"/>
      <c r="S421" s="23"/>
      <c r="T421" s="23"/>
      <c r="U421" s="100"/>
      <c r="V421" s="100"/>
      <c r="W421" s="100"/>
      <c r="X421" s="100"/>
    </row>
    <row r="422" spans="1:24" ht="16.5" customHeight="1">
      <c r="A422" s="181"/>
      <c r="B422" s="23"/>
      <c r="C422" s="23"/>
      <c r="D422" s="23"/>
      <c r="E422" s="23"/>
      <c r="F422" s="23"/>
      <c r="G422" s="23"/>
      <c r="H422" s="23"/>
      <c r="I422" s="23"/>
      <c r="J422" s="23"/>
      <c r="K422" s="23"/>
      <c r="L422" s="23"/>
      <c r="M422" s="23"/>
      <c r="N422" s="23"/>
      <c r="O422" s="23"/>
      <c r="P422" s="23"/>
      <c r="Q422" s="23"/>
      <c r="R422" s="23"/>
      <c r="S422" s="23"/>
      <c r="T422" s="23"/>
      <c r="U422" s="100"/>
      <c r="V422" s="100"/>
      <c r="W422" s="100"/>
      <c r="X422" s="100"/>
    </row>
    <row r="423" spans="1:24" ht="16.5" customHeight="1">
      <c r="A423" s="181"/>
      <c r="B423" s="23"/>
      <c r="C423" s="23"/>
      <c r="D423" s="23"/>
      <c r="E423" s="23"/>
      <c r="F423" s="23"/>
      <c r="G423" s="23"/>
      <c r="H423" s="23"/>
      <c r="I423" s="23"/>
      <c r="J423" s="23"/>
      <c r="K423" s="23"/>
      <c r="L423" s="23"/>
      <c r="M423" s="23"/>
      <c r="N423" s="23"/>
      <c r="O423" s="23"/>
      <c r="P423" s="23"/>
      <c r="Q423" s="23"/>
      <c r="R423" s="23"/>
      <c r="S423" s="23"/>
      <c r="T423" s="23"/>
      <c r="U423" s="100"/>
      <c r="V423" s="100"/>
      <c r="W423" s="100"/>
      <c r="X423" s="100"/>
    </row>
    <row r="424" spans="1:24" ht="16.5" customHeight="1">
      <c r="A424" s="181"/>
      <c r="B424" s="23"/>
      <c r="C424" s="23"/>
      <c r="D424" s="23"/>
      <c r="E424" s="23"/>
      <c r="F424" s="23"/>
      <c r="G424" s="23"/>
      <c r="H424" s="23"/>
      <c r="I424" s="23"/>
      <c r="J424" s="23"/>
      <c r="K424" s="23"/>
      <c r="L424" s="23"/>
      <c r="M424" s="23"/>
      <c r="N424" s="23"/>
      <c r="O424" s="23"/>
      <c r="P424" s="23"/>
      <c r="Q424" s="23"/>
      <c r="R424" s="23"/>
      <c r="S424" s="23"/>
      <c r="T424" s="23"/>
      <c r="U424" s="100"/>
      <c r="V424" s="100"/>
      <c r="W424" s="100"/>
      <c r="X424" s="100"/>
    </row>
    <row r="425" spans="1:24" ht="16.5" customHeight="1">
      <c r="A425" s="181"/>
      <c r="B425" s="23"/>
      <c r="C425" s="23"/>
      <c r="D425" s="23"/>
      <c r="E425" s="23"/>
      <c r="F425" s="23"/>
      <c r="G425" s="23"/>
      <c r="H425" s="23"/>
      <c r="I425" s="23"/>
      <c r="J425" s="23"/>
      <c r="K425" s="23"/>
      <c r="L425" s="23"/>
      <c r="M425" s="23"/>
      <c r="N425" s="23"/>
      <c r="O425" s="23"/>
      <c r="P425" s="23"/>
      <c r="Q425" s="23"/>
      <c r="R425" s="23"/>
      <c r="S425" s="23"/>
      <c r="T425" s="23"/>
      <c r="U425" s="100"/>
      <c r="V425" s="100"/>
      <c r="W425" s="100"/>
      <c r="X425" s="100"/>
    </row>
    <row r="426" spans="1:24" ht="16.5" customHeight="1">
      <c r="A426" s="181"/>
      <c r="B426" s="23"/>
      <c r="C426" s="23"/>
      <c r="D426" s="23"/>
      <c r="E426" s="23"/>
      <c r="F426" s="23"/>
      <c r="G426" s="23"/>
      <c r="H426" s="23"/>
      <c r="I426" s="23"/>
      <c r="J426" s="23"/>
      <c r="K426" s="23"/>
      <c r="L426" s="23"/>
      <c r="M426" s="23"/>
      <c r="N426" s="23"/>
      <c r="O426" s="23"/>
      <c r="P426" s="23"/>
      <c r="Q426" s="23"/>
      <c r="R426" s="23"/>
      <c r="S426" s="23"/>
      <c r="T426" s="23"/>
      <c r="U426" s="100"/>
      <c r="V426" s="100"/>
      <c r="W426" s="100"/>
      <c r="X426" s="100"/>
    </row>
    <row r="427" spans="1:24" ht="16.5" customHeight="1">
      <c r="A427" s="181"/>
      <c r="B427" s="23"/>
      <c r="C427" s="23"/>
      <c r="D427" s="23"/>
      <c r="E427" s="23"/>
      <c r="F427" s="23"/>
      <c r="G427" s="23"/>
      <c r="H427" s="23"/>
      <c r="I427" s="23"/>
      <c r="J427" s="23"/>
      <c r="K427" s="23"/>
      <c r="L427" s="23"/>
      <c r="M427" s="23"/>
      <c r="N427" s="23"/>
      <c r="O427" s="23"/>
      <c r="P427" s="23"/>
      <c r="Q427" s="23"/>
      <c r="R427" s="23"/>
      <c r="S427" s="23"/>
      <c r="T427" s="23"/>
      <c r="U427" s="100"/>
      <c r="V427" s="100"/>
      <c r="W427" s="100"/>
      <c r="X427" s="100"/>
    </row>
    <row r="428" spans="1:24" ht="16.5" customHeight="1">
      <c r="A428" s="181"/>
      <c r="B428" s="23"/>
      <c r="C428" s="23"/>
      <c r="D428" s="23"/>
      <c r="E428" s="23"/>
      <c r="F428" s="23"/>
      <c r="G428" s="23"/>
      <c r="H428" s="23"/>
      <c r="I428" s="23"/>
      <c r="J428" s="23"/>
      <c r="K428" s="23"/>
      <c r="L428" s="23"/>
      <c r="M428" s="23"/>
      <c r="N428" s="23"/>
      <c r="O428" s="23"/>
      <c r="P428" s="23"/>
      <c r="Q428" s="23"/>
      <c r="R428" s="23"/>
      <c r="S428" s="23"/>
      <c r="T428" s="23"/>
      <c r="U428" s="100"/>
      <c r="V428" s="100"/>
      <c r="W428" s="100"/>
      <c r="X428" s="100"/>
    </row>
    <row r="429" spans="1:24" ht="16.5" customHeight="1">
      <c r="A429" s="181"/>
      <c r="B429" s="23"/>
      <c r="C429" s="23"/>
      <c r="D429" s="23"/>
      <c r="E429" s="23"/>
      <c r="F429" s="23"/>
      <c r="G429" s="23"/>
      <c r="H429" s="23"/>
      <c r="I429" s="23"/>
      <c r="J429" s="23"/>
      <c r="K429" s="23"/>
      <c r="L429" s="23"/>
      <c r="M429" s="23"/>
      <c r="N429" s="23"/>
      <c r="O429" s="23"/>
      <c r="P429" s="23"/>
      <c r="Q429" s="23"/>
      <c r="R429" s="23"/>
      <c r="S429" s="23"/>
      <c r="T429" s="23"/>
      <c r="U429" s="100"/>
      <c r="V429" s="100"/>
      <c r="W429" s="100"/>
      <c r="X429" s="100"/>
    </row>
    <row r="430" spans="1:24" ht="16.5" customHeight="1">
      <c r="A430" s="181"/>
      <c r="B430" s="23"/>
      <c r="C430" s="23"/>
      <c r="D430" s="23"/>
      <c r="E430" s="23"/>
      <c r="F430" s="23"/>
      <c r="G430" s="23"/>
      <c r="H430" s="23"/>
      <c r="I430" s="23"/>
      <c r="J430" s="23"/>
      <c r="K430" s="23"/>
      <c r="L430" s="23"/>
      <c r="M430" s="23"/>
      <c r="N430" s="23"/>
      <c r="O430" s="23"/>
      <c r="P430" s="23"/>
      <c r="Q430" s="23"/>
      <c r="R430" s="23"/>
      <c r="S430" s="23"/>
      <c r="T430" s="23"/>
      <c r="U430" s="100"/>
      <c r="V430" s="100"/>
      <c r="W430" s="100"/>
      <c r="X430" s="100"/>
    </row>
    <row r="431" spans="1:24" ht="16.5" customHeight="1">
      <c r="A431" s="181"/>
      <c r="B431" s="23"/>
      <c r="C431" s="23"/>
      <c r="D431" s="23"/>
      <c r="E431" s="23"/>
      <c r="F431" s="23"/>
      <c r="G431" s="23"/>
      <c r="H431" s="23"/>
      <c r="I431" s="23"/>
      <c r="J431" s="23"/>
      <c r="K431" s="23"/>
      <c r="L431" s="23"/>
      <c r="M431" s="23"/>
      <c r="N431" s="23"/>
      <c r="O431" s="23"/>
      <c r="P431" s="23"/>
      <c r="Q431" s="23"/>
      <c r="R431" s="23"/>
      <c r="S431" s="23"/>
      <c r="T431" s="23"/>
      <c r="U431" s="100"/>
      <c r="V431" s="100"/>
      <c r="W431" s="100"/>
      <c r="X431" s="100"/>
    </row>
    <row r="432" spans="1:24" ht="16.5" customHeight="1">
      <c r="A432" s="181"/>
      <c r="B432" s="23"/>
      <c r="C432" s="23"/>
      <c r="D432" s="23"/>
      <c r="E432" s="23"/>
      <c r="F432" s="23"/>
      <c r="G432" s="23"/>
      <c r="H432" s="23"/>
      <c r="I432" s="23"/>
      <c r="J432" s="23"/>
      <c r="K432" s="23"/>
      <c r="L432" s="23"/>
      <c r="M432" s="23"/>
      <c r="N432" s="23"/>
      <c r="O432" s="23"/>
      <c r="P432" s="23"/>
      <c r="Q432" s="23"/>
      <c r="R432" s="23"/>
      <c r="S432" s="23"/>
      <c r="T432" s="23"/>
      <c r="U432" s="100"/>
      <c r="V432" s="100"/>
      <c r="W432" s="100"/>
      <c r="X432" s="100"/>
    </row>
    <row r="433" spans="1:24" ht="16.5" customHeight="1">
      <c r="A433" s="181"/>
      <c r="B433" s="23"/>
      <c r="C433" s="23"/>
      <c r="D433" s="23"/>
      <c r="E433" s="23"/>
      <c r="F433" s="23"/>
      <c r="G433" s="23"/>
      <c r="H433" s="23"/>
      <c r="I433" s="23"/>
      <c r="J433" s="23"/>
      <c r="K433" s="23"/>
      <c r="L433" s="23"/>
      <c r="M433" s="23"/>
      <c r="N433" s="23"/>
      <c r="O433" s="23"/>
      <c r="P433" s="23"/>
      <c r="Q433" s="23"/>
      <c r="R433" s="23"/>
      <c r="S433" s="23"/>
      <c r="T433" s="23"/>
      <c r="U433" s="100"/>
      <c r="V433" s="100"/>
      <c r="W433" s="100"/>
      <c r="X433" s="100"/>
    </row>
    <row r="434" spans="1:24" ht="16.5" customHeight="1">
      <c r="A434" s="181"/>
      <c r="B434" s="23"/>
      <c r="C434" s="23"/>
      <c r="D434" s="23"/>
      <c r="E434" s="23"/>
      <c r="F434" s="23"/>
      <c r="G434" s="23"/>
      <c r="H434" s="23"/>
      <c r="I434" s="23"/>
      <c r="J434" s="23"/>
      <c r="K434" s="23"/>
      <c r="L434" s="23"/>
      <c r="M434" s="23"/>
      <c r="N434" s="23"/>
      <c r="O434" s="23"/>
      <c r="P434" s="23"/>
      <c r="Q434" s="23"/>
      <c r="R434" s="23"/>
      <c r="S434" s="23"/>
      <c r="T434" s="23"/>
      <c r="U434" s="100"/>
      <c r="V434" s="100"/>
      <c r="W434" s="100"/>
      <c r="X434" s="100"/>
    </row>
    <row r="435" spans="1:24" ht="16.5" customHeight="1">
      <c r="A435" s="181"/>
      <c r="B435" s="23"/>
      <c r="C435" s="23"/>
      <c r="D435" s="23"/>
      <c r="E435" s="23"/>
      <c r="F435" s="23"/>
      <c r="G435" s="23"/>
      <c r="H435" s="23"/>
      <c r="I435" s="23"/>
      <c r="J435" s="23"/>
      <c r="K435" s="23"/>
      <c r="L435" s="23"/>
      <c r="M435" s="23"/>
      <c r="N435" s="23"/>
      <c r="O435" s="23"/>
      <c r="P435" s="23"/>
      <c r="Q435" s="23"/>
      <c r="R435" s="23"/>
      <c r="S435" s="23"/>
      <c r="T435" s="23"/>
      <c r="U435" s="100"/>
      <c r="V435" s="100"/>
      <c r="W435" s="100"/>
      <c r="X435" s="100"/>
    </row>
    <row r="436" spans="1:24" ht="16.5" customHeight="1">
      <c r="A436" s="181"/>
      <c r="B436" s="23"/>
      <c r="C436" s="23"/>
      <c r="D436" s="23"/>
      <c r="E436" s="23"/>
      <c r="F436" s="23"/>
      <c r="G436" s="23"/>
      <c r="H436" s="23"/>
      <c r="I436" s="23"/>
      <c r="J436" s="23"/>
      <c r="K436" s="23"/>
      <c r="L436" s="23"/>
      <c r="M436" s="23"/>
      <c r="N436" s="23"/>
      <c r="O436" s="23"/>
      <c r="P436" s="23"/>
      <c r="Q436" s="23"/>
      <c r="R436" s="23"/>
      <c r="S436" s="23"/>
      <c r="T436" s="23"/>
      <c r="U436" s="100"/>
      <c r="V436" s="100"/>
      <c r="W436" s="100"/>
      <c r="X436" s="100"/>
    </row>
    <row r="437" spans="1:24" ht="16.5" customHeight="1">
      <c r="A437" s="181"/>
      <c r="B437" s="23"/>
      <c r="C437" s="23"/>
      <c r="D437" s="23"/>
      <c r="E437" s="23"/>
      <c r="F437" s="23"/>
      <c r="G437" s="23"/>
      <c r="H437" s="23"/>
      <c r="I437" s="23"/>
      <c r="J437" s="23"/>
      <c r="K437" s="23"/>
      <c r="L437" s="23"/>
      <c r="M437" s="23"/>
      <c r="N437" s="23"/>
      <c r="O437" s="23"/>
      <c r="P437" s="23"/>
      <c r="Q437" s="23"/>
      <c r="R437" s="23"/>
      <c r="S437" s="23"/>
      <c r="T437" s="23"/>
      <c r="U437" s="100"/>
      <c r="V437" s="100"/>
      <c r="W437" s="100"/>
      <c r="X437" s="100"/>
    </row>
    <row r="438" spans="1:24" ht="16.5" customHeight="1">
      <c r="A438" s="181"/>
      <c r="B438" s="23"/>
      <c r="C438" s="23"/>
      <c r="D438" s="23"/>
      <c r="E438" s="23"/>
      <c r="F438" s="23"/>
      <c r="G438" s="23"/>
      <c r="H438" s="23"/>
      <c r="I438" s="23"/>
      <c r="J438" s="23"/>
      <c r="K438" s="23"/>
      <c r="L438" s="23"/>
      <c r="M438" s="23"/>
      <c r="N438" s="23"/>
      <c r="O438" s="23"/>
      <c r="P438" s="23"/>
      <c r="Q438" s="23"/>
      <c r="R438" s="23"/>
      <c r="S438" s="23"/>
      <c r="T438" s="23"/>
      <c r="U438" s="100"/>
      <c r="V438" s="100"/>
      <c r="W438" s="100"/>
      <c r="X438" s="100"/>
    </row>
    <row r="439" spans="1:24" ht="16.5" customHeight="1">
      <c r="A439" s="181"/>
      <c r="B439" s="23"/>
      <c r="C439" s="23"/>
      <c r="D439" s="23"/>
      <c r="E439" s="23"/>
      <c r="F439" s="23"/>
      <c r="G439" s="23"/>
      <c r="H439" s="23"/>
      <c r="I439" s="23"/>
      <c r="J439" s="23"/>
      <c r="K439" s="23"/>
      <c r="L439" s="23"/>
      <c r="M439" s="23"/>
      <c r="N439" s="23"/>
      <c r="O439" s="23"/>
      <c r="P439" s="23"/>
      <c r="Q439" s="23"/>
      <c r="R439" s="23"/>
      <c r="S439" s="23"/>
      <c r="T439" s="23"/>
      <c r="U439" s="100"/>
      <c r="V439" s="100"/>
      <c r="W439" s="100"/>
      <c r="X439" s="100"/>
    </row>
    <row r="440" spans="1:24" ht="16.5" customHeight="1">
      <c r="A440" s="181"/>
      <c r="B440" s="23"/>
      <c r="C440" s="23"/>
      <c r="D440" s="23"/>
      <c r="E440" s="23"/>
      <c r="F440" s="23"/>
      <c r="G440" s="23"/>
      <c r="H440" s="23"/>
      <c r="I440" s="23"/>
      <c r="J440" s="23"/>
      <c r="K440" s="23"/>
      <c r="L440" s="23"/>
      <c r="M440" s="23"/>
      <c r="N440" s="23"/>
      <c r="O440" s="23"/>
      <c r="P440" s="23"/>
      <c r="Q440" s="23"/>
      <c r="R440" s="23"/>
      <c r="S440" s="23"/>
      <c r="T440" s="23"/>
      <c r="U440" s="100"/>
      <c r="V440" s="100"/>
      <c r="W440" s="100"/>
      <c r="X440" s="100"/>
    </row>
    <row r="441" spans="1:24" ht="16.5" customHeight="1">
      <c r="A441" s="181"/>
      <c r="B441" s="23"/>
      <c r="C441" s="23"/>
      <c r="D441" s="23"/>
      <c r="E441" s="23"/>
      <c r="F441" s="23"/>
      <c r="G441" s="23"/>
      <c r="H441" s="23"/>
      <c r="I441" s="23"/>
      <c r="J441" s="23"/>
      <c r="K441" s="23"/>
      <c r="L441" s="23"/>
      <c r="M441" s="23"/>
      <c r="N441" s="23"/>
      <c r="O441" s="23"/>
      <c r="P441" s="23"/>
      <c r="Q441" s="23"/>
      <c r="R441" s="23"/>
      <c r="S441" s="23"/>
      <c r="T441" s="23"/>
      <c r="U441" s="100"/>
      <c r="V441" s="100"/>
      <c r="W441" s="100"/>
      <c r="X441" s="100"/>
    </row>
    <row r="442" spans="1:24" ht="16.5" customHeight="1">
      <c r="A442" s="181"/>
      <c r="B442" s="23"/>
      <c r="C442" s="23"/>
      <c r="D442" s="23"/>
      <c r="E442" s="23"/>
      <c r="F442" s="23"/>
      <c r="G442" s="23"/>
      <c r="H442" s="23"/>
      <c r="I442" s="23"/>
      <c r="J442" s="23"/>
      <c r="K442" s="23"/>
      <c r="L442" s="23"/>
      <c r="M442" s="23"/>
      <c r="N442" s="23"/>
      <c r="O442" s="23"/>
      <c r="P442" s="23"/>
      <c r="Q442" s="23"/>
      <c r="R442" s="23"/>
      <c r="S442" s="23"/>
      <c r="T442" s="23"/>
      <c r="U442" s="100"/>
      <c r="V442" s="100"/>
      <c r="W442" s="100"/>
      <c r="X442" s="100"/>
    </row>
    <row r="443" spans="1:24" ht="16.5" customHeight="1">
      <c r="A443" s="181"/>
      <c r="B443" s="23"/>
      <c r="C443" s="23"/>
      <c r="D443" s="23"/>
      <c r="E443" s="23"/>
      <c r="F443" s="23"/>
      <c r="G443" s="23"/>
      <c r="H443" s="23"/>
      <c r="I443" s="23"/>
      <c r="J443" s="23"/>
      <c r="K443" s="23"/>
      <c r="L443" s="23"/>
      <c r="M443" s="23"/>
      <c r="N443" s="23"/>
      <c r="O443" s="23"/>
      <c r="P443" s="23"/>
      <c r="Q443" s="23"/>
      <c r="R443" s="23"/>
      <c r="S443" s="23"/>
      <c r="T443" s="23"/>
      <c r="U443" s="100"/>
      <c r="V443" s="100"/>
      <c r="W443" s="100"/>
      <c r="X443" s="100"/>
    </row>
    <row r="444" spans="1:24" ht="16.5" customHeight="1">
      <c r="A444" s="181"/>
      <c r="B444" s="23"/>
      <c r="C444" s="23"/>
      <c r="D444" s="23"/>
      <c r="E444" s="23"/>
      <c r="F444" s="23"/>
      <c r="G444" s="23"/>
      <c r="H444" s="23"/>
      <c r="I444" s="23"/>
      <c r="J444" s="23"/>
      <c r="K444" s="23"/>
      <c r="L444" s="23"/>
      <c r="M444" s="23"/>
      <c r="N444" s="23"/>
      <c r="O444" s="23"/>
      <c r="P444" s="23"/>
      <c r="Q444" s="23"/>
      <c r="R444" s="23"/>
      <c r="S444" s="23"/>
      <c r="T444" s="23"/>
      <c r="U444" s="100"/>
      <c r="V444" s="100"/>
      <c r="W444" s="100"/>
      <c r="X444" s="100"/>
    </row>
    <row r="445" spans="1:24" ht="16.5" customHeight="1">
      <c r="A445" s="181"/>
      <c r="B445" s="23"/>
      <c r="C445" s="23"/>
      <c r="D445" s="23"/>
      <c r="E445" s="23"/>
      <c r="F445" s="23"/>
      <c r="G445" s="23"/>
      <c r="H445" s="23"/>
      <c r="I445" s="23"/>
      <c r="J445" s="23"/>
      <c r="K445" s="23"/>
      <c r="L445" s="23"/>
      <c r="M445" s="23"/>
      <c r="N445" s="23"/>
      <c r="O445" s="23"/>
      <c r="P445" s="23"/>
      <c r="Q445" s="23"/>
      <c r="R445" s="23"/>
      <c r="S445" s="23"/>
      <c r="T445" s="23"/>
      <c r="U445" s="100"/>
      <c r="V445" s="100"/>
      <c r="W445" s="100"/>
      <c r="X445" s="100"/>
    </row>
    <row r="446" spans="1:24" ht="16.5" customHeight="1">
      <c r="A446" s="181"/>
      <c r="B446" s="23"/>
      <c r="C446" s="23"/>
      <c r="D446" s="23"/>
      <c r="E446" s="23"/>
      <c r="F446" s="23"/>
      <c r="G446" s="23"/>
      <c r="H446" s="23"/>
      <c r="I446" s="23"/>
      <c r="J446" s="23"/>
      <c r="K446" s="23"/>
      <c r="L446" s="23"/>
      <c r="M446" s="23"/>
      <c r="N446" s="23"/>
      <c r="O446" s="23"/>
      <c r="P446" s="23"/>
      <c r="Q446" s="23"/>
      <c r="R446" s="23"/>
      <c r="S446" s="23"/>
      <c r="T446" s="23"/>
      <c r="U446" s="100"/>
      <c r="V446" s="100"/>
      <c r="W446" s="100"/>
      <c r="X446" s="100"/>
    </row>
    <row r="447" spans="1:24" ht="16.5" customHeight="1">
      <c r="A447" s="181"/>
      <c r="B447" s="23"/>
      <c r="C447" s="23"/>
      <c r="D447" s="23"/>
      <c r="E447" s="23"/>
      <c r="F447" s="23"/>
      <c r="G447" s="23"/>
      <c r="H447" s="23"/>
      <c r="I447" s="23"/>
      <c r="J447" s="23"/>
      <c r="K447" s="23"/>
      <c r="L447" s="23"/>
      <c r="M447" s="23"/>
      <c r="N447" s="23"/>
      <c r="O447" s="23"/>
      <c r="P447" s="23"/>
      <c r="Q447" s="23"/>
      <c r="R447" s="23"/>
      <c r="S447" s="23"/>
      <c r="T447" s="23"/>
      <c r="U447" s="100"/>
      <c r="V447" s="100"/>
      <c r="W447" s="100"/>
      <c r="X447" s="100"/>
    </row>
    <row r="448" spans="1:24" ht="16.5" customHeight="1">
      <c r="A448" s="181"/>
      <c r="B448" s="23"/>
      <c r="C448" s="23"/>
      <c r="D448" s="23"/>
      <c r="E448" s="23"/>
      <c r="F448" s="23"/>
      <c r="G448" s="23"/>
      <c r="H448" s="23"/>
      <c r="I448" s="23"/>
      <c r="J448" s="23"/>
      <c r="K448" s="23"/>
      <c r="L448" s="23"/>
      <c r="M448" s="23"/>
      <c r="N448" s="23"/>
      <c r="O448" s="23"/>
      <c r="P448" s="23"/>
      <c r="Q448" s="23"/>
      <c r="R448" s="23"/>
      <c r="S448" s="23"/>
      <c r="T448" s="23"/>
      <c r="U448" s="100"/>
      <c r="V448" s="100"/>
      <c r="W448" s="100"/>
      <c r="X448" s="100"/>
    </row>
    <row r="449" spans="1:24" ht="16.5" customHeight="1">
      <c r="A449" s="181"/>
      <c r="B449" s="23"/>
      <c r="C449" s="23"/>
      <c r="D449" s="23"/>
      <c r="E449" s="23"/>
      <c r="F449" s="23"/>
      <c r="G449" s="23"/>
      <c r="H449" s="23"/>
      <c r="I449" s="23"/>
      <c r="J449" s="23"/>
      <c r="K449" s="23"/>
      <c r="L449" s="23"/>
      <c r="M449" s="23"/>
      <c r="N449" s="23"/>
      <c r="O449" s="23"/>
      <c r="P449" s="23"/>
      <c r="Q449" s="23"/>
      <c r="R449" s="23"/>
      <c r="S449" s="23"/>
      <c r="T449" s="23"/>
      <c r="U449" s="100"/>
      <c r="V449" s="100"/>
      <c r="W449" s="100"/>
      <c r="X449" s="100"/>
    </row>
    <row r="450" spans="1:24" ht="16.5" customHeight="1">
      <c r="A450" s="181"/>
      <c r="B450" s="23"/>
      <c r="C450" s="23"/>
      <c r="D450" s="23"/>
      <c r="E450" s="23"/>
      <c r="F450" s="23"/>
      <c r="G450" s="23"/>
      <c r="H450" s="23"/>
      <c r="I450" s="23"/>
      <c r="J450" s="23"/>
      <c r="K450" s="23"/>
      <c r="L450" s="23"/>
      <c r="M450" s="23"/>
      <c r="N450" s="23"/>
      <c r="O450" s="23"/>
      <c r="P450" s="23"/>
      <c r="Q450" s="23"/>
      <c r="R450" s="23"/>
      <c r="S450" s="23"/>
      <c r="T450" s="23"/>
      <c r="U450" s="100"/>
      <c r="V450" s="100"/>
      <c r="W450" s="100"/>
      <c r="X450" s="100"/>
    </row>
    <row r="451" spans="1:24" ht="16.5" customHeight="1">
      <c r="A451" s="181"/>
      <c r="B451" s="23"/>
      <c r="C451" s="23"/>
      <c r="D451" s="23"/>
      <c r="E451" s="23"/>
      <c r="F451" s="23"/>
      <c r="G451" s="23"/>
      <c r="H451" s="23"/>
      <c r="I451" s="23"/>
      <c r="J451" s="23"/>
      <c r="K451" s="23"/>
      <c r="L451" s="23"/>
      <c r="M451" s="23"/>
      <c r="N451" s="23"/>
      <c r="O451" s="23"/>
      <c r="P451" s="23"/>
      <c r="Q451" s="23"/>
      <c r="R451" s="23"/>
      <c r="S451" s="23"/>
      <c r="T451" s="23"/>
      <c r="U451" s="100"/>
      <c r="V451" s="100"/>
      <c r="W451" s="100"/>
      <c r="X451" s="100"/>
    </row>
    <row r="452" spans="1:24" ht="16.5" customHeight="1">
      <c r="A452" s="181"/>
      <c r="B452" s="23"/>
      <c r="C452" s="23"/>
      <c r="D452" s="23"/>
      <c r="E452" s="23"/>
      <c r="F452" s="23"/>
      <c r="G452" s="23"/>
      <c r="H452" s="23"/>
      <c r="I452" s="23"/>
      <c r="J452" s="23"/>
      <c r="K452" s="23"/>
      <c r="L452" s="23"/>
      <c r="M452" s="23"/>
      <c r="N452" s="23"/>
      <c r="O452" s="23"/>
      <c r="P452" s="23"/>
      <c r="Q452" s="23"/>
      <c r="R452" s="23"/>
      <c r="S452" s="23"/>
      <c r="T452" s="23"/>
      <c r="U452" s="100"/>
      <c r="V452" s="100"/>
      <c r="W452" s="100"/>
      <c r="X452" s="100"/>
    </row>
    <row r="453" spans="1:24" ht="16.5" customHeight="1">
      <c r="A453" s="181"/>
      <c r="B453" s="23"/>
      <c r="C453" s="23"/>
      <c r="D453" s="23"/>
      <c r="E453" s="23"/>
      <c r="F453" s="23"/>
      <c r="G453" s="23"/>
      <c r="H453" s="23"/>
      <c r="I453" s="23"/>
      <c r="J453" s="23"/>
      <c r="K453" s="23"/>
      <c r="L453" s="23"/>
      <c r="M453" s="23"/>
      <c r="N453" s="23"/>
      <c r="O453" s="23"/>
      <c r="P453" s="23"/>
      <c r="Q453" s="23"/>
      <c r="R453" s="23"/>
      <c r="S453" s="23"/>
      <c r="T453" s="23"/>
      <c r="U453" s="100"/>
      <c r="V453" s="100"/>
      <c r="W453" s="100"/>
      <c r="X453" s="100"/>
    </row>
    <row r="454" spans="1:24" ht="16.5" customHeight="1">
      <c r="A454" s="181"/>
      <c r="B454" s="23"/>
      <c r="C454" s="23"/>
      <c r="D454" s="23"/>
      <c r="E454" s="23"/>
      <c r="F454" s="23"/>
      <c r="G454" s="23"/>
      <c r="H454" s="23"/>
      <c r="I454" s="23"/>
      <c r="J454" s="23"/>
      <c r="K454" s="23"/>
      <c r="L454" s="23"/>
      <c r="M454" s="23"/>
      <c r="N454" s="23"/>
      <c r="O454" s="23"/>
      <c r="P454" s="23"/>
      <c r="Q454" s="23"/>
      <c r="R454" s="23"/>
      <c r="S454" s="23"/>
      <c r="T454" s="23"/>
      <c r="U454" s="100"/>
      <c r="V454" s="100"/>
      <c r="W454" s="100"/>
      <c r="X454" s="100"/>
    </row>
    <row r="455" spans="1:24" ht="16.5" customHeight="1">
      <c r="A455" s="181"/>
      <c r="B455" s="23"/>
      <c r="C455" s="23"/>
      <c r="D455" s="23"/>
      <c r="E455" s="23"/>
      <c r="F455" s="23"/>
      <c r="G455" s="23"/>
      <c r="H455" s="23"/>
      <c r="I455" s="23"/>
      <c r="J455" s="23"/>
      <c r="K455" s="23"/>
      <c r="L455" s="23"/>
      <c r="M455" s="23"/>
      <c r="N455" s="23"/>
      <c r="O455" s="23"/>
      <c r="P455" s="23"/>
      <c r="Q455" s="23"/>
      <c r="R455" s="23"/>
      <c r="S455" s="23"/>
      <c r="T455" s="23"/>
      <c r="U455" s="100"/>
      <c r="V455" s="100"/>
      <c r="W455" s="100"/>
      <c r="X455" s="100"/>
    </row>
    <row r="456" spans="1:24" ht="16.5" customHeight="1">
      <c r="A456" s="181"/>
      <c r="B456" s="23"/>
      <c r="C456" s="23"/>
      <c r="D456" s="23"/>
      <c r="E456" s="23"/>
      <c r="F456" s="23"/>
      <c r="G456" s="23"/>
      <c r="H456" s="23"/>
      <c r="I456" s="23"/>
      <c r="J456" s="23"/>
      <c r="K456" s="23"/>
      <c r="L456" s="23"/>
      <c r="M456" s="23"/>
      <c r="N456" s="23"/>
      <c r="O456" s="23"/>
      <c r="P456" s="23"/>
      <c r="Q456" s="23"/>
      <c r="R456" s="23"/>
      <c r="S456" s="23"/>
      <c r="T456" s="23"/>
      <c r="U456" s="100"/>
      <c r="V456" s="100"/>
      <c r="W456" s="100"/>
      <c r="X456" s="100"/>
    </row>
    <row r="457" spans="1:24" ht="16.5" customHeight="1">
      <c r="A457" s="181"/>
      <c r="B457" s="23"/>
      <c r="C457" s="23"/>
      <c r="D457" s="23"/>
      <c r="E457" s="23"/>
      <c r="F457" s="23"/>
      <c r="G457" s="23"/>
      <c r="H457" s="23"/>
      <c r="I457" s="23"/>
      <c r="J457" s="23"/>
      <c r="K457" s="23"/>
      <c r="L457" s="23"/>
      <c r="M457" s="23"/>
      <c r="N457" s="23"/>
      <c r="O457" s="23"/>
      <c r="P457" s="23"/>
      <c r="Q457" s="23"/>
      <c r="R457" s="23"/>
      <c r="S457" s="23"/>
      <c r="T457" s="23"/>
      <c r="U457" s="100"/>
      <c r="V457" s="100"/>
      <c r="W457" s="100"/>
      <c r="X457" s="100"/>
    </row>
    <row r="458" spans="1:24" ht="16.5" customHeight="1">
      <c r="A458" s="181"/>
      <c r="B458" s="23"/>
      <c r="C458" s="23"/>
      <c r="D458" s="23"/>
      <c r="E458" s="23"/>
      <c r="F458" s="23"/>
      <c r="G458" s="23"/>
      <c r="H458" s="23"/>
      <c r="I458" s="23"/>
      <c r="J458" s="23"/>
      <c r="K458" s="23"/>
      <c r="L458" s="23"/>
      <c r="M458" s="23"/>
      <c r="N458" s="23"/>
      <c r="O458" s="23"/>
      <c r="P458" s="23"/>
      <c r="Q458" s="23"/>
      <c r="R458" s="23"/>
      <c r="S458" s="23"/>
      <c r="T458" s="23"/>
      <c r="U458" s="100"/>
      <c r="V458" s="100"/>
      <c r="W458" s="100"/>
      <c r="X458" s="100"/>
    </row>
    <row r="459" spans="1:24" ht="16.5" customHeight="1">
      <c r="A459" s="181"/>
      <c r="B459" s="23"/>
      <c r="C459" s="23"/>
      <c r="D459" s="23"/>
      <c r="E459" s="23"/>
      <c r="F459" s="23"/>
      <c r="G459" s="23"/>
      <c r="H459" s="23"/>
      <c r="I459" s="23"/>
      <c r="J459" s="23"/>
      <c r="K459" s="23"/>
      <c r="L459" s="23"/>
      <c r="M459" s="23"/>
      <c r="N459" s="23"/>
      <c r="O459" s="23"/>
      <c r="P459" s="23"/>
      <c r="Q459" s="23"/>
      <c r="R459" s="23"/>
      <c r="S459" s="23"/>
      <c r="T459" s="23"/>
      <c r="U459" s="100"/>
      <c r="V459" s="100"/>
      <c r="W459" s="100"/>
      <c r="X459" s="100"/>
    </row>
    <row r="460" spans="1:24" ht="16.5" customHeight="1">
      <c r="A460" s="181"/>
      <c r="B460" s="23"/>
      <c r="C460" s="23"/>
      <c r="D460" s="23"/>
      <c r="E460" s="23"/>
      <c r="F460" s="23"/>
      <c r="G460" s="23"/>
      <c r="H460" s="23"/>
      <c r="I460" s="23"/>
      <c r="J460" s="23"/>
      <c r="K460" s="23"/>
      <c r="L460" s="23"/>
      <c r="M460" s="23"/>
      <c r="N460" s="23"/>
      <c r="O460" s="23"/>
      <c r="P460" s="23"/>
      <c r="Q460" s="23"/>
      <c r="R460" s="23"/>
      <c r="S460" s="23"/>
      <c r="T460" s="23"/>
      <c r="U460" s="100"/>
      <c r="V460" s="100"/>
      <c r="W460" s="100"/>
      <c r="X460" s="100"/>
    </row>
    <row r="461" spans="1:24" ht="16.5" customHeight="1">
      <c r="A461" s="181"/>
      <c r="B461" s="23"/>
      <c r="C461" s="23"/>
      <c r="D461" s="23"/>
      <c r="E461" s="23"/>
      <c r="F461" s="23"/>
      <c r="G461" s="23"/>
      <c r="H461" s="23"/>
      <c r="I461" s="23"/>
      <c r="J461" s="23"/>
      <c r="K461" s="23"/>
      <c r="L461" s="23"/>
      <c r="M461" s="23"/>
      <c r="N461" s="23"/>
      <c r="O461" s="23"/>
      <c r="P461" s="23"/>
      <c r="Q461" s="23"/>
      <c r="R461" s="23"/>
      <c r="S461" s="23"/>
      <c r="T461" s="23"/>
      <c r="U461" s="100"/>
      <c r="V461" s="100"/>
      <c r="W461" s="100"/>
      <c r="X461" s="100"/>
    </row>
    <row r="462" spans="1:24" ht="16.5" customHeight="1">
      <c r="A462" s="181"/>
      <c r="B462" s="23"/>
      <c r="C462" s="23"/>
      <c r="D462" s="23"/>
      <c r="E462" s="23"/>
      <c r="F462" s="23"/>
      <c r="G462" s="23"/>
      <c r="H462" s="23"/>
      <c r="I462" s="23"/>
      <c r="J462" s="23"/>
      <c r="K462" s="23"/>
      <c r="L462" s="23"/>
      <c r="M462" s="23"/>
      <c r="N462" s="23"/>
      <c r="O462" s="23"/>
      <c r="P462" s="23"/>
      <c r="Q462" s="23"/>
      <c r="R462" s="23"/>
      <c r="S462" s="23"/>
      <c r="T462" s="23"/>
      <c r="U462" s="100"/>
      <c r="V462" s="100"/>
      <c r="W462" s="100"/>
      <c r="X462" s="100"/>
    </row>
    <row r="463" spans="1:24" ht="16.5" customHeight="1">
      <c r="A463" s="181"/>
      <c r="B463" s="23"/>
      <c r="C463" s="23"/>
      <c r="D463" s="23"/>
      <c r="E463" s="23"/>
      <c r="F463" s="23"/>
      <c r="G463" s="23"/>
      <c r="H463" s="23"/>
      <c r="I463" s="23"/>
      <c r="J463" s="23"/>
      <c r="K463" s="23"/>
      <c r="L463" s="23"/>
      <c r="M463" s="23"/>
      <c r="N463" s="23"/>
      <c r="O463" s="23"/>
      <c r="P463" s="23"/>
      <c r="Q463" s="23"/>
      <c r="R463" s="23"/>
      <c r="S463" s="23"/>
      <c r="T463" s="23"/>
      <c r="U463" s="100"/>
      <c r="V463" s="100"/>
      <c r="W463" s="100"/>
      <c r="X463" s="100"/>
    </row>
    <row r="464" spans="1:24" ht="16.5" customHeight="1">
      <c r="A464" s="181"/>
      <c r="B464" s="23"/>
      <c r="C464" s="23"/>
      <c r="D464" s="23"/>
      <c r="E464" s="23"/>
      <c r="F464" s="23"/>
      <c r="G464" s="23"/>
      <c r="H464" s="23"/>
      <c r="I464" s="23"/>
      <c r="J464" s="23"/>
      <c r="K464" s="23"/>
      <c r="L464" s="23"/>
      <c r="M464" s="23"/>
      <c r="N464" s="23"/>
      <c r="O464" s="23"/>
      <c r="P464" s="23"/>
      <c r="Q464" s="23"/>
      <c r="R464" s="23"/>
      <c r="S464" s="23"/>
      <c r="T464" s="23"/>
      <c r="U464" s="100"/>
      <c r="V464" s="100"/>
      <c r="W464" s="100"/>
      <c r="X464" s="100"/>
    </row>
    <row r="465" spans="1:24" ht="16.5" customHeight="1">
      <c r="A465" s="181"/>
      <c r="B465" s="23"/>
      <c r="C465" s="23"/>
      <c r="D465" s="23"/>
      <c r="E465" s="23"/>
      <c r="F465" s="23"/>
      <c r="G465" s="23"/>
      <c r="H465" s="23"/>
      <c r="I465" s="23"/>
      <c r="J465" s="23"/>
      <c r="K465" s="23"/>
      <c r="L465" s="23"/>
      <c r="M465" s="23"/>
      <c r="N465" s="23"/>
      <c r="O465" s="23"/>
      <c r="P465" s="23"/>
      <c r="Q465" s="23"/>
      <c r="R465" s="23"/>
      <c r="S465" s="23"/>
      <c r="T465" s="23"/>
      <c r="U465" s="100"/>
      <c r="V465" s="100"/>
      <c r="W465" s="100"/>
      <c r="X465" s="100"/>
    </row>
    <row r="466" spans="1:24" ht="16.5" customHeight="1">
      <c r="A466" s="181"/>
      <c r="B466" s="23"/>
      <c r="C466" s="23"/>
      <c r="D466" s="23"/>
      <c r="E466" s="23"/>
      <c r="F466" s="23"/>
      <c r="G466" s="23"/>
      <c r="H466" s="23"/>
      <c r="I466" s="23"/>
      <c r="J466" s="23"/>
      <c r="K466" s="23"/>
      <c r="L466" s="23"/>
      <c r="M466" s="23"/>
      <c r="N466" s="23"/>
      <c r="O466" s="23"/>
      <c r="P466" s="23"/>
      <c r="Q466" s="23"/>
      <c r="R466" s="23"/>
      <c r="S466" s="23"/>
      <c r="T466" s="23"/>
      <c r="U466" s="100"/>
      <c r="V466" s="100"/>
      <c r="W466" s="100"/>
      <c r="X466" s="100"/>
    </row>
    <row r="467" spans="1:24" ht="16.5" customHeight="1">
      <c r="A467" s="181"/>
      <c r="B467" s="23"/>
      <c r="C467" s="23"/>
      <c r="D467" s="23"/>
      <c r="E467" s="23"/>
      <c r="F467" s="23"/>
      <c r="G467" s="23"/>
      <c r="H467" s="23"/>
      <c r="I467" s="23"/>
      <c r="J467" s="23"/>
      <c r="K467" s="23"/>
      <c r="L467" s="23"/>
      <c r="M467" s="23"/>
      <c r="N467" s="23"/>
      <c r="O467" s="23"/>
      <c r="P467" s="23"/>
      <c r="Q467" s="23"/>
      <c r="R467" s="23"/>
      <c r="S467" s="23"/>
      <c r="T467" s="23"/>
      <c r="U467" s="100"/>
      <c r="V467" s="100"/>
      <c r="W467" s="100"/>
      <c r="X467" s="100"/>
    </row>
    <row r="468" spans="1:24" ht="16.5" customHeight="1">
      <c r="A468" s="181"/>
      <c r="B468" s="23"/>
      <c r="C468" s="23"/>
      <c r="D468" s="23"/>
      <c r="E468" s="23"/>
      <c r="F468" s="23"/>
      <c r="G468" s="23"/>
      <c r="H468" s="23"/>
      <c r="I468" s="23"/>
      <c r="J468" s="23"/>
      <c r="K468" s="23"/>
      <c r="L468" s="23"/>
      <c r="M468" s="23"/>
      <c r="N468" s="23"/>
      <c r="O468" s="23"/>
      <c r="P468" s="23"/>
      <c r="Q468" s="23"/>
      <c r="R468" s="23"/>
      <c r="S468" s="23"/>
      <c r="T468" s="23"/>
      <c r="U468" s="100"/>
      <c r="V468" s="100"/>
      <c r="W468" s="100"/>
      <c r="X468" s="100"/>
    </row>
    <row r="469" spans="1:24" ht="16.5" customHeight="1">
      <c r="A469" s="181"/>
      <c r="B469" s="23"/>
      <c r="C469" s="23"/>
      <c r="D469" s="23"/>
      <c r="E469" s="23"/>
      <c r="F469" s="23"/>
      <c r="G469" s="23"/>
      <c r="H469" s="23"/>
      <c r="I469" s="23"/>
      <c r="J469" s="23"/>
      <c r="K469" s="23"/>
      <c r="L469" s="23"/>
      <c r="M469" s="23"/>
      <c r="N469" s="23"/>
      <c r="O469" s="23"/>
      <c r="P469" s="23"/>
      <c r="Q469" s="23"/>
      <c r="R469" s="23"/>
      <c r="S469" s="23"/>
      <c r="T469" s="23"/>
      <c r="U469" s="100"/>
      <c r="V469" s="100"/>
      <c r="W469" s="100"/>
      <c r="X469" s="100"/>
    </row>
    <row r="470" spans="1:24" ht="16.5" customHeight="1">
      <c r="A470" s="181"/>
      <c r="B470" s="23"/>
      <c r="C470" s="23"/>
      <c r="D470" s="23"/>
      <c r="E470" s="23"/>
      <c r="F470" s="23"/>
      <c r="G470" s="23"/>
      <c r="H470" s="23"/>
      <c r="I470" s="23"/>
      <c r="J470" s="23"/>
      <c r="K470" s="23"/>
      <c r="L470" s="23"/>
      <c r="M470" s="23"/>
      <c r="N470" s="23"/>
      <c r="O470" s="23"/>
      <c r="P470" s="23"/>
      <c r="Q470" s="23"/>
      <c r="R470" s="23"/>
      <c r="S470" s="23"/>
      <c r="T470" s="23"/>
      <c r="U470" s="100"/>
      <c r="V470" s="100"/>
      <c r="W470" s="100"/>
      <c r="X470" s="100"/>
    </row>
    <row r="471" spans="1:24" ht="16.5" customHeight="1">
      <c r="A471" s="181"/>
      <c r="B471" s="23"/>
      <c r="C471" s="23"/>
      <c r="D471" s="23"/>
      <c r="E471" s="23"/>
      <c r="F471" s="23"/>
      <c r="G471" s="23"/>
      <c r="H471" s="23"/>
      <c r="I471" s="23"/>
      <c r="J471" s="23"/>
      <c r="K471" s="23"/>
      <c r="L471" s="23"/>
      <c r="M471" s="23"/>
      <c r="N471" s="23"/>
      <c r="O471" s="23"/>
      <c r="P471" s="23"/>
      <c r="Q471" s="23"/>
      <c r="R471" s="23"/>
      <c r="S471" s="23"/>
      <c r="T471" s="23"/>
      <c r="U471" s="100"/>
      <c r="V471" s="100"/>
      <c r="W471" s="100"/>
      <c r="X471" s="100"/>
    </row>
    <row r="472" spans="1:24" ht="16.5" customHeight="1">
      <c r="A472" s="181"/>
      <c r="B472" s="23"/>
      <c r="C472" s="23"/>
      <c r="D472" s="23"/>
      <c r="E472" s="23"/>
      <c r="F472" s="23"/>
      <c r="G472" s="23"/>
      <c r="H472" s="23"/>
      <c r="I472" s="23"/>
      <c r="J472" s="23"/>
      <c r="K472" s="23"/>
      <c r="L472" s="23"/>
      <c r="M472" s="23"/>
      <c r="N472" s="23"/>
      <c r="O472" s="23"/>
      <c r="P472" s="23"/>
      <c r="Q472" s="23"/>
      <c r="R472" s="23"/>
      <c r="S472" s="23"/>
      <c r="T472" s="23"/>
      <c r="U472" s="100"/>
      <c r="V472" s="100"/>
      <c r="W472" s="100"/>
      <c r="X472" s="100"/>
    </row>
    <row r="473" spans="1:24" ht="16.5" customHeight="1">
      <c r="A473" s="181"/>
      <c r="B473" s="23"/>
      <c r="C473" s="23"/>
      <c r="D473" s="23"/>
      <c r="E473" s="23"/>
      <c r="F473" s="23"/>
      <c r="G473" s="23"/>
      <c r="H473" s="23"/>
      <c r="I473" s="23"/>
      <c r="J473" s="23"/>
      <c r="K473" s="23"/>
      <c r="L473" s="23"/>
      <c r="M473" s="23"/>
      <c r="N473" s="23"/>
      <c r="O473" s="23"/>
      <c r="P473" s="23"/>
      <c r="Q473" s="23"/>
      <c r="R473" s="23"/>
      <c r="S473" s="23"/>
      <c r="T473" s="23"/>
      <c r="U473" s="100"/>
      <c r="V473" s="100"/>
      <c r="W473" s="100"/>
      <c r="X473" s="100"/>
    </row>
    <row r="474" spans="1:24" ht="16.5" customHeight="1">
      <c r="A474" s="181"/>
      <c r="B474" s="23"/>
      <c r="C474" s="23"/>
      <c r="D474" s="23"/>
      <c r="E474" s="23"/>
      <c r="F474" s="23"/>
      <c r="G474" s="23"/>
      <c r="H474" s="23"/>
      <c r="I474" s="23"/>
      <c r="J474" s="23"/>
      <c r="K474" s="23"/>
      <c r="L474" s="23"/>
      <c r="M474" s="23"/>
      <c r="N474" s="23"/>
      <c r="O474" s="23"/>
      <c r="P474" s="23"/>
      <c r="Q474" s="23"/>
      <c r="R474" s="23"/>
      <c r="S474" s="23"/>
      <c r="T474" s="23"/>
      <c r="U474" s="100"/>
      <c r="V474" s="100"/>
      <c r="W474" s="100"/>
      <c r="X474" s="100"/>
    </row>
    <row r="475" spans="1:24" ht="16.5" customHeight="1">
      <c r="A475" s="181"/>
      <c r="B475" s="23"/>
      <c r="C475" s="23"/>
      <c r="D475" s="23"/>
      <c r="E475" s="23"/>
      <c r="F475" s="23"/>
      <c r="G475" s="23"/>
      <c r="H475" s="23"/>
      <c r="I475" s="23"/>
      <c r="J475" s="23"/>
      <c r="K475" s="23"/>
      <c r="L475" s="23"/>
      <c r="M475" s="23"/>
      <c r="N475" s="23"/>
      <c r="O475" s="23"/>
      <c r="P475" s="23"/>
      <c r="Q475" s="23"/>
      <c r="R475" s="23"/>
      <c r="S475" s="23"/>
      <c r="T475" s="23"/>
      <c r="U475" s="100"/>
      <c r="V475" s="100"/>
      <c r="W475" s="100"/>
      <c r="X475" s="100"/>
    </row>
    <row r="476" spans="1:24" ht="16.5" customHeight="1">
      <c r="A476" s="181"/>
      <c r="B476" s="23"/>
      <c r="C476" s="23"/>
      <c r="D476" s="23"/>
      <c r="E476" s="23"/>
      <c r="F476" s="23"/>
      <c r="G476" s="23"/>
      <c r="H476" s="23"/>
      <c r="I476" s="23"/>
      <c r="J476" s="23"/>
      <c r="K476" s="23"/>
      <c r="L476" s="23"/>
      <c r="M476" s="23"/>
      <c r="N476" s="23"/>
      <c r="O476" s="23"/>
      <c r="P476" s="23"/>
      <c r="Q476" s="23"/>
      <c r="R476" s="23"/>
      <c r="S476" s="23"/>
      <c r="T476" s="23"/>
      <c r="U476" s="100"/>
      <c r="V476" s="100"/>
      <c r="W476" s="100"/>
      <c r="X476" s="100"/>
    </row>
    <row r="477" spans="1:24" ht="16.5" customHeight="1">
      <c r="A477" s="181"/>
      <c r="B477" s="23"/>
      <c r="C477" s="23"/>
      <c r="D477" s="23"/>
      <c r="E477" s="23"/>
      <c r="F477" s="23"/>
      <c r="G477" s="23"/>
      <c r="H477" s="23"/>
      <c r="I477" s="23"/>
      <c r="J477" s="23"/>
      <c r="K477" s="23"/>
      <c r="L477" s="23"/>
      <c r="M477" s="23"/>
      <c r="N477" s="23"/>
      <c r="O477" s="23"/>
      <c r="P477" s="23"/>
      <c r="Q477" s="23"/>
      <c r="R477" s="23"/>
      <c r="S477" s="23"/>
      <c r="T477" s="23"/>
      <c r="U477" s="100"/>
      <c r="V477" s="100"/>
      <c r="W477" s="100"/>
      <c r="X477" s="100"/>
    </row>
    <row r="478" spans="1:24" ht="16.5" customHeight="1">
      <c r="A478" s="181"/>
      <c r="B478" s="23"/>
      <c r="C478" s="23"/>
      <c r="D478" s="23"/>
      <c r="E478" s="23"/>
      <c r="F478" s="23"/>
      <c r="G478" s="23"/>
      <c r="H478" s="23"/>
      <c r="I478" s="23"/>
      <c r="J478" s="23"/>
      <c r="K478" s="23"/>
      <c r="L478" s="23"/>
      <c r="M478" s="23"/>
      <c r="N478" s="23"/>
      <c r="O478" s="23"/>
      <c r="P478" s="23"/>
      <c r="Q478" s="23"/>
      <c r="R478" s="23"/>
      <c r="S478" s="23"/>
      <c r="T478" s="23"/>
      <c r="U478" s="100"/>
      <c r="V478" s="100"/>
      <c r="W478" s="100"/>
      <c r="X478" s="100"/>
    </row>
    <row r="479" spans="1:24" ht="16.5" customHeight="1">
      <c r="A479" s="181"/>
      <c r="B479" s="23"/>
      <c r="C479" s="23"/>
      <c r="D479" s="23"/>
      <c r="E479" s="23"/>
      <c r="F479" s="23"/>
      <c r="G479" s="23"/>
      <c r="H479" s="23"/>
      <c r="I479" s="23"/>
      <c r="J479" s="23"/>
      <c r="K479" s="23"/>
      <c r="L479" s="23"/>
      <c r="M479" s="23"/>
      <c r="N479" s="23"/>
      <c r="O479" s="23"/>
      <c r="P479" s="23"/>
      <c r="Q479" s="23"/>
      <c r="R479" s="23"/>
      <c r="S479" s="23"/>
      <c r="T479" s="23"/>
      <c r="U479" s="100"/>
      <c r="V479" s="100"/>
      <c r="W479" s="100"/>
      <c r="X479" s="100"/>
    </row>
    <row r="480" spans="1:24" ht="16.5" customHeight="1">
      <c r="A480" s="181"/>
      <c r="B480" s="23"/>
      <c r="C480" s="23"/>
      <c r="D480" s="23"/>
      <c r="E480" s="23"/>
      <c r="F480" s="23"/>
      <c r="G480" s="23"/>
      <c r="H480" s="23"/>
      <c r="I480" s="23"/>
      <c r="J480" s="23"/>
      <c r="K480" s="23"/>
      <c r="L480" s="23"/>
      <c r="M480" s="23"/>
      <c r="N480" s="23"/>
      <c r="O480" s="23"/>
      <c r="P480" s="23"/>
      <c r="Q480" s="23"/>
      <c r="R480" s="23"/>
      <c r="S480" s="23"/>
      <c r="T480" s="23"/>
      <c r="U480" s="100"/>
      <c r="V480" s="100"/>
      <c r="W480" s="100"/>
      <c r="X480" s="100"/>
    </row>
    <row r="481" spans="1:24" ht="16.5" customHeight="1">
      <c r="A481" s="181"/>
      <c r="B481" s="23"/>
      <c r="C481" s="23"/>
      <c r="D481" s="23"/>
      <c r="E481" s="23"/>
      <c r="F481" s="23"/>
      <c r="G481" s="23"/>
      <c r="H481" s="23"/>
      <c r="I481" s="23"/>
      <c r="J481" s="23"/>
      <c r="K481" s="23"/>
      <c r="L481" s="23"/>
      <c r="M481" s="23"/>
      <c r="N481" s="23"/>
      <c r="O481" s="23"/>
      <c r="P481" s="23"/>
      <c r="Q481" s="23"/>
      <c r="R481" s="23"/>
      <c r="S481" s="23"/>
      <c r="T481" s="23"/>
      <c r="U481" s="100"/>
      <c r="V481" s="100"/>
      <c r="W481" s="100"/>
      <c r="X481" s="100"/>
    </row>
    <row r="482" spans="1:24" ht="16.5" customHeight="1">
      <c r="A482" s="181"/>
      <c r="B482" s="23"/>
      <c r="C482" s="23"/>
      <c r="D482" s="23"/>
      <c r="E482" s="23"/>
      <c r="F482" s="23"/>
      <c r="G482" s="23"/>
      <c r="H482" s="23"/>
      <c r="I482" s="23"/>
      <c r="J482" s="23"/>
      <c r="K482" s="23"/>
      <c r="L482" s="23"/>
      <c r="M482" s="23"/>
      <c r="N482" s="23"/>
      <c r="O482" s="23"/>
      <c r="P482" s="23"/>
      <c r="Q482" s="23"/>
      <c r="R482" s="23"/>
      <c r="S482" s="23"/>
      <c r="T482" s="23"/>
      <c r="U482" s="100"/>
      <c r="V482" s="100"/>
      <c r="W482" s="100"/>
      <c r="X482" s="100"/>
    </row>
    <row r="483" spans="1:24" ht="16.5" customHeight="1">
      <c r="A483" s="181"/>
      <c r="B483" s="23"/>
      <c r="C483" s="23"/>
      <c r="D483" s="23"/>
      <c r="E483" s="23"/>
      <c r="F483" s="23"/>
      <c r="G483" s="23"/>
      <c r="H483" s="23"/>
      <c r="I483" s="23"/>
      <c r="J483" s="23"/>
      <c r="K483" s="23"/>
      <c r="L483" s="23"/>
      <c r="M483" s="23"/>
      <c r="N483" s="23"/>
      <c r="O483" s="23"/>
      <c r="P483" s="23"/>
      <c r="Q483" s="23"/>
      <c r="R483" s="23"/>
      <c r="S483" s="23"/>
      <c r="T483" s="23"/>
      <c r="U483" s="100"/>
      <c r="V483" s="100"/>
      <c r="W483" s="100"/>
      <c r="X483" s="100"/>
    </row>
    <row r="484" spans="1:24" ht="16.5" customHeight="1">
      <c r="A484" s="181"/>
      <c r="B484" s="23"/>
      <c r="C484" s="23"/>
      <c r="D484" s="23"/>
      <c r="E484" s="23"/>
      <c r="F484" s="23"/>
      <c r="G484" s="23"/>
      <c r="H484" s="23"/>
      <c r="I484" s="23"/>
      <c r="J484" s="23"/>
      <c r="K484" s="23"/>
      <c r="L484" s="23"/>
      <c r="M484" s="23"/>
      <c r="N484" s="23"/>
      <c r="O484" s="23"/>
      <c r="P484" s="23"/>
      <c r="Q484" s="23"/>
      <c r="R484" s="23"/>
      <c r="S484" s="23"/>
      <c r="T484" s="23"/>
      <c r="U484" s="100"/>
      <c r="V484" s="100"/>
      <c r="W484" s="100"/>
      <c r="X484" s="100"/>
    </row>
    <row r="485" spans="1:24" ht="16.5" customHeight="1">
      <c r="A485" s="181"/>
      <c r="B485" s="23"/>
      <c r="C485" s="23"/>
      <c r="D485" s="23"/>
      <c r="E485" s="23"/>
      <c r="F485" s="23"/>
      <c r="G485" s="23"/>
      <c r="H485" s="23"/>
      <c r="I485" s="23"/>
      <c r="J485" s="23"/>
      <c r="K485" s="23"/>
      <c r="L485" s="23"/>
      <c r="M485" s="23"/>
      <c r="N485" s="23"/>
      <c r="O485" s="23"/>
      <c r="P485" s="23"/>
      <c r="Q485" s="23"/>
      <c r="R485" s="23"/>
      <c r="S485" s="23"/>
      <c r="T485" s="23"/>
      <c r="U485" s="100"/>
      <c r="V485" s="100"/>
      <c r="W485" s="100"/>
      <c r="X485" s="100"/>
    </row>
    <row r="486" spans="1:24" ht="16.5" customHeight="1">
      <c r="A486" s="181"/>
      <c r="B486" s="23"/>
      <c r="C486" s="23"/>
      <c r="D486" s="23"/>
      <c r="E486" s="23"/>
      <c r="F486" s="23"/>
      <c r="G486" s="23"/>
      <c r="H486" s="23"/>
      <c r="I486" s="23"/>
      <c r="J486" s="23"/>
      <c r="K486" s="23"/>
      <c r="L486" s="23"/>
      <c r="M486" s="23"/>
      <c r="N486" s="23"/>
      <c r="O486" s="23"/>
      <c r="P486" s="23"/>
      <c r="Q486" s="23"/>
      <c r="R486" s="23"/>
      <c r="S486" s="23"/>
      <c r="T486" s="23"/>
      <c r="U486" s="100"/>
      <c r="V486" s="100"/>
      <c r="W486" s="100"/>
      <c r="X486" s="100"/>
    </row>
    <row r="487" spans="1:24" ht="16.5" customHeight="1">
      <c r="A487" s="181"/>
      <c r="B487" s="23"/>
      <c r="C487" s="23"/>
      <c r="D487" s="23"/>
      <c r="E487" s="23"/>
      <c r="F487" s="23"/>
      <c r="G487" s="23"/>
      <c r="H487" s="23"/>
      <c r="I487" s="23"/>
      <c r="J487" s="23"/>
      <c r="K487" s="23"/>
      <c r="L487" s="23"/>
      <c r="M487" s="23"/>
      <c r="N487" s="23"/>
      <c r="O487" s="23"/>
      <c r="P487" s="23"/>
      <c r="Q487" s="23"/>
      <c r="R487" s="23"/>
      <c r="S487" s="23"/>
      <c r="T487" s="23"/>
      <c r="U487" s="100"/>
      <c r="V487" s="100"/>
      <c r="W487" s="100"/>
      <c r="X487" s="100"/>
    </row>
    <row r="488" spans="1:24" ht="16.5" customHeight="1">
      <c r="A488" s="181"/>
      <c r="B488" s="23"/>
      <c r="C488" s="23"/>
      <c r="D488" s="23"/>
      <c r="E488" s="23"/>
      <c r="F488" s="23"/>
      <c r="G488" s="23"/>
      <c r="H488" s="23"/>
      <c r="I488" s="23"/>
      <c r="J488" s="23"/>
      <c r="K488" s="23"/>
      <c r="L488" s="23"/>
      <c r="M488" s="23"/>
      <c r="N488" s="23"/>
      <c r="O488" s="23"/>
      <c r="P488" s="23"/>
      <c r="Q488" s="23"/>
      <c r="R488" s="23"/>
      <c r="S488" s="23"/>
      <c r="T488" s="23"/>
      <c r="U488" s="100"/>
      <c r="V488" s="100"/>
      <c r="W488" s="100"/>
      <c r="X488" s="100"/>
    </row>
    <row r="489" spans="1:24" ht="16.5" customHeight="1">
      <c r="A489" s="181"/>
      <c r="B489" s="23"/>
      <c r="C489" s="23"/>
      <c r="D489" s="23"/>
      <c r="E489" s="23"/>
      <c r="F489" s="23"/>
      <c r="G489" s="23"/>
      <c r="H489" s="23"/>
      <c r="I489" s="23"/>
      <c r="J489" s="23"/>
      <c r="K489" s="23"/>
      <c r="L489" s="23"/>
      <c r="M489" s="23"/>
      <c r="N489" s="23"/>
      <c r="O489" s="23"/>
      <c r="P489" s="23"/>
      <c r="Q489" s="23"/>
      <c r="R489" s="23"/>
      <c r="S489" s="23"/>
      <c r="T489" s="23"/>
      <c r="U489" s="100"/>
      <c r="V489" s="100"/>
      <c r="W489" s="100"/>
      <c r="X489" s="100"/>
    </row>
    <row r="490" spans="1:24" ht="16.5" customHeight="1">
      <c r="A490" s="181"/>
      <c r="B490" s="23"/>
      <c r="C490" s="23"/>
      <c r="D490" s="23"/>
      <c r="E490" s="23"/>
      <c r="F490" s="23"/>
      <c r="G490" s="23"/>
      <c r="H490" s="23"/>
      <c r="I490" s="23"/>
      <c r="J490" s="23"/>
      <c r="K490" s="23"/>
      <c r="L490" s="23"/>
      <c r="M490" s="23"/>
      <c r="N490" s="23"/>
      <c r="O490" s="23"/>
      <c r="P490" s="23"/>
      <c r="Q490" s="23"/>
      <c r="R490" s="23"/>
      <c r="S490" s="23"/>
      <c r="T490" s="23"/>
      <c r="U490" s="100"/>
      <c r="V490" s="100"/>
      <c r="W490" s="100"/>
      <c r="X490" s="100"/>
    </row>
    <row r="491" spans="1:24" ht="16.5" customHeight="1">
      <c r="A491" s="181"/>
      <c r="B491" s="23"/>
      <c r="C491" s="23"/>
      <c r="D491" s="23"/>
      <c r="E491" s="23"/>
      <c r="F491" s="23"/>
      <c r="G491" s="23"/>
      <c r="H491" s="23"/>
      <c r="I491" s="23"/>
      <c r="J491" s="23"/>
      <c r="K491" s="23"/>
      <c r="L491" s="23"/>
      <c r="M491" s="23"/>
      <c r="N491" s="23"/>
      <c r="O491" s="23"/>
      <c r="P491" s="23"/>
      <c r="Q491" s="23"/>
      <c r="R491" s="23"/>
      <c r="S491" s="23"/>
      <c r="T491" s="23"/>
      <c r="U491" s="100"/>
      <c r="V491" s="100"/>
      <c r="W491" s="100"/>
      <c r="X491" s="100"/>
    </row>
    <row r="492" spans="1:24" ht="16.5" customHeight="1">
      <c r="A492" s="181"/>
      <c r="B492" s="23"/>
      <c r="C492" s="23"/>
      <c r="D492" s="23"/>
      <c r="E492" s="23"/>
      <c r="F492" s="23"/>
      <c r="G492" s="23"/>
      <c r="H492" s="23"/>
      <c r="I492" s="23"/>
      <c r="J492" s="23"/>
      <c r="K492" s="23"/>
      <c r="L492" s="23"/>
      <c r="M492" s="23"/>
      <c r="N492" s="23"/>
      <c r="O492" s="23"/>
      <c r="P492" s="23"/>
      <c r="Q492" s="23"/>
      <c r="R492" s="23"/>
      <c r="S492" s="23"/>
      <c r="T492" s="23"/>
      <c r="U492" s="100"/>
      <c r="V492" s="100"/>
      <c r="W492" s="100"/>
      <c r="X492" s="100"/>
    </row>
    <row r="493" spans="1:24" ht="16.5" customHeight="1">
      <c r="A493" s="181"/>
      <c r="B493" s="23"/>
      <c r="C493" s="23"/>
      <c r="D493" s="23"/>
      <c r="E493" s="23"/>
      <c r="F493" s="23"/>
      <c r="G493" s="23"/>
      <c r="H493" s="23"/>
      <c r="I493" s="23"/>
      <c r="J493" s="23"/>
      <c r="K493" s="23"/>
      <c r="L493" s="23"/>
      <c r="M493" s="23"/>
      <c r="N493" s="23"/>
      <c r="O493" s="23"/>
      <c r="P493" s="23"/>
      <c r="Q493" s="23"/>
      <c r="R493" s="23"/>
      <c r="S493" s="23"/>
      <c r="T493" s="23"/>
      <c r="U493" s="100"/>
      <c r="V493" s="100"/>
      <c r="W493" s="100"/>
      <c r="X493" s="100"/>
    </row>
    <row r="494" spans="1:24" ht="16.5" customHeight="1">
      <c r="A494" s="181"/>
      <c r="B494" s="23"/>
      <c r="C494" s="23"/>
      <c r="D494" s="23"/>
      <c r="E494" s="23"/>
      <c r="F494" s="23"/>
      <c r="G494" s="23"/>
      <c r="H494" s="23"/>
      <c r="I494" s="23"/>
      <c r="J494" s="23"/>
      <c r="K494" s="23"/>
      <c r="L494" s="23"/>
      <c r="M494" s="23"/>
      <c r="N494" s="23"/>
      <c r="O494" s="23"/>
      <c r="P494" s="23"/>
      <c r="Q494" s="23"/>
      <c r="R494" s="23"/>
      <c r="S494" s="23"/>
      <c r="T494" s="23"/>
      <c r="U494" s="100"/>
      <c r="V494" s="100"/>
      <c r="W494" s="100"/>
      <c r="X494" s="100"/>
    </row>
    <row r="495" spans="1:24" ht="16.5" customHeight="1">
      <c r="A495" s="181"/>
      <c r="B495" s="23"/>
      <c r="C495" s="23"/>
      <c r="D495" s="23"/>
      <c r="E495" s="23"/>
      <c r="F495" s="23"/>
      <c r="G495" s="23"/>
      <c r="H495" s="23"/>
      <c r="I495" s="23"/>
      <c r="J495" s="23"/>
      <c r="K495" s="23"/>
      <c r="L495" s="23"/>
      <c r="M495" s="23"/>
      <c r="N495" s="23"/>
      <c r="O495" s="23"/>
      <c r="P495" s="23"/>
      <c r="Q495" s="23"/>
      <c r="R495" s="23"/>
      <c r="S495" s="23"/>
      <c r="T495" s="23"/>
      <c r="U495" s="100"/>
      <c r="V495" s="100"/>
      <c r="W495" s="100"/>
      <c r="X495" s="100"/>
    </row>
    <row r="496" spans="1:24" ht="16.5" customHeight="1">
      <c r="A496" s="181"/>
      <c r="B496" s="23"/>
      <c r="C496" s="23"/>
      <c r="D496" s="23"/>
      <c r="E496" s="23"/>
      <c r="F496" s="23"/>
      <c r="G496" s="23"/>
      <c r="H496" s="23"/>
      <c r="I496" s="23"/>
      <c r="J496" s="23"/>
      <c r="K496" s="23"/>
      <c r="L496" s="23"/>
      <c r="M496" s="23"/>
      <c r="N496" s="23"/>
      <c r="O496" s="23"/>
      <c r="P496" s="23"/>
      <c r="Q496" s="23"/>
      <c r="R496" s="23"/>
      <c r="S496" s="23"/>
      <c r="T496" s="23"/>
      <c r="U496" s="100"/>
      <c r="V496" s="100"/>
      <c r="W496" s="100"/>
      <c r="X496" s="100"/>
    </row>
    <row r="497" spans="1:24" ht="16.5" customHeight="1">
      <c r="A497" s="181"/>
      <c r="B497" s="23"/>
      <c r="C497" s="23"/>
      <c r="D497" s="23"/>
      <c r="E497" s="23"/>
      <c r="F497" s="23"/>
      <c r="G497" s="23"/>
      <c r="H497" s="23"/>
      <c r="I497" s="23"/>
      <c r="J497" s="23"/>
      <c r="K497" s="23"/>
      <c r="L497" s="23"/>
      <c r="M497" s="23"/>
      <c r="N497" s="23"/>
      <c r="O497" s="23"/>
      <c r="P497" s="23"/>
      <c r="Q497" s="23"/>
      <c r="R497" s="23"/>
      <c r="S497" s="23"/>
      <c r="T497" s="23"/>
      <c r="U497" s="100"/>
      <c r="V497" s="100"/>
      <c r="W497" s="100"/>
      <c r="X497" s="100"/>
    </row>
    <row r="498" spans="1:24" ht="16.5" customHeight="1">
      <c r="A498" s="181"/>
      <c r="B498" s="23"/>
      <c r="C498" s="23"/>
      <c r="D498" s="23"/>
      <c r="E498" s="23"/>
      <c r="F498" s="23"/>
      <c r="G498" s="23"/>
      <c r="H498" s="23"/>
      <c r="I498" s="23"/>
      <c r="J498" s="23"/>
      <c r="K498" s="23"/>
      <c r="L498" s="23"/>
      <c r="M498" s="23"/>
      <c r="N498" s="23"/>
      <c r="O498" s="23"/>
      <c r="P498" s="23"/>
      <c r="Q498" s="23"/>
      <c r="R498" s="23"/>
      <c r="S498" s="23"/>
      <c r="T498" s="23"/>
      <c r="U498" s="100"/>
      <c r="V498" s="100"/>
      <c r="W498" s="100"/>
      <c r="X498" s="100"/>
    </row>
    <row r="499" spans="1:24" ht="16.5" customHeight="1">
      <c r="A499" s="181"/>
      <c r="B499" s="23"/>
      <c r="C499" s="23"/>
      <c r="D499" s="23"/>
      <c r="E499" s="23"/>
      <c r="F499" s="23"/>
      <c r="G499" s="23"/>
      <c r="H499" s="23"/>
      <c r="I499" s="23"/>
      <c r="J499" s="23"/>
      <c r="K499" s="23"/>
      <c r="L499" s="23"/>
      <c r="M499" s="23"/>
      <c r="N499" s="23"/>
      <c r="O499" s="23"/>
      <c r="P499" s="23"/>
      <c r="Q499" s="23"/>
      <c r="R499" s="23"/>
      <c r="S499" s="23"/>
      <c r="T499" s="23"/>
      <c r="U499" s="100"/>
      <c r="V499" s="100"/>
      <c r="W499" s="100"/>
      <c r="X499" s="100"/>
    </row>
    <row r="500" spans="1:24" ht="16.5" customHeight="1">
      <c r="A500" s="181"/>
      <c r="B500" s="23"/>
      <c r="C500" s="23"/>
      <c r="D500" s="23"/>
      <c r="E500" s="23"/>
      <c r="F500" s="23"/>
      <c r="G500" s="23"/>
      <c r="H500" s="23"/>
      <c r="I500" s="23"/>
      <c r="J500" s="23"/>
      <c r="K500" s="23"/>
      <c r="L500" s="23"/>
      <c r="M500" s="23"/>
      <c r="N500" s="23"/>
      <c r="O500" s="23"/>
      <c r="P500" s="23"/>
      <c r="Q500" s="23"/>
      <c r="R500" s="23"/>
      <c r="S500" s="23"/>
      <c r="T500" s="23"/>
      <c r="U500" s="100"/>
      <c r="V500" s="100"/>
      <c r="W500" s="100"/>
      <c r="X500" s="100"/>
    </row>
    <row r="501" spans="1:24" ht="16.5" customHeight="1">
      <c r="A501" s="181"/>
      <c r="B501" s="23"/>
      <c r="C501" s="23"/>
      <c r="D501" s="23"/>
      <c r="E501" s="23"/>
      <c r="F501" s="23"/>
      <c r="G501" s="23"/>
      <c r="H501" s="23"/>
      <c r="I501" s="23"/>
      <c r="J501" s="23"/>
      <c r="K501" s="23"/>
      <c r="L501" s="23"/>
      <c r="M501" s="23"/>
      <c r="N501" s="23"/>
      <c r="O501" s="23"/>
      <c r="P501" s="23"/>
      <c r="Q501" s="23"/>
      <c r="R501" s="23"/>
      <c r="S501" s="23"/>
      <c r="T501" s="23"/>
      <c r="U501" s="100"/>
      <c r="V501" s="100"/>
      <c r="W501" s="100"/>
      <c r="X501" s="100"/>
    </row>
    <row r="502" spans="1:24" ht="16.5" customHeight="1">
      <c r="A502" s="181"/>
      <c r="B502" s="23"/>
      <c r="C502" s="23"/>
      <c r="D502" s="23"/>
      <c r="E502" s="23"/>
      <c r="F502" s="23"/>
      <c r="G502" s="23"/>
      <c r="H502" s="23"/>
      <c r="I502" s="23"/>
      <c r="J502" s="23"/>
      <c r="K502" s="23"/>
      <c r="L502" s="23"/>
      <c r="M502" s="23"/>
      <c r="N502" s="23"/>
      <c r="O502" s="23"/>
      <c r="P502" s="23"/>
      <c r="Q502" s="23"/>
      <c r="R502" s="23"/>
      <c r="S502" s="23"/>
      <c r="T502" s="23"/>
      <c r="U502" s="100"/>
      <c r="V502" s="100"/>
      <c r="W502" s="100"/>
      <c r="X502" s="100"/>
    </row>
    <row r="503" spans="1:24" ht="16.5" customHeight="1">
      <c r="A503" s="181"/>
      <c r="B503" s="23"/>
      <c r="C503" s="23"/>
      <c r="D503" s="23"/>
      <c r="E503" s="23"/>
      <c r="F503" s="23"/>
      <c r="G503" s="23"/>
      <c r="H503" s="23"/>
      <c r="I503" s="23"/>
      <c r="J503" s="23"/>
      <c r="K503" s="23"/>
      <c r="L503" s="23"/>
      <c r="M503" s="23"/>
      <c r="N503" s="23"/>
      <c r="O503" s="23"/>
      <c r="P503" s="23"/>
      <c r="Q503" s="23"/>
      <c r="R503" s="23"/>
      <c r="S503" s="23"/>
      <c r="T503" s="23"/>
      <c r="U503" s="100"/>
      <c r="V503" s="100"/>
      <c r="W503" s="100"/>
      <c r="X503" s="100"/>
    </row>
    <row r="504" spans="1:24" ht="16.5" customHeight="1">
      <c r="A504" s="181"/>
      <c r="B504" s="23"/>
      <c r="C504" s="23"/>
      <c r="D504" s="23"/>
      <c r="E504" s="23"/>
      <c r="F504" s="23"/>
      <c r="G504" s="23"/>
      <c r="H504" s="23"/>
      <c r="I504" s="23"/>
      <c r="J504" s="23"/>
      <c r="K504" s="23"/>
      <c r="L504" s="23"/>
      <c r="M504" s="23"/>
      <c r="N504" s="23"/>
      <c r="O504" s="23"/>
      <c r="P504" s="23"/>
      <c r="Q504" s="23"/>
      <c r="R504" s="23"/>
      <c r="S504" s="23"/>
      <c r="T504" s="23"/>
      <c r="U504" s="100"/>
      <c r="V504" s="100"/>
      <c r="W504" s="100"/>
      <c r="X504" s="100"/>
    </row>
    <row r="505" spans="1:24" ht="16.5" customHeight="1">
      <c r="A505" s="181"/>
      <c r="B505" s="23"/>
      <c r="C505" s="23"/>
      <c r="D505" s="23"/>
      <c r="E505" s="23"/>
      <c r="F505" s="23"/>
      <c r="G505" s="23"/>
      <c r="H505" s="23"/>
      <c r="I505" s="23"/>
      <c r="J505" s="23"/>
      <c r="K505" s="23"/>
      <c r="L505" s="23"/>
      <c r="M505" s="23"/>
      <c r="N505" s="23"/>
      <c r="O505" s="23"/>
      <c r="P505" s="23"/>
      <c r="Q505" s="23"/>
      <c r="R505" s="23"/>
      <c r="S505" s="23"/>
      <c r="T505" s="23"/>
      <c r="U505" s="100"/>
      <c r="V505" s="100"/>
      <c r="W505" s="100"/>
      <c r="X505" s="100"/>
    </row>
    <row r="506" spans="1:24" ht="16.5" customHeight="1">
      <c r="A506" s="181"/>
      <c r="B506" s="23"/>
      <c r="C506" s="23"/>
      <c r="D506" s="23"/>
      <c r="E506" s="23"/>
      <c r="F506" s="23"/>
      <c r="G506" s="23"/>
      <c r="H506" s="23"/>
      <c r="I506" s="23"/>
      <c r="J506" s="23"/>
      <c r="K506" s="23"/>
      <c r="L506" s="23"/>
      <c r="M506" s="23"/>
      <c r="N506" s="23"/>
      <c r="O506" s="23"/>
      <c r="P506" s="23"/>
      <c r="Q506" s="23"/>
      <c r="R506" s="23"/>
      <c r="S506" s="23"/>
      <c r="T506" s="23"/>
      <c r="U506" s="100"/>
      <c r="V506" s="100"/>
      <c r="W506" s="100"/>
      <c r="X506" s="100"/>
    </row>
    <row r="507" spans="1:24" ht="16.5" customHeight="1">
      <c r="A507" s="181"/>
      <c r="B507" s="23"/>
      <c r="C507" s="23"/>
      <c r="D507" s="23"/>
      <c r="E507" s="23"/>
      <c r="F507" s="23"/>
      <c r="G507" s="23"/>
      <c r="H507" s="23"/>
      <c r="I507" s="23"/>
      <c r="J507" s="23"/>
      <c r="K507" s="23"/>
      <c r="L507" s="23"/>
      <c r="M507" s="23"/>
      <c r="N507" s="23"/>
      <c r="O507" s="23"/>
      <c r="P507" s="23"/>
      <c r="Q507" s="23"/>
      <c r="R507" s="23"/>
      <c r="S507" s="23"/>
      <c r="T507" s="23"/>
      <c r="U507" s="100"/>
      <c r="V507" s="100"/>
      <c r="W507" s="100"/>
      <c r="X507" s="100"/>
    </row>
    <row r="508" spans="1:24" ht="16.5" customHeight="1">
      <c r="A508" s="181"/>
      <c r="B508" s="23"/>
      <c r="C508" s="23"/>
      <c r="D508" s="23"/>
      <c r="E508" s="23"/>
      <c r="F508" s="23"/>
      <c r="G508" s="23"/>
      <c r="H508" s="23"/>
      <c r="I508" s="23"/>
      <c r="J508" s="23"/>
      <c r="K508" s="23"/>
      <c r="L508" s="23"/>
      <c r="M508" s="23"/>
      <c r="N508" s="23"/>
      <c r="O508" s="23"/>
      <c r="P508" s="23"/>
      <c r="Q508" s="23"/>
      <c r="R508" s="23"/>
      <c r="S508" s="23"/>
      <c r="T508" s="23"/>
      <c r="U508" s="100"/>
      <c r="V508" s="100"/>
      <c r="W508" s="100"/>
      <c r="X508" s="100"/>
    </row>
    <row r="509" spans="1:24" ht="16.5" customHeight="1">
      <c r="A509" s="181"/>
      <c r="B509" s="23"/>
      <c r="C509" s="23"/>
      <c r="D509" s="23"/>
      <c r="E509" s="23"/>
      <c r="F509" s="23"/>
      <c r="G509" s="23"/>
      <c r="H509" s="23"/>
      <c r="I509" s="23"/>
      <c r="J509" s="23"/>
      <c r="K509" s="23"/>
      <c r="L509" s="23"/>
      <c r="M509" s="23"/>
      <c r="N509" s="23"/>
      <c r="O509" s="23"/>
      <c r="P509" s="23"/>
      <c r="Q509" s="23"/>
      <c r="R509" s="23"/>
      <c r="S509" s="23"/>
      <c r="T509" s="23"/>
      <c r="U509" s="100"/>
      <c r="V509" s="100"/>
      <c r="W509" s="100"/>
      <c r="X509" s="100"/>
    </row>
    <row r="510" spans="1:24" ht="16.5" customHeight="1">
      <c r="A510" s="181"/>
      <c r="B510" s="23"/>
      <c r="C510" s="23"/>
      <c r="D510" s="23"/>
      <c r="E510" s="23"/>
      <c r="F510" s="23"/>
      <c r="G510" s="23"/>
      <c r="H510" s="23"/>
      <c r="I510" s="23"/>
      <c r="J510" s="23"/>
      <c r="K510" s="23"/>
      <c r="L510" s="23"/>
      <c r="M510" s="23"/>
      <c r="N510" s="23"/>
      <c r="O510" s="23"/>
      <c r="P510" s="23"/>
      <c r="Q510" s="23"/>
      <c r="R510" s="23"/>
      <c r="S510" s="23"/>
      <c r="T510" s="23"/>
      <c r="U510" s="100"/>
      <c r="V510" s="100"/>
      <c r="W510" s="100"/>
      <c r="X510" s="100"/>
    </row>
    <row r="511" spans="1:24" ht="16.5" customHeight="1">
      <c r="A511" s="181"/>
      <c r="B511" s="23"/>
      <c r="C511" s="23"/>
      <c r="D511" s="23"/>
      <c r="E511" s="23"/>
      <c r="F511" s="23"/>
      <c r="G511" s="23"/>
      <c r="H511" s="23"/>
      <c r="I511" s="23"/>
      <c r="J511" s="23"/>
      <c r="K511" s="23"/>
      <c r="L511" s="23"/>
      <c r="M511" s="23"/>
      <c r="N511" s="23"/>
      <c r="O511" s="23"/>
      <c r="P511" s="23"/>
      <c r="Q511" s="23"/>
      <c r="R511" s="23"/>
      <c r="S511" s="23"/>
      <c r="T511" s="23"/>
      <c r="U511" s="100"/>
      <c r="V511" s="100"/>
      <c r="W511" s="100"/>
      <c r="X511" s="100"/>
    </row>
    <row r="512" spans="1:24" ht="16.5" customHeight="1">
      <c r="A512" s="181"/>
      <c r="B512" s="23"/>
      <c r="C512" s="23"/>
      <c r="D512" s="23"/>
      <c r="E512" s="23"/>
      <c r="F512" s="23"/>
      <c r="G512" s="23"/>
      <c r="H512" s="23"/>
      <c r="I512" s="23"/>
      <c r="J512" s="23"/>
      <c r="K512" s="23"/>
      <c r="L512" s="23"/>
      <c r="M512" s="23"/>
      <c r="N512" s="23"/>
      <c r="O512" s="23"/>
      <c r="P512" s="23"/>
      <c r="Q512" s="23"/>
      <c r="R512" s="23"/>
      <c r="S512" s="23"/>
      <c r="T512" s="23"/>
      <c r="U512" s="100"/>
      <c r="V512" s="100"/>
      <c r="W512" s="100"/>
      <c r="X512" s="100"/>
    </row>
    <row r="513" spans="1:24" ht="16.5" customHeight="1">
      <c r="A513" s="181"/>
      <c r="B513" s="23"/>
      <c r="C513" s="23"/>
      <c r="D513" s="23"/>
      <c r="E513" s="23"/>
      <c r="F513" s="23"/>
      <c r="G513" s="23"/>
      <c r="H513" s="23"/>
      <c r="I513" s="23"/>
      <c r="J513" s="23"/>
      <c r="K513" s="23"/>
      <c r="L513" s="23"/>
      <c r="M513" s="23"/>
      <c r="N513" s="23"/>
      <c r="O513" s="23"/>
      <c r="P513" s="23"/>
      <c r="Q513" s="23"/>
      <c r="R513" s="23"/>
      <c r="S513" s="23"/>
      <c r="T513" s="23"/>
      <c r="U513" s="100"/>
      <c r="V513" s="100"/>
      <c r="W513" s="100"/>
      <c r="X513" s="100"/>
    </row>
    <row r="514" spans="1:24" ht="16.5" customHeight="1">
      <c r="A514" s="181"/>
      <c r="B514" s="23"/>
      <c r="C514" s="23"/>
      <c r="D514" s="23"/>
      <c r="E514" s="23"/>
      <c r="F514" s="23"/>
      <c r="G514" s="23"/>
      <c r="H514" s="23"/>
      <c r="I514" s="23"/>
      <c r="J514" s="23"/>
      <c r="K514" s="23"/>
      <c r="L514" s="23"/>
      <c r="M514" s="23"/>
      <c r="N514" s="23"/>
      <c r="O514" s="23"/>
      <c r="P514" s="23"/>
      <c r="Q514" s="23"/>
      <c r="R514" s="23"/>
      <c r="S514" s="23"/>
      <c r="T514" s="23"/>
      <c r="U514" s="100"/>
      <c r="V514" s="100"/>
      <c r="W514" s="100"/>
      <c r="X514" s="100"/>
    </row>
    <row r="515" spans="1:24" ht="16.5" customHeight="1">
      <c r="A515" s="181"/>
      <c r="B515" s="23"/>
      <c r="C515" s="23"/>
      <c r="D515" s="23"/>
      <c r="E515" s="23"/>
      <c r="F515" s="23"/>
      <c r="G515" s="23"/>
      <c r="H515" s="23"/>
      <c r="I515" s="23"/>
      <c r="J515" s="23"/>
      <c r="K515" s="23"/>
      <c r="L515" s="23"/>
      <c r="M515" s="23"/>
      <c r="N515" s="23"/>
      <c r="O515" s="23"/>
      <c r="P515" s="23"/>
      <c r="Q515" s="23"/>
      <c r="R515" s="23"/>
      <c r="S515" s="23"/>
      <c r="T515" s="23"/>
      <c r="U515" s="100"/>
      <c r="V515" s="100"/>
      <c r="W515" s="100"/>
      <c r="X515" s="100"/>
    </row>
    <row r="516" spans="1:24" ht="16.5" customHeight="1">
      <c r="A516" s="181"/>
      <c r="B516" s="23"/>
      <c r="C516" s="23"/>
      <c r="D516" s="23"/>
      <c r="E516" s="23"/>
      <c r="F516" s="23"/>
      <c r="G516" s="23"/>
      <c r="H516" s="23"/>
      <c r="I516" s="23"/>
      <c r="J516" s="23"/>
      <c r="K516" s="23"/>
      <c r="L516" s="23"/>
      <c r="M516" s="23"/>
      <c r="N516" s="23"/>
      <c r="O516" s="23"/>
      <c r="P516" s="23"/>
      <c r="Q516" s="23"/>
      <c r="R516" s="23"/>
      <c r="S516" s="23"/>
      <c r="T516" s="23"/>
      <c r="U516" s="100"/>
      <c r="V516" s="100"/>
      <c r="W516" s="100"/>
      <c r="X516" s="100"/>
    </row>
    <row r="517" spans="1:24" ht="16.5" customHeight="1">
      <c r="A517" s="181"/>
      <c r="B517" s="23"/>
      <c r="C517" s="23"/>
      <c r="D517" s="23"/>
      <c r="E517" s="23"/>
      <c r="F517" s="23"/>
      <c r="G517" s="23"/>
      <c r="H517" s="23"/>
      <c r="I517" s="23"/>
      <c r="J517" s="23"/>
      <c r="K517" s="23"/>
      <c r="L517" s="23"/>
      <c r="M517" s="23"/>
      <c r="N517" s="23"/>
      <c r="O517" s="23"/>
      <c r="P517" s="23"/>
      <c r="Q517" s="23"/>
      <c r="R517" s="23"/>
      <c r="S517" s="23"/>
      <c r="T517" s="23"/>
      <c r="U517" s="100"/>
      <c r="V517" s="100"/>
      <c r="W517" s="100"/>
      <c r="X517" s="100"/>
    </row>
    <row r="518" spans="1:24" ht="16.5" customHeight="1">
      <c r="A518" s="181"/>
      <c r="B518" s="23"/>
      <c r="C518" s="23"/>
      <c r="D518" s="23"/>
      <c r="E518" s="23"/>
      <c r="F518" s="23"/>
      <c r="G518" s="23"/>
      <c r="H518" s="23"/>
      <c r="I518" s="23"/>
      <c r="J518" s="23"/>
      <c r="K518" s="23"/>
      <c r="L518" s="23"/>
      <c r="M518" s="23"/>
      <c r="N518" s="23"/>
      <c r="O518" s="23"/>
      <c r="P518" s="23"/>
      <c r="Q518" s="23"/>
      <c r="R518" s="23"/>
      <c r="S518" s="23"/>
      <c r="T518" s="23"/>
      <c r="U518" s="100"/>
      <c r="V518" s="100"/>
      <c r="W518" s="100"/>
      <c r="X518" s="100"/>
    </row>
    <row r="519" spans="1:24" ht="16.5" customHeight="1">
      <c r="A519" s="181"/>
      <c r="B519" s="23"/>
      <c r="C519" s="23"/>
      <c r="D519" s="23"/>
      <c r="E519" s="23"/>
      <c r="F519" s="23"/>
      <c r="G519" s="23"/>
      <c r="H519" s="23"/>
      <c r="I519" s="23"/>
      <c r="J519" s="23"/>
      <c r="K519" s="23"/>
      <c r="L519" s="23"/>
      <c r="M519" s="23"/>
      <c r="N519" s="23"/>
      <c r="O519" s="23"/>
      <c r="P519" s="23"/>
      <c r="Q519" s="23"/>
      <c r="R519" s="23"/>
      <c r="S519" s="23"/>
      <c r="T519" s="23"/>
      <c r="U519" s="100"/>
      <c r="V519" s="100"/>
      <c r="W519" s="100"/>
      <c r="X519" s="100"/>
    </row>
    <row r="520" spans="1:24" ht="16.5" customHeight="1">
      <c r="A520" s="181"/>
      <c r="B520" s="23"/>
      <c r="C520" s="23"/>
      <c r="D520" s="23"/>
      <c r="E520" s="23"/>
      <c r="F520" s="23"/>
      <c r="G520" s="23"/>
      <c r="H520" s="23"/>
      <c r="I520" s="23"/>
      <c r="J520" s="23"/>
      <c r="K520" s="23"/>
      <c r="L520" s="23"/>
      <c r="M520" s="23"/>
      <c r="N520" s="23"/>
      <c r="O520" s="23"/>
      <c r="P520" s="23"/>
      <c r="Q520" s="23"/>
      <c r="R520" s="23"/>
      <c r="S520" s="23"/>
      <c r="T520" s="23"/>
      <c r="U520" s="100"/>
      <c r="V520" s="100"/>
      <c r="W520" s="100"/>
      <c r="X520" s="100"/>
    </row>
    <row r="521" spans="1:24" ht="16.5" customHeight="1">
      <c r="A521" s="181"/>
      <c r="B521" s="23"/>
      <c r="C521" s="23"/>
      <c r="D521" s="23"/>
      <c r="E521" s="23"/>
      <c r="F521" s="23"/>
      <c r="G521" s="23"/>
      <c r="H521" s="23"/>
      <c r="I521" s="23"/>
      <c r="J521" s="23"/>
      <c r="K521" s="23"/>
      <c r="L521" s="23"/>
      <c r="M521" s="23"/>
      <c r="N521" s="23"/>
      <c r="O521" s="23"/>
      <c r="P521" s="23"/>
      <c r="Q521" s="23"/>
      <c r="R521" s="23"/>
      <c r="S521" s="23"/>
      <c r="T521" s="23"/>
      <c r="U521" s="100"/>
      <c r="V521" s="100"/>
      <c r="W521" s="100"/>
      <c r="X521" s="100"/>
    </row>
    <row r="522" spans="1:24" ht="16.5" customHeight="1">
      <c r="A522" s="181"/>
      <c r="B522" s="23"/>
      <c r="C522" s="23"/>
      <c r="D522" s="23"/>
      <c r="E522" s="23"/>
      <c r="F522" s="23"/>
      <c r="G522" s="23"/>
      <c r="H522" s="23"/>
      <c r="I522" s="23"/>
      <c r="J522" s="23"/>
      <c r="K522" s="23"/>
      <c r="L522" s="23"/>
      <c r="M522" s="23"/>
      <c r="N522" s="23"/>
      <c r="O522" s="23"/>
      <c r="P522" s="23"/>
      <c r="Q522" s="23"/>
      <c r="R522" s="23"/>
      <c r="S522" s="23"/>
      <c r="T522" s="23"/>
      <c r="U522" s="100"/>
      <c r="V522" s="100"/>
      <c r="W522" s="100"/>
      <c r="X522" s="100"/>
    </row>
    <row r="523" spans="1:24" ht="16.5" customHeight="1">
      <c r="A523" s="181"/>
      <c r="B523" s="23"/>
      <c r="C523" s="23"/>
      <c r="D523" s="23"/>
      <c r="E523" s="23"/>
      <c r="F523" s="23"/>
      <c r="G523" s="23"/>
      <c r="H523" s="23"/>
      <c r="I523" s="23"/>
      <c r="J523" s="23"/>
      <c r="K523" s="23"/>
      <c r="L523" s="23"/>
      <c r="M523" s="23"/>
      <c r="N523" s="23"/>
      <c r="O523" s="23"/>
      <c r="P523" s="23"/>
      <c r="Q523" s="23"/>
      <c r="R523" s="23"/>
      <c r="S523" s="23"/>
      <c r="T523" s="23"/>
      <c r="U523" s="100"/>
      <c r="V523" s="100"/>
      <c r="W523" s="100"/>
      <c r="X523" s="100"/>
    </row>
    <row r="524" spans="1:24" ht="16.5" customHeight="1">
      <c r="A524" s="181"/>
      <c r="B524" s="23"/>
      <c r="C524" s="23"/>
      <c r="D524" s="23"/>
      <c r="E524" s="23"/>
      <c r="F524" s="23"/>
      <c r="G524" s="23"/>
      <c r="H524" s="23"/>
      <c r="I524" s="23"/>
      <c r="J524" s="23"/>
      <c r="K524" s="23"/>
      <c r="L524" s="23"/>
      <c r="M524" s="23"/>
      <c r="N524" s="23"/>
      <c r="O524" s="23"/>
      <c r="P524" s="23"/>
      <c r="Q524" s="23"/>
      <c r="R524" s="23"/>
      <c r="S524" s="23"/>
      <c r="T524" s="23"/>
      <c r="U524" s="100"/>
      <c r="V524" s="100"/>
      <c r="W524" s="100"/>
      <c r="X524" s="100"/>
    </row>
    <row r="525" spans="1:24" ht="16.5" customHeight="1">
      <c r="A525" s="181"/>
      <c r="B525" s="23"/>
      <c r="C525" s="23"/>
      <c r="D525" s="23"/>
      <c r="E525" s="23"/>
      <c r="F525" s="23"/>
      <c r="G525" s="23"/>
      <c r="H525" s="23"/>
      <c r="I525" s="23"/>
      <c r="J525" s="23"/>
      <c r="K525" s="23"/>
      <c r="L525" s="23"/>
      <c r="M525" s="23"/>
      <c r="N525" s="23"/>
      <c r="O525" s="23"/>
      <c r="P525" s="23"/>
      <c r="Q525" s="23"/>
      <c r="R525" s="23"/>
      <c r="S525" s="23"/>
      <c r="T525" s="23"/>
      <c r="U525" s="100"/>
      <c r="V525" s="100"/>
      <c r="W525" s="100"/>
      <c r="X525" s="100"/>
    </row>
    <row r="526" spans="1:24" ht="16.5" customHeight="1">
      <c r="A526" s="181"/>
      <c r="B526" s="23"/>
      <c r="C526" s="23"/>
      <c r="D526" s="23"/>
      <c r="E526" s="23"/>
      <c r="F526" s="23"/>
      <c r="G526" s="23"/>
      <c r="H526" s="23"/>
      <c r="I526" s="23"/>
      <c r="J526" s="23"/>
      <c r="K526" s="23"/>
      <c r="L526" s="23"/>
      <c r="M526" s="23"/>
      <c r="N526" s="23"/>
      <c r="O526" s="23"/>
      <c r="P526" s="23"/>
      <c r="Q526" s="23"/>
      <c r="R526" s="23"/>
      <c r="S526" s="23"/>
      <c r="T526" s="23"/>
      <c r="U526" s="100"/>
      <c r="V526" s="100"/>
      <c r="W526" s="100"/>
      <c r="X526" s="100"/>
    </row>
    <row r="527" spans="1:24" ht="16.5" customHeight="1">
      <c r="A527" s="181"/>
      <c r="B527" s="23"/>
      <c r="C527" s="23"/>
      <c r="D527" s="23"/>
      <c r="E527" s="23"/>
      <c r="F527" s="23"/>
      <c r="G527" s="23"/>
      <c r="H527" s="23"/>
      <c r="I527" s="23"/>
      <c r="J527" s="23"/>
      <c r="K527" s="23"/>
      <c r="L527" s="23"/>
      <c r="M527" s="23"/>
      <c r="N527" s="23"/>
      <c r="O527" s="23"/>
      <c r="P527" s="23"/>
      <c r="Q527" s="23"/>
      <c r="R527" s="23"/>
      <c r="S527" s="23"/>
      <c r="T527" s="23"/>
      <c r="U527" s="100"/>
      <c r="V527" s="100"/>
      <c r="W527" s="100"/>
      <c r="X527" s="100"/>
    </row>
    <row r="528" spans="1:24" ht="16.5" customHeight="1">
      <c r="A528" s="181"/>
      <c r="B528" s="23"/>
      <c r="C528" s="23"/>
      <c r="D528" s="23"/>
      <c r="E528" s="23"/>
      <c r="F528" s="23"/>
      <c r="G528" s="23"/>
      <c r="H528" s="23"/>
      <c r="I528" s="23"/>
      <c r="J528" s="23"/>
      <c r="K528" s="23"/>
      <c r="L528" s="23"/>
      <c r="M528" s="23"/>
      <c r="N528" s="23"/>
      <c r="O528" s="23"/>
      <c r="P528" s="23"/>
      <c r="Q528" s="23"/>
      <c r="R528" s="23"/>
      <c r="S528" s="23"/>
      <c r="T528" s="23"/>
      <c r="U528" s="100"/>
      <c r="V528" s="100"/>
      <c r="W528" s="100"/>
      <c r="X528" s="100"/>
    </row>
    <row r="529" spans="1:24" ht="16.5" customHeight="1">
      <c r="A529" s="181"/>
      <c r="B529" s="23"/>
      <c r="C529" s="23"/>
      <c r="D529" s="23"/>
      <c r="E529" s="23"/>
      <c r="F529" s="23"/>
      <c r="G529" s="23"/>
      <c r="H529" s="23"/>
      <c r="I529" s="23"/>
      <c r="J529" s="23"/>
      <c r="K529" s="23"/>
      <c r="L529" s="23"/>
      <c r="M529" s="23"/>
      <c r="N529" s="23"/>
      <c r="O529" s="23"/>
      <c r="P529" s="23"/>
      <c r="Q529" s="23"/>
      <c r="R529" s="23"/>
      <c r="S529" s="23"/>
      <c r="T529" s="23"/>
      <c r="U529" s="100"/>
      <c r="V529" s="100"/>
      <c r="W529" s="100"/>
      <c r="X529" s="100"/>
    </row>
    <row r="530" spans="1:24" ht="16.5" customHeight="1">
      <c r="A530" s="181"/>
      <c r="B530" s="23"/>
      <c r="C530" s="23"/>
      <c r="D530" s="23"/>
      <c r="E530" s="23"/>
      <c r="F530" s="23"/>
      <c r="G530" s="23"/>
      <c r="H530" s="23"/>
      <c r="I530" s="23"/>
      <c r="J530" s="23"/>
      <c r="K530" s="23"/>
      <c r="L530" s="23"/>
      <c r="M530" s="23"/>
      <c r="N530" s="23"/>
      <c r="O530" s="23"/>
      <c r="P530" s="23"/>
      <c r="Q530" s="23"/>
      <c r="R530" s="23"/>
      <c r="S530" s="23"/>
      <c r="T530" s="23"/>
      <c r="U530" s="100"/>
      <c r="V530" s="100"/>
      <c r="W530" s="100"/>
      <c r="X530" s="100"/>
    </row>
    <row r="531" spans="1:24" ht="16.5" customHeight="1">
      <c r="A531" s="181"/>
      <c r="B531" s="23"/>
      <c r="C531" s="23"/>
      <c r="D531" s="23"/>
      <c r="E531" s="23"/>
      <c r="F531" s="23"/>
      <c r="G531" s="23"/>
      <c r="H531" s="23"/>
      <c r="I531" s="23"/>
      <c r="J531" s="23"/>
      <c r="K531" s="23"/>
      <c r="L531" s="23"/>
      <c r="M531" s="23"/>
      <c r="N531" s="23"/>
      <c r="O531" s="23"/>
      <c r="P531" s="23"/>
      <c r="Q531" s="23"/>
      <c r="R531" s="23"/>
      <c r="S531" s="23"/>
      <c r="T531" s="23"/>
      <c r="U531" s="100"/>
      <c r="V531" s="100"/>
      <c r="W531" s="100"/>
      <c r="X531" s="100"/>
    </row>
    <row r="532" spans="1:24" ht="16.5" customHeight="1">
      <c r="A532" s="181"/>
      <c r="B532" s="23"/>
      <c r="C532" s="23"/>
      <c r="D532" s="23"/>
      <c r="E532" s="23"/>
      <c r="F532" s="23"/>
      <c r="G532" s="23"/>
      <c r="H532" s="23"/>
      <c r="I532" s="23"/>
      <c r="J532" s="23"/>
      <c r="K532" s="23"/>
      <c r="L532" s="23"/>
      <c r="M532" s="23"/>
      <c r="N532" s="23"/>
      <c r="O532" s="23"/>
      <c r="P532" s="23"/>
      <c r="Q532" s="23"/>
      <c r="R532" s="23"/>
      <c r="S532" s="23"/>
      <c r="T532" s="23"/>
      <c r="U532" s="100"/>
      <c r="V532" s="100"/>
      <c r="W532" s="100"/>
      <c r="X532" s="100"/>
    </row>
    <row r="533" spans="1:24" ht="16.5" customHeight="1">
      <c r="A533" s="181"/>
      <c r="B533" s="23"/>
      <c r="C533" s="23"/>
      <c r="D533" s="23"/>
      <c r="E533" s="23"/>
      <c r="F533" s="23"/>
      <c r="G533" s="23"/>
      <c r="H533" s="23"/>
      <c r="I533" s="23"/>
      <c r="J533" s="23"/>
      <c r="K533" s="23"/>
      <c r="L533" s="23"/>
      <c r="M533" s="23"/>
      <c r="N533" s="23"/>
      <c r="O533" s="23"/>
      <c r="P533" s="23"/>
      <c r="Q533" s="23"/>
      <c r="R533" s="23"/>
      <c r="S533" s="23"/>
      <c r="T533" s="23"/>
      <c r="U533" s="100"/>
      <c r="V533" s="100"/>
      <c r="W533" s="100"/>
      <c r="X533" s="100"/>
    </row>
    <row r="534" spans="1:24" ht="16.5" customHeight="1">
      <c r="A534" s="181"/>
      <c r="B534" s="23"/>
      <c r="C534" s="23"/>
      <c r="D534" s="23"/>
      <c r="E534" s="23"/>
      <c r="F534" s="23"/>
      <c r="G534" s="23"/>
      <c r="H534" s="23"/>
      <c r="I534" s="23"/>
      <c r="J534" s="23"/>
      <c r="K534" s="23"/>
      <c r="L534" s="23"/>
      <c r="M534" s="23"/>
      <c r="N534" s="23"/>
      <c r="O534" s="23"/>
      <c r="P534" s="23"/>
      <c r="Q534" s="23"/>
      <c r="R534" s="23"/>
      <c r="S534" s="23"/>
      <c r="T534" s="23"/>
      <c r="U534" s="100"/>
      <c r="V534" s="100"/>
      <c r="W534" s="100"/>
      <c r="X534" s="100"/>
    </row>
    <row r="535" spans="1:24" ht="16.5" customHeight="1">
      <c r="A535" s="181"/>
      <c r="B535" s="23"/>
      <c r="C535" s="23"/>
      <c r="D535" s="23"/>
      <c r="E535" s="23"/>
      <c r="F535" s="23"/>
      <c r="G535" s="23"/>
      <c r="H535" s="23"/>
      <c r="I535" s="23"/>
      <c r="J535" s="23"/>
      <c r="K535" s="23"/>
      <c r="L535" s="23"/>
      <c r="M535" s="23"/>
      <c r="N535" s="23"/>
      <c r="O535" s="23"/>
      <c r="P535" s="23"/>
      <c r="Q535" s="23"/>
      <c r="R535" s="23"/>
      <c r="S535" s="23"/>
      <c r="T535" s="23"/>
      <c r="U535" s="100"/>
      <c r="V535" s="100"/>
      <c r="W535" s="100"/>
      <c r="X535" s="100"/>
    </row>
    <row r="536" spans="1:24" ht="16.5" customHeight="1">
      <c r="A536" s="181"/>
      <c r="B536" s="23"/>
      <c r="C536" s="23"/>
      <c r="D536" s="23"/>
      <c r="E536" s="23"/>
      <c r="F536" s="23"/>
      <c r="G536" s="23"/>
      <c r="H536" s="23"/>
      <c r="I536" s="23"/>
      <c r="J536" s="23"/>
      <c r="K536" s="23"/>
      <c r="L536" s="23"/>
      <c r="M536" s="23"/>
      <c r="N536" s="23"/>
      <c r="O536" s="23"/>
      <c r="P536" s="23"/>
      <c r="Q536" s="23"/>
      <c r="R536" s="23"/>
      <c r="S536" s="23"/>
      <c r="T536" s="23"/>
      <c r="U536" s="100"/>
      <c r="V536" s="100"/>
      <c r="W536" s="100"/>
      <c r="X536" s="100"/>
    </row>
    <row r="537" spans="1:24" ht="16.5" customHeight="1">
      <c r="A537" s="181"/>
      <c r="B537" s="23"/>
      <c r="C537" s="23"/>
      <c r="D537" s="23"/>
      <c r="E537" s="23"/>
      <c r="F537" s="23"/>
      <c r="G537" s="23"/>
      <c r="H537" s="23"/>
      <c r="I537" s="23"/>
      <c r="J537" s="23"/>
      <c r="K537" s="23"/>
      <c r="L537" s="23"/>
      <c r="M537" s="23"/>
      <c r="N537" s="23"/>
      <c r="O537" s="23"/>
      <c r="P537" s="23"/>
      <c r="Q537" s="23"/>
      <c r="R537" s="23"/>
      <c r="S537" s="23"/>
      <c r="T537" s="23"/>
      <c r="U537" s="100"/>
      <c r="V537" s="100"/>
      <c r="W537" s="100"/>
      <c r="X537" s="100"/>
    </row>
    <row r="538" spans="1:24" ht="16.5" customHeight="1">
      <c r="A538" s="181"/>
      <c r="B538" s="23"/>
      <c r="C538" s="23"/>
      <c r="D538" s="23"/>
      <c r="E538" s="23"/>
      <c r="F538" s="23"/>
      <c r="G538" s="23"/>
      <c r="H538" s="23"/>
      <c r="I538" s="23"/>
      <c r="J538" s="23"/>
      <c r="K538" s="23"/>
      <c r="L538" s="23"/>
      <c r="M538" s="23"/>
      <c r="N538" s="23"/>
      <c r="O538" s="23"/>
      <c r="P538" s="23"/>
      <c r="Q538" s="23"/>
      <c r="R538" s="23"/>
      <c r="S538" s="23"/>
      <c r="T538" s="23"/>
      <c r="U538" s="100"/>
      <c r="V538" s="100"/>
      <c r="W538" s="100"/>
      <c r="X538" s="100"/>
    </row>
    <row r="539" spans="1:24" ht="16.5" customHeight="1">
      <c r="A539" s="181"/>
      <c r="B539" s="23"/>
      <c r="C539" s="23"/>
      <c r="D539" s="23"/>
      <c r="E539" s="23"/>
      <c r="F539" s="23"/>
      <c r="G539" s="23"/>
      <c r="H539" s="23"/>
      <c r="I539" s="23"/>
      <c r="J539" s="23"/>
      <c r="K539" s="23"/>
      <c r="L539" s="23"/>
      <c r="M539" s="23"/>
      <c r="N539" s="23"/>
      <c r="O539" s="23"/>
      <c r="P539" s="23"/>
      <c r="Q539" s="23"/>
      <c r="R539" s="23"/>
      <c r="S539" s="23"/>
      <c r="T539" s="23"/>
      <c r="U539" s="100"/>
      <c r="V539" s="100"/>
      <c r="W539" s="100"/>
      <c r="X539" s="100"/>
    </row>
    <row r="540" spans="1:24" ht="16.5" customHeight="1">
      <c r="A540" s="181"/>
      <c r="B540" s="23"/>
      <c r="C540" s="23"/>
      <c r="D540" s="23"/>
      <c r="E540" s="23"/>
      <c r="F540" s="23"/>
      <c r="G540" s="23"/>
      <c r="H540" s="23"/>
      <c r="I540" s="23"/>
      <c r="J540" s="23"/>
      <c r="K540" s="23"/>
      <c r="L540" s="23"/>
      <c r="M540" s="23"/>
      <c r="N540" s="23"/>
      <c r="O540" s="23"/>
      <c r="P540" s="23"/>
      <c r="Q540" s="23"/>
      <c r="R540" s="23"/>
      <c r="S540" s="23"/>
      <c r="T540" s="23"/>
      <c r="U540" s="100"/>
      <c r="V540" s="100"/>
      <c r="W540" s="100"/>
      <c r="X540" s="100"/>
    </row>
    <row r="541" spans="1:24" ht="16.5" customHeight="1">
      <c r="A541" s="181"/>
      <c r="B541" s="23"/>
      <c r="C541" s="23"/>
      <c r="D541" s="23"/>
      <c r="E541" s="23"/>
      <c r="F541" s="23"/>
      <c r="G541" s="23"/>
      <c r="H541" s="23"/>
      <c r="I541" s="23"/>
      <c r="J541" s="23"/>
      <c r="K541" s="23"/>
      <c r="L541" s="23"/>
      <c r="M541" s="23"/>
      <c r="N541" s="23"/>
      <c r="O541" s="23"/>
      <c r="P541" s="23"/>
      <c r="Q541" s="23"/>
      <c r="R541" s="23"/>
      <c r="S541" s="23"/>
      <c r="T541" s="23"/>
      <c r="U541" s="100"/>
      <c r="V541" s="100"/>
      <c r="W541" s="100"/>
      <c r="X541" s="100"/>
    </row>
    <row r="542" spans="1:24" ht="16.5" customHeight="1">
      <c r="A542" s="181"/>
      <c r="B542" s="23"/>
      <c r="C542" s="23"/>
      <c r="D542" s="23"/>
      <c r="E542" s="23"/>
      <c r="F542" s="23"/>
      <c r="G542" s="23"/>
      <c r="H542" s="23"/>
      <c r="I542" s="23"/>
      <c r="J542" s="23"/>
      <c r="K542" s="23"/>
      <c r="L542" s="23"/>
      <c r="M542" s="23"/>
      <c r="N542" s="23"/>
      <c r="O542" s="23"/>
      <c r="P542" s="23"/>
      <c r="Q542" s="23"/>
      <c r="R542" s="23"/>
      <c r="S542" s="23"/>
      <c r="T542" s="23"/>
      <c r="U542" s="100"/>
      <c r="V542" s="100"/>
      <c r="W542" s="100"/>
      <c r="X542" s="100"/>
    </row>
    <row r="543" spans="1:24" ht="16.5" customHeight="1">
      <c r="A543" s="181"/>
      <c r="B543" s="23"/>
      <c r="C543" s="23"/>
      <c r="D543" s="23"/>
      <c r="E543" s="23"/>
      <c r="F543" s="23"/>
      <c r="G543" s="23"/>
      <c r="H543" s="23"/>
      <c r="I543" s="23"/>
      <c r="J543" s="23"/>
      <c r="K543" s="23"/>
      <c r="L543" s="23"/>
      <c r="M543" s="23"/>
      <c r="N543" s="23"/>
      <c r="O543" s="23"/>
      <c r="P543" s="23"/>
      <c r="Q543" s="23"/>
      <c r="R543" s="23"/>
      <c r="S543" s="23"/>
      <c r="T543" s="23"/>
      <c r="U543" s="100"/>
      <c r="V543" s="100"/>
      <c r="W543" s="100"/>
      <c r="X543" s="100"/>
    </row>
    <row r="544" spans="1:24" ht="16.5" customHeight="1">
      <c r="A544" s="181"/>
      <c r="B544" s="23"/>
      <c r="C544" s="23"/>
      <c r="D544" s="23"/>
      <c r="E544" s="23"/>
      <c r="F544" s="23"/>
      <c r="G544" s="23"/>
      <c r="H544" s="23"/>
      <c r="I544" s="23"/>
      <c r="J544" s="23"/>
      <c r="K544" s="23"/>
      <c r="L544" s="23"/>
      <c r="M544" s="23"/>
      <c r="N544" s="23"/>
      <c r="O544" s="23"/>
      <c r="P544" s="23"/>
      <c r="Q544" s="23"/>
      <c r="R544" s="23"/>
      <c r="S544" s="23"/>
      <c r="T544" s="23"/>
      <c r="U544" s="100"/>
      <c r="V544" s="100"/>
      <c r="W544" s="100"/>
      <c r="X544" s="100"/>
    </row>
    <row r="545" spans="1:24" ht="16.5" customHeight="1">
      <c r="A545" s="181"/>
      <c r="B545" s="23"/>
      <c r="C545" s="23"/>
      <c r="D545" s="23"/>
      <c r="E545" s="23"/>
      <c r="F545" s="23"/>
      <c r="G545" s="23"/>
      <c r="H545" s="23"/>
      <c r="I545" s="23"/>
      <c r="J545" s="23"/>
      <c r="K545" s="23"/>
      <c r="L545" s="23"/>
      <c r="M545" s="23"/>
      <c r="N545" s="23"/>
      <c r="O545" s="23"/>
      <c r="P545" s="23"/>
      <c r="Q545" s="23"/>
      <c r="R545" s="23"/>
      <c r="S545" s="23"/>
      <c r="T545" s="23"/>
      <c r="U545" s="100"/>
      <c r="V545" s="100"/>
      <c r="W545" s="100"/>
      <c r="X545" s="100"/>
    </row>
    <row r="546" spans="1:24" ht="16.5" customHeight="1">
      <c r="A546" s="181"/>
      <c r="B546" s="23"/>
      <c r="C546" s="23"/>
      <c r="D546" s="23"/>
      <c r="E546" s="23"/>
      <c r="F546" s="23"/>
      <c r="G546" s="23"/>
      <c r="H546" s="23"/>
      <c r="I546" s="23"/>
      <c r="J546" s="23"/>
      <c r="K546" s="23"/>
      <c r="L546" s="23"/>
      <c r="M546" s="23"/>
      <c r="N546" s="23"/>
      <c r="O546" s="23"/>
      <c r="P546" s="23"/>
      <c r="Q546" s="23"/>
      <c r="R546" s="23"/>
      <c r="S546" s="23"/>
      <c r="T546" s="23"/>
      <c r="U546" s="100"/>
      <c r="V546" s="100"/>
      <c r="W546" s="100"/>
      <c r="X546" s="100"/>
    </row>
    <row r="547" spans="1:24" ht="16.5" customHeight="1">
      <c r="A547" s="181"/>
      <c r="B547" s="23"/>
      <c r="C547" s="23"/>
      <c r="D547" s="23"/>
      <c r="E547" s="23"/>
      <c r="F547" s="23"/>
      <c r="G547" s="23"/>
      <c r="H547" s="23"/>
      <c r="I547" s="23"/>
      <c r="J547" s="23"/>
      <c r="K547" s="23"/>
      <c r="L547" s="23"/>
      <c r="M547" s="23"/>
      <c r="N547" s="23"/>
      <c r="O547" s="23"/>
      <c r="P547" s="23"/>
      <c r="Q547" s="23"/>
      <c r="R547" s="23"/>
      <c r="S547" s="23"/>
      <c r="T547" s="23"/>
      <c r="U547" s="100"/>
      <c r="V547" s="100"/>
      <c r="W547" s="100"/>
      <c r="X547" s="100"/>
    </row>
    <row r="548" spans="1:24" ht="16.5" customHeight="1">
      <c r="A548" s="181"/>
      <c r="B548" s="23"/>
      <c r="C548" s="23"/>
      <c r="D548" s="23"/>
      <c r="E548" s="23"/>
      <c r="F548" s="23"/>
      <c r="G548" s="23"/>
      <c r="H548" s="23"/>
      <c r="I548" s="23"/>
      <c r="J548" s="23"/>
      <c r="K548" s="23"/>
      <c r="L548" s="23"/>
      <c r="M548" s="23"/>
      <c r="N548" s="23"/>
      <c r="O548" s="23"/>
      <c r="P548" s="23"/>
      <c r="Q548" s="23"/>
      <c r="R548" s="23"/>
      <c r="S548" s="23"/>
      <c r="T548" s="23"/>
      <c r="U548" s="100"/>
      <c r="V548" s="100"/>
      <c r="W548" s="100"/>
      <c r="X548" s="100"/>
    </row>
    <row r="549" spans="1:24" ht="16.5" customHeight="1">
      <c r="A549" s="181"/>
      <c r="B549" s="23"/>
      <c r="C549" s="23"/>
      <c r="D549" s="23"/>
      <c r="E549" s="23"/>
      <c r="F549" s="23"/>
      <c r="G549" s="23"/>
      <c r="H549" s="23"/>
      <c r="I549" s="23"/>
      <c r="J549" s="23"/>
      <c r="K549" s="23"/>
      <c r="L549" s="23"/>
      <c r="M549" s="23"/>
      <c r="N549" s="23"/>
      <c r="O549" s="23"/>
      <c r="P549" s="23"/>
      <c r="Q549" s="23"/>
      <c r="R549" s="23"/>
      <c r="S549" s="23"/>
      <c r="T549" s="23"/>
      <c r="U549" s="100"/>
      <c r="V549" s="100"/>
      <c r="W549" s="100"/>
      <c r="X549" s="100"/>
    </row>
    <row r="550" spans="1:24" ht="16.5" customHeight="1">
      <c r="A550" s="181"/>
      <c r="B550" s="23"/>
      <c r="C550" s="23"/>
      <c r="D550" s="23"/>
      <c r="E550" s="23"/>
      <c r="F550" s="23"/>
      <c r="G550" s="23"/>
      <c r="H550" s="23"/>
      <c r="I550" s="23"/>
      <c r="J550" s="23"/>
      <c r="K550" s="23"/>
      <c r="L550" s="23"/>
      <c r="M550" s="23"/>
      <c r="N550" s="23"/>
      <c r="O550" s="23"/>
      <c r="P550" s="23"/>
      <c r="Q550" s="23"/>
      <c r="R550" s="23"/>
      <c r="S550" s="23"/>
      <c r="T550" s="23"/>
      <c r="U550" s="100"/>
      <c r="V550" s="100"/>
      <c r="W550" s="100"/>
      <c r="X550" s="100"/>
    </row>
    <row r="551" spans="1:24" ht="16.5" customHeight="1">
      <c r="A551" s="181"/>
      <c r="B551" s="23"/>
      <c r="C551" s="23"/>
      <c r="D551" s="23"/>
      <c r="E551" s="23"/>
      <c r="F551" s="23"/>
      <c r="G551" s="23"/>
      <c r="H551" s="23"/>
      <c r="I551" s="23"/>
      <c r="J551" s="23"/>
      <c r="K551" s="23"/>
      <c r="L551" s="23"/>
      <c r="M551" s="23"/>
      <c r="N551" s="23"/>
      <c r="O551" s="23"/>
      <c r="P551" s="23"/>
      <c r="Q551" s="23"/>
      <c r="R551" s="23"/>
      <c r="S551" s="23"/>
      <c r="T551" s="23"/>
      <c r="U551" s="100"/>
      <c r="V551" s="100"/>
      <c r="W551" s="100"/>
      <c r="X551" s="100"/>
    </row>
    <row r="552" spans="1:24" ht="16.5" customHeight="1">
      <c r="A552" s="181"/>
      <c r="B552" s="23"/>
      <c r="C552" s="23"/>
      <c r="D552" s="23"/>
      <c r="E552" s="23"/>
      <c r="F552" s="23"/>
      <c r="G552" s="23"/>
      <c r="H552" s="23"/>
      <c r="I552" s="23"/>
      <c r="J552" s="23"/>
      <c r="K552" s="23"/>
      <c r="L552" s="23"/>
      <c r="M552" s="23"/>
      <c r="N552" s="23"/>
      <c r="O552" s="23"/>
      <c r="P552" s="23"/>
      <c r="Q552" s="23"/>
      <c r="R552" s="23"/>
      <c r="S552" s="23"/>
      <c r="T552" s="23"/>
      <c r="U552" s="100"/>
      <c r="V552" s="100"/>
      <c r="W552" s="100"/>
      <c r="X552" s="100"/>
    </row>
    <row r="553" spans="1:24" ht="16.5" customHeight="1">
      <c r="A553" s="181"/>
      <c r="B553" s="23"/>
      <c r="C553" s="23"/>
      <c r="D553" s="23"/>
      <c r="E553" s="23"/>
      <c r="F553" s="23"/>
      <c r="G553" s="23"/>
      <c r="H553" s="23"/>
      <c r="I553" s="23"/>
      <c r="J553" s="23"/>
      <c r="K553" s="23"/>
      <c r="L553" s="23"/>
      <c r="M553" s="23"/>
      <c r="N553" s="23"/>
      <c r="O553" s="23"/>
      <c r="P553" s="23"/>
      <c r="Q553" s="23"/>
      <c r="R553" s="23"/>
      <c r="S553" s="23"/>
      <c r="T553" s="23"/>
      <c r="U553" s="100"/>
      <c r="V553" s="100"/>
      <c r="W553" s="100"/>
      <c r="X553" s="100"/>
    </row>
    <row r="554" spans="1:24" ht="16.5" customHeight="1">
      <c r="A554" s="181"/>
      <c r="B554" s="23"/>
      <c r="C554" s="23"/>
      <c r="D554" s="23"/>
      <c r="E554" s="23"/>
      <c r="F554" s="23"/>
      <c r="G554" s="23"/>
      <c r="H554" s="23"/>
      <c r="I554" s="23"/>
      <c r="J554" s="23"/>
      <c r="K554" s="23"/>
      <c r="L554" s="23"/>
      <c r="M554" s="23"/>
      <c r="N554" s="23"/>
      <c r="O554" s="23"/>
      <c r="P554" s="23"/>
      <c r="Q554" s="23"/>
      <c r="R554" s="23"/>
      <c r="S554" s="23"/>
      <c r="T554" s="23"/>
      <c r="U554" s="100"/>
      <c r="V554" s="100"/>
      <c r="W554" s="100"/>
      <c r="X554" s="100"/>
    </row>
    <row r="555" spans="1:24" ht="16.5" customHeight="1">
      <c r="A555" s="181"/>
      <c r="B555" s="23"/>
      <c r="C555" s="23"/>
      <c r="D555" s="23"/>
      <c r="E555" s="23"/>
      <c r="F555" s="23"/>
      <c r="G555" s="23"/>
      <c r="H555" s="23"/>
      <c r="I555" s="23"/>
      <c r="J555" s="23"/>
      <c r="K555" s="23"/>
      <c r="L555" s="23"/>
      <c r="M555" s="23"/>
      <c r="N555" s="23"/>
      <c r="O555" s="23"/>
      <c r="P555" s="23"/>
      <c r="Q555" s="23"/>
      <c r="R555" s="23"/>
      <c r="S555" s="23"/>
      <c r="T555" s="23"/>
      <c r="U555" s="100"/>
      <c r="V555" s="100"/>
      <c r="W555" s="100"/>
      <c r="X555" s="100"/>
    </row>
    <row r="556" spans="1:24" ht="16.5" customHeight="1">
      <c r="A556" s="181"/>
      <c r="B556" s="23"/>
      <c r="C556" s="23"/>
      <c r="D556" s="23"/>
      <c r="E556" s="23"/>
      <c r="F556" s="23"/>
      <c r="G556" s="23"/>
      <c r="H556" s="23"/>
      <c r="I556" s="23"/>
      <c r="J556" s="23"/>
      <c r="K556" s="23"/>
      <c r="L556" s="23"/>
      <c r="M556" s="23"/>
      <c r="N556" s="23"/>
      <c r="O556" s="23"/>
      <c r="P556" s="23"/>
      <c r="Q556" s="23"/>
      <c r="R556" s="23"/>
      <c r="S556" s="23"/>
      <c r="T556" s="23"/>
      <c r="U556" s="100"/>
      <c r="V556" s="100"/>
      <c r="W556" s="100"/>
      <c r="X556" s="100"/>
    </row>
    <row r="557" spans="1:24" ht="16.5" customHeight="1">
      <c r="A557" s="181"/>
      <c r="B557" s="23"/>
      <c r="C557" s="23"/>
      <c r="D557" s="23"/>
      <c r="E557" s="23"/>
      <c r="F557" s="23"/>
      <c r="G557" s="23"/>
      <c r="H557" s="23"/>
      <c r="I557" s="23"/>
      <c r="J557" s="23"/>
      <c r="K557" s="23"/>
      <c r="L557" s="23"/>
      <c r="M557" s="23"/>
      <c r="N557" s="23"/>
      <c r="O557" s="23"/>
      <c r="P557" s="23"/>
      <c r="Q557" s="23"/>
      <c r="R557" s="23"/>
      <c r="S557" s="23"/>
      <c r="T557" s="23"/>
      <c r="U557" s="100"/>
      <c r="V557" s="100"/>
      <c r="W557" s="100"/>
      <c r="X557" s="100"/>
    </row>
    <row r="558" spans="1:24" ht="16.5" customHeight="1">
      <c r="A558" s="181"/>
      <c r="B558" s="23"/>
      <c r="C558" s="23"/>
      <c r="D558" s="23"/>
      <c r="E558" s="23"/>
      <c r="F558" s="23"/>
      <c r="G558" s="23"/>
      <c r="H558" s="23"/>
      <c r="I558" s="23"/>
      <c r="J558" s="23"/>
      <c r="K558" s="23"/>
      <c r="L558" s="23"/>
      <c r="M558" s="23"/>
      <c r="N558" s="23"/>
      <c r="O558" s="23"/>
      <c r="P558" s="23"/>
      <c r="Q558" s="23"/>
      <c r="R558" s="23"/>
      <c r="S558" s="23"/>
      <c r="T558" s="23"/>
      <c r="U558" s="100"/>
      <c r="V558" s="100"/>
      <c r="W558" s="100"/>
      <c r="X558" s="100"/>
    </row>
    <row r="559" spans="1:24" ht="16.5" customHeight="1">
      <c r="A559" s="181"/>
      <c r="B559" s="23"/>
      <c r="C559" s="23"/>
      <c r="D559" s="23"/>
      <c r="E559" s="23"/>
      <c r="F559" s="23"/>
      <c r="G559" s="23"/>
      <c r="H559" s="23"/>
      <c r="I559" s="23"/>
      <c r="J559" s="23"/>
      <c r="K559" s="23"/>
      <c r="L559" s="23"/>
      <c r="M559" s="23"/>
      <c r="N559" s="23"/>
      <c r="O559" s="23"/>
      <c r="P559" s="23"/>
      <c r="Q559" s="23"/>
      <c r="R559" s="23"/>
      <c r="S559" s="23"/>
      <c r="T559" s="23"/>
      <c r="U559" s="100"/>
      <c r="V559" s="100"/>
      <c r="W559" s="100"/>
      <c r="X559" s="100"/>
    </row>
    <row r="560" spans="1:24" ht="16.5" customHeight="1">
      <c r="A560" s="181"/>
      <c r="B560" s="23"/>
      <c r="C560" s="23"/>
      <c r="D560" s="23"/>
      <c r="E560" s="23"/>
      <c r="F560" s="23"/>
      <c r="G560" s="23"/>
      <c r="H560" s="23"/>
      <c r="I560" s="23"/>
      <c r="J560" s="23"/>
      <c r="K560" s="23"/>
      <c r="L560" s="23"/>
      <c r="M560" s="23"/>
      <c r="N560" s="23"/>
      <c r="O560" s="23"/>
      <c r="P560" s="23"/>
      <c r="Q560" s="23"/>
      <c r="R560" s="23"/>
      <c r="S560" s="23"/>
      <c r="T560" s="23"/>
      <c r="U560" s="100"/>
      <c r="V560" s="100"/>
      <c r="W560" s="100"/>
      <c r="X560" s="100"/>
    </row>
    <row r="561" spans="1:24" ht="16.5" customHeight="1">
      <c r="A561" s="181"/>
      <c r="B561" s="23"/>
      <c r="C561" s="23"/>
      <c r="D561" s="23"/>
      <c r="E561" s="23"/>
      <c r="F561" s="23"/>
      <c r="G561" s="23"/>
      <c r="H561" s="23"/>
      <c r="I561" s="23"/>
      <c r="J561" s="23"/>
      <c r="K561" s="23"/>
      <c r="L561" s="23"/>
      <c r="M561" s="23"/>
      <c r="N561" s="23"/>
      <c r="O561" s="23"/>
      <c r="P561" s="23"/>
      <c r="Q561" s="23"/>
      <c r="R561" s="23"/>
      <c r="S561" s="23"/>
      <c r="T561" s="23"/>
      <c r="U561" s="100"/>
      <c r="V561" s="100"/>
      <c r="W561" s="100"/>
      <c r="X561" s="100"/>
    </row>
    <row r="562" spans="1:24" ht="16.5" customHeight="1">
      <c r="A562" s="181"/>
      <c r="B562" s="23"/>
      <c r="C562" s="23"/>
      <c r="D562" s="23"/>
      <c r="E562" s="23"/>
      <c r="F562" s="23"/>
      <c r="G562" s="23"/>
      <c r="H562" s="23"/>
      <c r="I562" s="23"/>
      <c r="J562" s="23"/>
      <c r="K562" s="23"/>
      <c r="L562" s="23"/>
      <c r="M562" s="23"/>
      <c r="N562" s="23"/>
      <c r="O562" s="23"/>
      <c r="P562" s="23"/>
      <c r="Q562" s="23"/>
      <c r="R562" s="23"/>
      <c r="S562" s="23"/>
      <c r="T562" s="23"/>
      <c r="U562" s="100"/>
      <c r="V562" s="100"/>
      <c r="W562" s="100"/>
      <c r="X562" s="100"/>
    </row>
    <row r="563" spans="1:24" ht="16.5" customHeight="1">
      <c r="A563" s="181"/>
      <c r="B563" s="23"/>
      <c r="C563" s="23"/>
      <c r="D563" s="23"/>
      <c r="E563" s="23"/>
      <c r="F563" s="23"/>
      <c r="G563" s="23"/>
      <c r="H563" s="23"/>
      <c r="I563" s="23"/>
      <c r="J563" s="23"/>
      <c r="K563" s="23"/>
      <c r="L563" s="23"/>
      <c r="M563" s="23"/>
      <c r="N563" s="23"/>
      <c r="O563" s="23"/>
      <c r="P563" s="23"/>
      <c r="Q563" s="23"/>
      <c r="R563" s="23"/>
      <c r="S563" s="23"/>
      <c r="T563" s="23"/>
      <c r="U563" s="100"/>
      <c r="V563" s="100"/>
      <c r="W563" s="100"/>
      <c r="X563" s="100"/>
    </row>
    <row r="564" spans="1:24" ht="16.5" customHeight="1">
      <c r="A564" s="181"/>
      <c r="B564" s="23"/>
      <c r="C564" s="23"/>
      <c r="D564" s="23"/>
      <c r="E564" s="23"/>
      <c r="F564" s="23"/>
      <c r="G564" s="23"/>
      <c r="H564" s="23"/>
      <c r="I564" s="23"/>
      <c r="J564" s="23"/>
      <c r="K564" s="23"/>
      <c r="L564" s="23"/>
      <c r="M564" s="23"/>
      <c r="N564" s="23"/>
      <c r="O564" s="23"/>
      <c r="P564" s="23"/>
      <c r="Q564" s="23"/>
      <c r="R564" s="23"/>
      <c r="S564" s="23"/>
      <c r="T564" s="23"/>
      <c r="U564" s="100"/>
      <c r="V564" s="100"/>
      <c r="W564" s="100"/>
      <c r="X564" s="100"/>
    </row>
    <row r="565" spans="1:24" ht="16.5" customHeight="1">
      <c r="A565" s="181"/>
      <c r="B565" s="23"/>
      <c r="C565" s="23"/>
      <c r="D565" s="23"/>
      <c r="E565" s="23"/>
      <c r="F565" s="23"/>
      <c r="G565" s="23"/>
      <c r="H565" s="23"/>
      <c r="I565" s="23"/>
      <c r="J565" s="23"/>
      <c r="K565" s="23"/>
      <c r="L565" s="23"/>
      <c r="M565" s="23"/>
      <c r="N565" s="23"/>
      <c r="O565" s="23"/>
      <c r="P565" s="23"/>
      <c r="Q565" s="23"/>
      <c r="R565" s="23"/>
      <c r="S565" s="23"/>
      <c r="T565" s="23"/>
      <c r="U565" s="100"/>
      <c r="V565" s="100"/>
      <c r="W565" s="100"/>
      <c r="X565" s="100"/>
    </row>
    <row r="566" spans="1:24" ht="16.5" customHeight="1">
      <c r="A566" s="181"/>
      <c r="B566" s="23"/>
      <c r="C566" s="23"/>
      <c r="D566" s="23"/>
      <c r="E566" s="23"/>
      <c r="F566" s="23"/>
      <c r="G566" s="23"/>
      <c r="H566" s="23"/>
      <c r="I566" s="23"/>
      <c r="J566" s="23"/>
      <c r="K566" s="23"/>
      <c r="L566" s="23"/>
      <c r="M566" s="23"/>
      <c r="N566" s="23"/>
      <c r="O566" s="23"/>
      <c r="P566" s="23"/>
      <c r="Q566" s="23"/>
      <c r="R566" s="23"/>
      <c r="S566" s="23"/>
      <c r="T566" s="23"/>
      <c r="U566" s="100"/>
      <c r="V566" s="100"/>
      <c r="W566" s="100"/>
      <c r="X566" s="100"/>
    </row>
    <row r="567" spans="1:24" ht="16.5" customHeight="1">
      <c r="A567" s="181"/>
      <c r="B567" s="23"/>
      <c r="C567" s="23"/>
      <c r="D567" s="23"/>
      <c r="E567" s="23"/>
      <c r="F567" s="23"/>
      <c r="G567" s="23"/>
      <c r="H567" s="23"/>
      <c r="I567" s="23"/>
      <c r="J567" s="23"/>
      <c r="K567" s="23"/>
      <c r="L567" s="23"/>
      <c r="M567" s="23"/>
      <c r="N567" s="23"/>
      <c r="O567" s="23"/>
      <c r="P567" s="23"/>
      <c r="Q567" s="23"/>
      <c r="R567" s="23"/>
      <c r="S567" s="23"/>
      <c r="T567" s="23"/>
      <c r="U567" s="100"/>
      <c r="V567" s="100"/>
      <c r="W567" s="100"/>
      <c r="X567" s="100"/>
    </row>
    <row r="568" spans="1:24" ht="16.5" customHeight="1">
      <c r="A568" s="181"/>
      <c r="B568" s="23"/>
      <c r="C568" s="23"/>
      <c r="D568" s="23"/>
      <c r="E568" s="23"/>
      <c r="F568" s="23"/>
      <c r="G568" s="23"/>
      <c r="H568" s="23"/>
      <c r="I568" s="23"/>
      <c r="J568" s="23"/>
      <c r="K568" s="23"/>
      <c r="L568" s="23"/>
      <c r="M568" s="23"/>
      <c r="N568" s="23"/>
      <c r="O568" s="23"/>
      <c r="P568" s="23"/>
      <c r="Q568" s="23"/>
      <c r="R568" s="23"/>
      <c r="S568" s="23"/>
      <c r="T568" s="23"/>
      <c r="U568" s="100"/>
      <c r="V568" s="100"/>
      <c r="W568" s="100"/>
      <c r="X568" s="100"/>
    </row>
    <row r="569" spans="1:24" ht="16.5" customHeight="1">
      <c r="A569" s="181"/>
      <c r="B569" s="23"/>
      <c r="C569" s="23"/>
      <c r="D569" s="23"/>
      <c r="E569" s="23"/>
      <c r="F569" s="23"/>
      <c r="G569" s="23"/>
      <c r="H569" s="23"/>
      <c r="I569" s="23"/>
      <c r="J569" s="23"/>
      <c r="K569" s="23"/>
      <c r="L569" s="23"/>
      <c r="M569" s="23"/>
      <c r="N569" s="23"/>
      <c r="O569" s="23"/>
      <c r="P569" s="23"/>
      <c r="Q569" s="23"/>
      <c r="R569" s="23"/>
      <c r="S569" s="23"/>
      <c r="T569" s="23"/>
      <c r="U569" s="100"/>
      <c r="V569" s="100"/>
      <c r="W569" s="100"/>
      <c r="X569" s="100"/>
    </row>
    <row r="570" spans="1:24" ht="16.5" customHeight="1">
      <c r="A570" s="181"/>
      <c r="B570" s="23"/>
      <c r="C570" s="23"/>
      <c r="D570" s="23"/>
      <c r="E570" s="23"/>
      <c r="F570" s="23"/>
      <c r="G570" s="23"/>
      <c r="H570" s="23"/>
      <c r="I570" s="23"/>
      <c r="J570" s="23"/>
      <c r="K570" s="23"/>
      <c r="L570" s="23"/>
      <c r="M570" s="23"/>
      <c r="N570" s="23"/>
      <c r="O570" s="23"/>
      <c r="P570" s="23"/>
      <c r="Q570" s="23"/>
      <c r="R570" s="23"/>
      <c r="S570" s="23"/>
      <c r="T570" s="23"/>
      <c r="U570" s="100"/>
      <c r="V570" s="100"/>
      <c r="W570" s="100"/>
      <c r="X570" s="100"/>
    </row>
    <row r="571" spans="1:24" ht="16.5" customHeight="1">
      <c r="A571" s="181"/>
      <c r="B571" s="23"/>
      <c r="C571" s="23"/>
      <c r="D571" s="23"/>
      <c r="E571" s="23"/>
      <c r="F571" s="23"/>
      <c r="G571" s="23"/>
      <c r="H571" s="23"/>
      <c r="I571" s="23"/>
      <c r="J571" s="23"/>
      <c r="K571" s="23"/>
      <c r="L571" s="23"/>
      <c r="M571" s="23"/>
      <c r="N571" s="23"/>
      <c r="O571" s="23"/>
      <c r="P571" s="23"/>
      <c r="Q571" s="23"/>
      <c r="R571" s="23"/>
      <c r="S571" s="23"/>
      <c r="T571" s="23"/>
      <c r="U571" s="100"/>
      <c r="V571" s="100"/>
      <c r="W571" s="100"/>
      <c r="X571" s="100"/>
    </row>
    <row r="572" spans="1:24" ht="16.5" customHeight="1">
      <c r="A572" s="181"/>
      <c r="B572" s="23"/>
      <c r="C572" s="23"/>
      <c r="D572" s="23"/>
      <c r="E572" s="23"/>
      <c r="F572" s="23"/>
      <c r="G572" s="23"/>
      <c r="H572" s="23"/>
      <c r="I572" s="23"/>
      <c r="J572" s="23"/>
      <c r="K572" s="23"/>
      <c r="L572" s="23"/>
      <c r="M572" s="23"/>
      <c r="N572" s="23"/>
      <c r="O572" s="23"/>
      <c r="P572" s="23"/>
      <c r="Q572" s="23"/>
      <c r="R572" s="23"/>
      <c r="S572" s="23"/>
      <c r="T572" s="23"/>
      <c r="U572" s="100"/>
      <c r="V572" s="100"/>
      <c r="W572" s="100"/>
      <c r="X572" s="100"/>
    </row>
    <row r="573" spans="1:24" ht="16.5" customHeight="1">
      <c r="A573" s="181"/>
      <c r="B573" s="23"/>
      <c r="C573" s="23"/>
      <c r="D573" s="23"/>
      <c r="E573" s="23"/>
      <c r="F573" s="23"/>
      <c r="G573" s="23"/>
      <c r="H573" s="23"/>
      <c r="I573" s="23"/>
      <c r="J573" s="23"/>
      <c r="K573" s="23"/>
      <c r="L573" s="23"/>
      <c r="M573" s="23"/>
      <c r="N573" s="23"/>
      <c r="O573" s="23"/>
      <c r="P573" s="23"/>
      <c r="Q573" s="23"/>
      <c r="R573" s="23"/>
      <c r="S573" s="23"/>
      <c r="T573" s="23"/>
      <c r="U573" s="100"/>
      <c r="V573" s="100"/>
      <c r="W573" s="100"/>
      <c r="X573" s="100"/>
    </row>
    <row r="574" spans="1:24" ht="16.5" customHeight="1">
      <c r="A574" s="181"/>
      <c r="B574" s="23"/>
      <c r="C574" s="23"/>
      <c r="D574" s="23"/>
      <c r="E574" s="23"/>
      <c r="F574" s="23"/>
      <c r="G574" s="23"/>
      <c r="H574" s="23"/>
      <c r="I574" s="23"/>
      <c r="J574" s="23"/>
      <c r="K574" s="23"/>
      <c r="L574" s="23"/>
      <c r="M574" s="23"/>
      <c r="N574" s="23"/>
      <c r="O574" s="23"/>
      <c r="P574" s="23"/>
      <c r="Q574" s="23"/>
      <c r="R574" s="23"/>
      <c r="S574" s="23"/>
      <c r="T574" s="23"/>
      <c r="U574" s="100"/>
      <c r="V574" s="100"/>
      <c r="W574" s="100"/>
      <c r="X574" s="100"/>
    </row>
    <row r="575" spans="1:24" ht="16.5" customHeight="1">
      <c r="A575" s="181"/>
      <c r="B575" s="23"/>
      <c r="C575" s="23"/>
      <c r="D575" s="23"/>
      <c r="E575" s="23"/>
      <c r="F575" s="23"/>
      <c r="G575" s="23"/>
      <c r="H575" s="23"/>
      <c r="I575" s="23"/>
      <c r="J575" s="23"/>
      <c r="K575" s="23"/>
      <c r="L575" s="23"/>
      <c r="M575" s="23"/>
      <c r="N575" s="23"/>
      <c r="O575" s="23"/>
      <c r="P575" s="23"/>
      <c r="Q575" s="23"/>
      <c r="R575" s="23"/>
      <c r="S575" s="23"/>
      <c r="T575" s="23"/>
      <c r="U575" s="100"/>
      <c r="V575" s="100"/>
      <c r="W575" s="100"/>
      <c r="X575" s="100"/>
    </row>
    <row r="576" spans="1:24" ht="16.5" customHeight="1">
      <c r="A576" s="181"/>
      <c r="B576" s="23"/>
      <c r="C576" s="23"/>
      <c r="D576" s="23"/>
      <c r="E576" s="23"/>
      <c r="F576" s="23"/>
      <c r="G576" s="23"/>
      <c r="H576" s="23"/>
      <c r="I576" s="23"/>
      <c r="J576" s="23"/>
      <c r="K576" s="23"/>
      <c r="L576" s="23"/>
      <c r="M576" s="23"/>
      <c r="N576" s="23"/>
      <c r="O576" s="23"/>
      <c r="P576" s="23"/>
      <c r="Q576" s="23"/>
      <c r="R576" s="23"/>
      <c r="S576" s="23"/>
      <c r="T576" s="23"/>
      <c r="U576" s="100"/>
      <c r="V576" s="100"/>
      <c r="W576" s="100"/>
      <c r="X576" s="100"/>
    </row>
    <row r="577" spans="1:24" ht="16.5" customHeight="1">
      <c r="A577" s="181"/>
      <c r="B577" s="23"/>
      <c r="C577" s="23"/>
      <c r="D577" s="23"/>
      <c r="E577" s="23"/>
      <c r="F577" s="23"/>
      <c r="G577" s="23"/>
      <c r="H577" s="23"/>
      <c r="I577" s="23"/>
      <c r="J577" s="23"/>
      <c r="K577" s="23"/>
      <c r="L577" s="23"/>
      <c r="M577" s="23"/>
      <c r="N577" s="23"/>
      <c r="O577" s="23"/>
      <c r="P577" s="23"/>
      <c r="Q577" s="23"/>
      <c r="R577" s="23"/>
      <c r="S577" s="23"/>
      <c r="T577" s="23"/>
      <c r="U577" s="100"/>
      <c r="V577" s="100"/>
      <c r="W577" s="100"/>
      <c r="X577" s="100"/>
    </row>
    <row r="578" spans="1:24" ht="16.5" customHeight="1">
      <c r="A578" s="181"/>
      <c r="B578" s="23"/>
      <c r="C578" s="23"/>
      <c r="D578" s="23"/>
      <c r="E578" s="23"/>
      <c r="F578" s="23"/>
      <c r="G578" s="23"/>
      <c r="H578" s="23"/>
      <c r="I578" s="23"/>
      <c r="J578" s="23"/>
      <c r="K578" s="23"/>
      <c r="L578" s="23"/>
      <c r="M578" s="23"/>
      <c r="N578" s="23"/>
      <c r="O578" s="23"/>
      <c r="P578" s="23"/>
      <c r="Q578" s="23"/>
      <c r="R578" s="23"/>
      <c r="S578" s="23"/>
      <c r="T578" s="23"/>
      <c r="U578" s="100"/>
      <c r="V578" s="100"/>
      <c r="W578" s="100"/>
      <c r="X578" s="100"/>
    </row>
    <row r="579" spans="1:24" ht="16.5" customHeight="1">
      <c r="A579" s="181"/>
      <c r="B579" s="23"/>
      <c r="C579" s="23"/>
      <c r="D579" s="23"/>
      <c r="E579" s="23"/>
      <c r="F579" s="23"/>
      <c r="G579" s="23"/>
      <c r="H579" s="23"/>
      <c r="I579" s="23"/>
      <c r="J579" s="23"/>
      <c r="K579" s="23"/>
      <c r="L579" s="23"/>
      <c r="M579" s="23"/>
      <c r="N579" s="23"/>
      <c r="O579" s="23"/>
      <c r="P579" s="23"/>
      <c r="Q579" s="23"/>
      <c r="R579" s="23"/>
      <c r="S579" s="23"/>
      <c r="T579" s="23"/>
      <c r="U579" s="100"/>
      <c r="V579" s="100"/>
      <c r="W579" s="100"/>
      <c r="X579" s="100"/>
    </row>
    <row r="580" spans="1:24" ht="16.5" customHeight="1">
      <c r="A580" s="181"/>
      <c r="B580" s="23"/>
      <c r="C580" s="23"/>
      <c r="D580" s="23"/>
      <c r="E580" s="23"/>
      <c r="F580" s="23"/>
      <c r="G580" s="23"/>
      <c r="H580" s="23"/>
      <c r="I580" s="23"/>
      <c r="J580" s="23"/>
      <c r="K580" s="23"/>
      <c r="L580" s="23"/>
      <c r="M580" s="23"/>
      <c r="N580" s="23"/>
      <c r="O580" s="23"/>
      <c r="P580" s="23"/>
      <c r="Q580" s="23"/>
      <c r="R580" s="23"/>
      <c r="S580" s="23"/>
      <c r="T580" s="23"/>
      <c r="U580" s="100"/>
      <c r="V580" s="100"/>
      <c r="W580" s="100"/>
      <c r="X580" s="100"/>
    </row>
    <row r="581" spans="1:24" ht="16.5" customHeight="1">
      <c r="A581" s="181"/>
      <c r="B581" s="23"/>
      <c r="C581" s="23"/>
      <c r="D581" s="23"/>
      <c r="E581" s="23"/>
      <c r="F581" s="23"/>
      <c r="G581" s="23"/>
      <c r="H581" s="23"/>
      <c r="I581" s="23"/>
      <c r="J581" s="23"/>
      <c r="K581" s="23"/>
      <c r="L581" s="23"/>
      <c r="M581" s="23"/>
      <c r="N581" s="23"/>
      <c r="O581" s="23"/>
      <c r="P581" s="23"/>
      <c r="Q581" s="23"/>
      <c r="R581" s="23"/>
      <c r="S581" s="23"/>
      <c r="T581" s="23"/>
      <c r="U581" s="100"/>
      <c r="V581" s="100"/>
      <c r="W581" s="100"/>
      <c r="X581" s="100"/>
    </row>
    <row r="582" spans="1:24" ht="16.5" customHeight="1">
      <c r="A582" s="181"/>
      <c r="B582" s="23"/>
      <c r="C582" s="23"/>
      <c r="D582" s="23"/>
      <c r="E582" s="23"/>
      <c r="F582" s="23"/>
      <c r="G582" s="23"/>
      <c r="H582" s="23"/>
      <c r="I582" s="23"/>
      <c r="J582" s="23"/>
      <c r="K582" s="23"/>
      <c r="L582" s="23"/>
      <c r="M582" s="23"/>
      <c r="N582" s="23"/>
      <c r="O582" s="23"/>
      <c r="P582" s="23"/>
      <c r="Q582" s="23"/>
      <c r="R582" s="23"/>
      <c r="S582" s="23"/>
      <c r="T582" s="23"/>
      <c r="U582" s="100"/>
      <c r="V582" s="100"/>
      <c r="W582" s="100"/>
      <c r="X582" s="100"/>
    </row>
    <row r="583" spans="1:24" ht="16.5" customHeight="1">
      <c r="A583" s="181"/>
      <c r="B583" s="23"/>
      <c r="C583" s="23"/>
      <c r="D583" s="23"/>
      <c r="E583" s="23"/>
      <c r="F583" s="23"/>
      <c r="G583" s="23"/>
      <c r="H583" s="23"/>
      <c r="I583" s="23"/>
      <c r="J583" s="23"/>
      <c r="K583" s="23"/>
      <c r="L583" s="23"/>
      <c r="M583" s="23"/>
      <c r="N583" s="23"/>
      <c r="O583" s="23"/>
      <c r="P583" s="23"/>
      <c r="Q583" s="23"/>
      <c r="R583" s="23"/>
      <c r="S583" s="23"/>
      <c r="T583" s="23"/>
      <c r="U583" s="100"/>
      <c r="V583" s="100"/>
      <c r="W583" s="100"/>
      <c r="X583" s="100"/>
    </row>
    <row r="584" spans="1:24" ht="16.5" customHeight="1">
      <c r="A584" s="181"/>
      <c r="B584" s="23"/>
      <c r="C584" s="23"/>
      <c r="D584" s="23"/>
      <c r="E584" s="23"/>
      <c r="F584" s="23"/>
      <c r="G584" s="23"/>
      <c r="H584" s="23"/>
      <c r="I584" s="23"/>
      <c r="J584" s="23"/>
      <c r="K584" s="23"/>
      <c r="L584" s="23"/>
      <c r="M584" s="23"/>
      <c r="N584" s="23"/>
      <c r="O584" s="23"/>
      <c r="P584" s="23"/>
      <c r="Q584" s="23"/>
      <c r="R584" s="23"/>
      <c r="S584" s="23"/>
      <c r="T584" s="23"/>
      <c r="U584" s="100"/>
      <c r="V584" s="100"/>
      <c r="W584" s="100"/>
      <c r="X584" s="100"/>
    </row>
    <row r="585" spans="1:24" ht="16.5" customHeight="1">
      <c r="A585" s="181"/>
      <c r="B585" s="23"/>
      <c r="C585" s="23"/>
      <c r="D585" s="23"/>
      <c r="E585" s="23"/>
      <c r="F585" s="23"/>
      <c r="G585" s="23"/>
      <c r="H585" s="23"/>
      <c r="I585" s="23"/>
      <c r="J585" s="23"/>
      <c r="K585" s="23"/>
      <c r="L585" s="23"/>
      <c r="M585" s="23"/>
      <c r="N585" s="23"/>
      <c r="O585" s="23"/>
      <c r="P585" s="23"/>
      <c r="Q585" s="23"/>
      <c r="R585" s="23"/>
      <c r="S585" s="23"/>
      <c r="T585" s="23"/>
      <c r="U585" s="100"/>
      <c r="V585" s="100"/>
      <c r="W585" s="100"/>
      <c r="X585" s="100"/>
    </row>
    <row r="586" spans="1:24" ht="16.5" customHeight="1">
      <c r="A586" s="181"/>
      <c r="B586" s="23"/>
      <c r="C586" s="23"/>
      <c r="D586" s="23"/>
      <c r="E586" s="23"/>
      <c r="F586" s="23"/>
      <c r="G586" s="23"/>
      <c r="H586" s="23"/>
      <c r="I586" s="23"/>
      <c r="J586" s="23"/>
      <c r="K586" s="23"/>
      <c r="L586" s="23"/>
      <c r="M586" s="23"/>
      <c r="N586" s="23"/>
      <c r="O586" s="23"/>
      <c r="P586" s="23"/>
      <c r="Q586" s="23"/>
      <c r="R586" s="23"/>
      <c r="S586" s="23"/>
      <c r="T586" s="23"/>
      <c r="U586" s="100"/>
      <c r="V586" s="100"/>
      <c r="W586" s="100"/>
      <c r="X586" s="100"/>
    </row>
    <row r="587" spans="1:24" ht="16.5" customHeight="1">
      <c r="A587" s="181"/>
      <c r="B587" s="23"/>
      <c r="C587" s="23"/>
      <c r="D587" s="23"/>
      <c r="E587" s="23"/>
      <c r="F587" s="23"/>
      <c r="G587" s="23"/>
      <c r="H587" s="23"/>
      <c r="I587" s="23"/>
      <c r="J587" s="23"/>
      <c r="K587" s="23"/>
      <c r="L587" s="23"/>
      <c r="M587" s="23"/>
      <c r="N587" s="23"/>
      <c r="O587" s="23"/>
      <c r="P587" s="23"/>
      <c r="Q587" s="23"/>
      <c r="R587" s="23"/>
      <c r="S587" s="23"/>
      <c r="T587" s="23"/>
      <c r="U587" s="100"/>
      <c r="V587" s="100"/>
      <c r="W587" s="100"/>
      <c r="X587" s="100"/>
    </row>
    <row r="588" spans="1:24" ht="16.5" customHeight="1">
      <c r="A588" s="181"/>
      <c r="B588" s="23"/>
      <c r="C588" s="23"/>
      <c r="D588" s="23"/>
      <c r="E588" s="23"/>
      <c r="F588" s="23"/>
      <c r="G588" s="23"/>
      <c r="H588" s="23"/>
      <c r="I588" s="23"/>
      <c r="J588" s="23"/>
      <c r="K588" s="23"/>
      <c r="L588" s="23"/>
      <c r="M588" s="23"/>
      <c r="N588" s="23"/>
      <c r="O588" s="23"/>
      <c r="P588" s="23"/>
      <c r="Q588" s="23"/>
      <c r="R588" s="23"/>
      <c r="S588" s="23"/>
      <c r="T588" s="23"/>
      <c r="U588" s="100"/>
      <c r="V588" s="100"/>
      <c r="W588" s="100"/>
      <c r="X588" s="100"/>
    </row>
    <row r="589" spans="1:24" ht="16.5" customHeight="1">
      <c r="A589" s="181"/>
      <c r="B589" s="23"/>
      <c r="C589" s="23"/>
      <c r="D589" s="23"/>
      <c r="E589" s="23"/>
      <c r="F589" s="23"/>
      <c r="G589" s="23"/>
      <c r="H589" s="23"/>
      <c r="I589" s="23"/>
      <c r="J589" s="23"/>
      <c r="K589" s="23"/>
      <c r="L589" s="23"/>
      <c r="M589" s="23"/>
      <c r="N589" s="23"/>
      <c r="O589" s="23"/>
      <c r="P589" s="23"/>
      <c r="Q589" s="23"/>
      <c r="R589" s="23"/>
      <c r="S589" s="23"/>
      <c r="T589" s="23"/>
      <c r="U589" s="100"/>
      <c r="V589" s="100"/>
      <c r="W589" s="100"/>
      <c r="X589" s="100"/>
    </row>
    <row r="590" spans="1:24" ht="16.5" customHeight="1">
      <c r="A590" s="181"/>
      <c r="B590" s="23"/>
      <c r="C590" s="23"/>
      <c r="D590" s="23"/>
      <c r="E590" s="23"/>
      <c r="F590" s="23"/>
      <c r="G590" s="23"/>
      <c r="H590" s="23"/>
      <c r="I590" s="23"/>
      <c r="J590" s="23"/>
      <c r="K590" s="23"/>
      <c r="L590" s="23"/>
      <c r="M590" s="23"/>
      <c r="N590" s="23"/>
      <c r="O590" s="23"/>
      <c r="P590" s="23"/>
      <c r="Q590" s="23"/>
      <c r="R590" s="23"/>
      <c r="S590" s="23"/>
      <c r="T590" s="23"/>
      <c r="U590" s="100"/>
      <c r="V590" s="100"/>
      <c r="W590" s="100"/>
      <c r="X590" s="100"/>
    </row>
    <row r="591" spans="1:24" ht="16.5" customHeight="1">
      <c r="A591" s="181"/>
      <c r="B591" s="23"/>
      <c r="C591" s="23"/>
      <c r="D591" s="23"/>
      <c r="E591" s="23"/>
      <c r="F591" s="23"/>
      <c r="G591" s="23"/>
      <c r="H591" s="23"/>
      <c r="I591" s="23"/>
      <c r="J591" s="23"/>
      <c r="K591" s="23"/>
      <c r="L591" s="23"/>
      <c r="M591" s="23"/>
      <c r="N591" s="23"/>
      <c r="O591" s="23"/>
      <c r="P591" s="23"/>
      <c r="Q591" s="23"/>
      <c r="R591" s="23"/>
      <c r="S591" s="23"/>
      <c r="T591" s="23"/>
      <c r="U591" s="100"/>
      <c r="V591" s="100"/>
      <c r="W591" s="100"/>
      <c r="X591" s="100"/>
    </row>
    <row r="592" spans="1:24" ht="16.5" customHeight="1">
      <c r="A592" s="181"/>
      <c r="B592" s="23"/>
      <c r="C592" s="23"/>
      <c r="D592" s="23"/>
      <c r="E592" s="23"/>
      <c r="F592" s="23"/>
      <c r="G592" s="23"/>
      <c r="H592" s="23"/>
      <c r="I592" s="23"/>
      <c r="J592" s="23"/>
      <c r="K592" s="23"/>
      <c r="L592" s="23"/>
      <c r="M592" s="23"/>
      <c r="N592" s="23"/>
      <c r="O592" s="23"/>
      <c r="P592" s="23"/>
      <c r="Q592" s="23"/>
      <c r="R592" s="23"/>
      <c r="S592" s="23"/>
      <c r="T592" s="23"/>
      <c r="U592" s="100"/>
      <c r="V592" s="100"/>
      <c r="W592" s="100"/>
      <c r="X592" s="100"/>
    </row>
    <row r="593" spans="1:24" ht="16.5" customHeight="1">
      <c r="A593" s="181"/>
      <c r="B593" s="23"/>
      <c r="C593" s="23"/>
      <c r="D593" s="23"/>
      <c r="E593" s="23"/>
      <c r="F593" s="23"/>
      <c r="G593" s="23"/>
      <c r="H593" s="23"/>
      <c r="I593" s="23"/>
      <c r="J593" s="23"/>
      <c r="K593" s="23"/>
      <c r="L593" s="23"/>
      <c r="M593" s="23"/>
      <c r="N593" s="23"/>
      <c r="O593" s="23"/>
      <c r="P593" s="23"/>
      <c r="Q593" s="23"/>
      <c r="R593" s="23"/>
      <c r="S593" s="23"/>
      <c r="T593" s="23"/>
      <c r="U593" s="100"/>
      <c r="V593" s="100"/>
      <c r="W593" s="100"/>
      <c r="X593" s="100"/>
    </row>
    <row r="594" spans="1:24" ht="16.5" customHeight="1">
      <c r="A594" s="181"/>
      <c r="B594" s="23"/>
      <c r="C594" s="23"/>
      <c r="D594" s="23"/>
      <c r="E594" s="23"/>
      <c r="F594" s="23"/>
      <c r="G594" s="23"/>
      <c r="H594" s="23"/>
      <c r="I594" s="23"/>
      <c r="J594" s="23"/>
      <c r="K594" s="23"/>
      <c r="L594" s="23"/>
      <c r="M594" s="23"/>
      <c r="N594" s="23"/>
      <c r="O594" s="23"/>
      <c r="P594" s="23"/>
      <c r="Q594" s="23"/>
      <c r="R594" s="23"/>
      <c r="S594" s="23"/>
      <c r="T594" s="23"/>
      <c r="U594" s="100"/>
      <c r="V594" s="100"/>
      <c r="W594" s="100"/>
      <c r="X594" s="100"/>
    </row>
    <row r="595" spans="1:24" ht="16.5" customHeight="1">
      <c r="A595" s="181"/>
      <c r="B595" s="23"/>
      <c r="C595" s="23"/>
      <c r="D595" s="23"/>
      <c r="E595" s="23"/>
      <c r="F595" s="23"/>
      <c r="G595" s="23"/>
      <c r="H595" s="23"/>
      <c r="I595" s="23"/>
      <c r="J595" s="23"/>
      <c r="K595" s="23"/>
      <c r="L595" s="23"/>
      <c r="M595" s="23"/>
      <c r="N595" s="23"/>
      <c r="O595" s="23"/>
      <c r="P595" s="23"/>
      <c r="Q595" s="23"/>
      <c r="R595" s="23"/>
      <c r="S595" s="23"/>
      <c r="T595" s="23"/>
      <c r="U595" s="100"/>
      <c r="V595" s="100"/>
      <c r="W595" s="100"/>
      <c r="X595" s="100"/>
    </row>
    <row r="596" spans="1:24" ht="16.5" customHeight="1">
      <c r="A596" s="181"/>
      <c r="B596" s="23"/>
      <c r="C596" s="23"/>
      <c r="D596" s="23"/>
      <c r="E596" s="23"/>
      <c r="F596" s="23"/>
      <c r="G596" s="23"/>
      <c r="H596" s="23"/>
      <c r="I596" s="23"/>
      <c r="J596" s="23"/>
      <c r="K596" s="23"/>
      <c r="L596" s="23"/>
      <c r="M596" s="23"/>
      <c r="N596" s="23"/>
      <c r="O596" s="23"/>
      <c r="P596" s="23"/>
      <c r="Q596" s="23"/>
      <c r="R596" s="23"/>
      <c r="S596" s="23"/>
      <c r="T596" s="23"/>
      <c r="U596" s="100"/>
      <c r="V596" s="100"/>
      <c r="W596" s="100"/>
      <c r="X596" s="100"/>
    </row>
    <row r="597" spans="1:24" ht="16.5" customHeight="1">
      <c r="A597" s="181"/>
      <c r="B597" s="23"/>
      <c r="C597" s="23"/>
      <c r="D597" s="23"/>
      <c r="E597" s="23"/>
      <c r="F597" s="23"/>
      <c r="G597" s="23"/>
      <c r="H597" s="23"/>
      <c r="I597" s="23"/>
      <c r="J597" s="23"/>
      <c r="K597" s="23"/>
      <c r="L597" s="23"/>
      <c r="M597" s="23"/>
      <c r="N597" s="23"/>
      <c r="O597" s="23"/>
      <c r="P597" s="23"/>
      <c r="Q597" s="23"/>
      <c r="R597" s="23"/>
      <c r="S597" s="23"/>
      <c r="T597" s="23"/>
      <c r="U597" s="100"/>
      <c r="V597" s="100"/>
      <c r="W597" s="100"/>
      <c r="X597" s="100"/>
    </row>
    <row r="598" spans="1:24" ht="16.5" customHeight="1">
      <c r="A598" s="181"/>
      <c r="B598" s="23"/>
      <c r="C598" s="23"/>
      <c r="D598" s="23"/>
      <c r="E598" s="23"/>
      <c r="F598" s="23"/>
      <c r="G598" s="23"/>
      <c r="H598" s="23"/>
      <c r="I598" s="23"/>
      <c r="J598" s="23"/>
      <c r="K598" s="23"/>
      <c r="L598" s="23"/>
      <c r="M598" s="23"/>
      <c r="N598" s="23"/>
      <c r="O598" s="23"/>
      <c r="P598" s="23"/>
      <c r="Q598" s="23"/>
      <c r="R598" s="23"/>
      <c r="S598" s="23"/>
      <c r="T598" s="23"/>
      <c r="U598" s="100"/>
      <c r="V598" s="100"/>
      <c r="W598" s="100"/>
      <c r="X598" s="100"/>
    </row>
    <row r="599" spans="1:24" ht="16.5" customHeight="1">
      <c r="A599" s="181"/>
      <c r="B599" s="23"/>
      <c r="C599" s="23"/>
      <c r="D599" s="23"/>
      <c r="E599" s="23"/>
      <c r="F599" s="23"/>
      <c r="G599" s="23"/>
      <c r="H599" s="23"/>
      <c r="I599" s="23"/>
      <c r="J599" s="23"/>
      <c r="K599" s="23"/>
      <c r="L599" s="23"/>
      <c r="M599" s="23"/>
      <c r="N599" s="23"/>
      <c r="O599" s="23"/>
      <c r="P599" s="23"/>
      <c r="Q599" s="23"/>
      <c r="R599" s="23"/>
      <c r="S599" s="23"/>
      <c r="T599" s="23"/>
      <c r="U599" s="100"/>
      <c r="V599" s="100"/>
      <c r="W599" s="100"/>
      <c r="X599" s="100"/>
    </row>
    <row r="600" spans="1:24" ht="16.5" customHeight="1">
      <c r="A600" s="181"/>
      <c r="B600" s="23"/>
      <c r="C600" s="23"/>
      <c r="D600" s="23"/>
      <c r="E600" s="23"/>
      <c r="F600" s="23"/>
      <c r="G600" s="23"/>
      <c r="H600" s="23"/>
      <c r="I600" s="23"/>
      <c r="J600" s="23"/>
      <c r="K600" s="23"/>
      <c r="L600" s="23"/>
      <c r="M600" s="23"/>
      <c r="N600" s="23"/>
      <c r="O600" s="23"/>
      <c r="P600" s="23"/>
      <c r="Q600" s="23"/>
      <c r="R600" s="23"/>
      <c r="S600" s="23"/>
      <c r="T600" s="23"/>
      <c r="U600" s="100"/>
      <c r="V600" s="100"/>
      <c r="W600" s="100"/>
      <c r="X600" s="100"/>
    </row>
    <row r="601" spans="1:24" ht="16.5" customHeight="1">
      <c r="A601" s="181"/>
      <c r="B601" s="23"/>
      <c r="C601" s="23"/>
      <c r="D601" s="23"/>
      <c r="E601" s="23"/>
      <c r="F601" s="23"/>
      <c r="G601" s="23"/>
      <c r="H601" s="23"/>
      <c r="I601" s="23"/>
      <c r="J601" s="23"/>
      <c r="K601" s="23"/>
      <c r="L601" s="23"/>
      <c r="M601" s="23"/>
      <c r="N601" s="23"/>
      <c r="O601" s="23"/>
      <c r="P601" s="23"/>
      <c r="Q601" s="23"/>
      <c r="R601" s="23"/>
      <c r="S601" s="23"/>
      <c r="T601" s="23"/>
      <c r="U601" s="100"/>
      <c r="V601" s="100"/>
      <c r="W601" s="100"/>
      <c r="X601" s="100"/>
    </row>
    <row r="602" spans="1:24" ht="16.5" customHeight="1">
      <c r="A602" s="181"/>
      <c r="B602" s="23"/>
      <c r="C602" s="23"/>
      <c r="D602" s="23"/>
      <c r="E602" s="23"/>
      <c r="F602" s="23"/>
      <c r="G602" s="23"/>
      <c r="H602" s="23"/>
      <c r="I602" s="23"/>
      <c r="J602" s="23"/>
      <c r="K602" s="23"/>
      <c r="L602" s="23"/>
      <c r="M602" s="23"/>
      <c r="N602" s="23"/>
      <c r="O602" s="23"/>
      <c r="P602" s="23"/>
      <c r="Q602" s="23"/>
      <c r="R602" s="23"/>
      <c r="S602" s="23"/>
      <c r="T602" s="23"/>
      <c r="U602" s="100"/>
      <c r="V602" s="100"/>
      <c r="W602" s="100"/>
      <c r="X602" s="100"/>
    </row>
    <row r="603" spans="1:24" ht="16.5" customHeight="1">
      <c r="A603" s="181"/>
      <c r="B603" s="23"/>
      <c r="C603" s="23"/>
      <c r="D603" s="23"/>
      <c r="E603" s="23"/>
      <c r="F603" s="23"/>
      <c r="G603" s="23"/>
      <c r="H603" s="23"/>
      <c r="I603" s="23"/>
      <c r="J603" s="23"/>
      <c r="K603" s="23"/>
      <c r="L603" s="23"/>
      <c r="M603" s="23"/>
      <c r="N603" s="23"/>
      <c r="O603" s="23"/>
      <c r="P603" s="23"/>
      <c r="Q603" s="23"/>
      <c r="R603" s="23"/>
      <c r="S603" s="23"/>
      <c r="T603" s="23"/>
      <c r="U603" s="100"/>
      <c r="V603" s="100"/>
      <c r="W603" s="100"/>
      <c r="X603" s="100"/>
    </row>
    <row r="604" spans="1:24" ht="16.5" customHeight="1">
      <c r="A604" s="181"/>
      <c r="B604" s="23"/>
      <c r="C604" s="23"/>
      <c r="D604" s="23"/>
      <c r="E604" s="23"/>
      <c r="F604" s="23"/>
      <c r="G604" s="23"/>
      <c r="H604" s="23"/>
      <c r="I604" s="23"/>
      <c r="J604" s="23"/>
      <c r="K604" s="23"/>
      <c r="L604" s="23"/>
      <c r="M604" s="23"/>
      <c r="N604" s="23"/>
      <c r="O604" s="23"/>
      <c r="P604" s="23"/>
      <c r="Q604" s="23"/>
      <c r="R604" s="23"/>
      <c r="S604" s="23"/>
      <c r="T604" s="23"/>
      <c r="U604" s="100"/>
      <c r="V604" s="100"/>
      <c r="W604" s="100"/>
      <c r="X604" s="100"/>
    </row>
    <row r="605" spans="1:24" ht="16.5" customHeight="1">
      <c r="A605" s="181"/>
      <c r="B605" s="23"/>
      <c r="C605" s="23"/>
      <c r="D605" s="23"/>
      <c r="E605" s="23"/>
      <c r="F605" s="23"/>
      <c r="G605" s="23"/>
      <c r="H605" s="23"/>
      <c r="I605" s="23"/>
      <c r="J605" s="23"/>
      <c r="K605" s="23"/>
      <c r="L605" s="23"/>
      <c r="M605" s="23"/>
      <c r="N605" s="23"/>
      <c r="O605" s="23"/>
      <c r="P605" s="23"/>
      <c r="Q605" s="23"/>
      <c r="R605" s="23"/>
      <c r="S605" s="23"/>
      <c r="T605" s="23"/>
      <c r="U605" s="100"/>
      <c r="V605" s="100"/>
      <c r="W605" s="100"/>
      <c r="X605" s="100"/>
    </row>
    <row r="606" spans="1:24" ht="16.5" customHeight="1">
      <c r="A606" s="181"/>
      <c r="B606" s="23"/>
      <c r="C606" s="23"/>
      <c r="D606" s="23"/>
      <c r="E606" s="23"/>
      <c r="F606" s="23"/>
      <c r="G606" s="23"/>
      <c r="H606" s="23"/>
      <c r="I606" s="23"/>
      <c r="J606" s="23"/>
      <c r="K606" s="23"/>
      <c r="L606" s="23"/>
      <c r="M606" s="23"/>
      <c r="N606" s="23"/>
      <c r="O606" s="23"/>
      <c r="P606" s="23"/>
      <c r="Q606" s="23"/>
      <c r="R606" s="23"/>
      <c r="S606" s="23"/>
      <c r="T606" s="23"/>
      <c r="U606" s="100"/>
      <c r="V606" s="100"/>
      <c r="W606" s="100"/>
      <c r="X606" s="100"/>
    </row>
    <row r="607" spans="1:24" ht="16.5" customHeight="1">
      <c r="A607" s="181"/>
      <c r="B607" s="23"/>
      <c r="C607" s="23"/>
      <c r="D607" s="23"/>
      <c r="E607" s="23"/>
      <c r="F607" s="23"/>
      <c r="G607" s="23"/>
      <c r="H607" s="23"/>
      <c r="I607" s="23"/>
      <c r="J607" s="23"/>
      <c r="K607" s="23"/>
      <c r="L607" s="23"/>
      <c r="M607" s="23"/>
      <c r="N607" s="23"/>
      <c r="O607" s="23"/>
      <c r="P607" s="23"/>
      <c r="Q607" s="23"/>
      <c r="R607" s="23"/>
      <c r="S607" s="23"/>
      <c r="T607" s="23"/>
      <c r="U607" s="100"/>
      <c r="V607" s="100"/>
      <c r="W607" s="100"/>
      <c r="X607" s="100"/>
    </row>
    <row r="608" spans="1:24" ht="16.5" customHeight="1">
      <c r="A608" s="181"/>
      <c r="B608" s="23"/>
      <c r="C608" s="23"/>
      <c r="D608" s="23"/>
      <c r="E608" s="23"/>
      <c r="F608" s="23"/>
      <c r="G608" s="23"/>
      <c r="H608" s="23"/>
      <c r="I608" s="23"/>
      <c r="J608" s="23"/>
      <c r="K608" s="23"/>
      <c r="L608" s="23"/>
      <c r="M608" s="23"/>
      <c r="N608" s="23"/>
      <c r="O608" s="23"/>
      <c r="P608" s="23"/>
      <c r="Q608" s="23"/>
      <c r="R608" s="23"/>
      <c r="S608" s="23"/>
      <c r="T608" s="23"/>
      <c r="U608" s="100"/>
      <c r="V608" s="100"/>
      <c r="W608" s="100"/>
      <c r="X608" s="100"/>
    </row>
    <row r="609" spans="1:24" ht="16.5" customHeight="1">
      <c r="A609" s="181"/>
      <c r="B609" s="23"/>
      <c r="C609" s="23"/>
      <c r="D609" s="23"/>
      <c r="E609" s="23"/>
      <c r="F609" s="23"/>
      <c r="G609" s="23"/>
      <c r="H609" s="23"/>
      <c r="I609" s="23"/>
      <c r="J609" s="23"/>
      <c r="K609" s="23"/>
      <c r="L609" s="23"/>
      <c r="M609" s="23"/>
      <c r="N609" s="23"/>
      <c r="O609" s="23"/>
      <c r="P609" s="23"/>
      <c r="Q609" s="23"/>
      <c r="R609" s="23"/>
      <c r="S609" s="23"/>
      <c r="T609" s="23"/>
      <c r="U609" s="100"/>
      <c r="V609" s="100"/>
      <c r="W609" s="100"/>
      <c r="X609" s="100"/>
    </row>
    <row r="610" spans="1:24" ht="16.5" customHeight="1">
      <c r="A610" s="181"/>
      <c r="B610" s="23"/>
      <c r="C610" s="23"/>
      <c r="D610" s="23"/>
      <c r="E610" s="23"/>
      <c r="F610" s="23"/>
      <c r="G610" s="23"/>
      <c r="H610" s="23"/>
      <c r="I610" s="23"/>
      <c r="J610" s="23"/>
      <c r="K610" s="23"/>
      <c r="L610" s="23"/>
      <c r="M610" s="23"/>
      <c r="N610" s="23"/>
      <c r="O610" s="23"/>
      <c r="P610" s="23"/>
      <c r="Q610" s="23"/>
      <c r="R610" s="23"/>
      <c r="S610" s="23"/>
      <c r="T610" s="23"/>
      <c r="U610" s="100"/>
      <c r="V610" s="100"/>
      <c r="W610" s="100"/>
      <c r="X610" s="100"/>
    </row>
    <row r="611" spans="1:24" ht="16.5" customHeight="1">
      <c r="A611" s="181"/>
      <c r="B611" s="23"/>
      <c r="C611" s="23"/>
      <c r="D611" s="23"/>
      <c r="E611" s="23"/>
      <c r="F611" s="23"/>
      <c r="G611" s="23"/>
      <c r="H611" s="23"/>
      <c r="I611" s="23"/>
      <c r="J611" s="23"/>
      <c r="K611" s="23"/>
      <c r="L611" s="23"/>
      <c r="M611" s="23"/>
      <c r="N611" s="23"/>
      <c r="O611" s="23"/>
      <c r="P611" s="23"/>
      <c r="Q611" s="23"/>
      <c r="R611" s="23"/>
      <c r="S611" s="23"/>
      <c r="T611" s="23"/>
      <c r="U611" s="100"/>
      <c r="V611" s="100"/>
      <c r="W611" s="100"/>
      <c r="X611" s="100"/>
    </row>
    <row r="612" spans="1:24" ht="16.5" customHeight="1">
      <c r="A612" s="181"/>
      <c r="B612" s="23"/>
      <c r="C612" s="23"/>
      <c r="D612" s="23"/>
      <c r="E612" s="23"/>
      <c r="F612" s="23"/>
      <c r="G612" s="23"/>
      <c r="H612" s="23"/>
      <c r="I612" s="23"/>
      <c r="J612" s="23"/>
      <c r="K612" s="23"/>
      <c r="L612" s="23"/>
      <c r="M612" s="23"/>
      <c r="N612" s="23"/>
      <c r="O612" s="23"/>
      <c r="P612" s="23"/>
      <c r="Q612" s="23"/>
      <c r="R612" s="23"/>
      <c r="S612" s="23"/>
      <c r="T612" s="23"/>
      <c r="U612" s="100"/>
      <c r="V612" s="100"/>
      <c r="W612" s="100"/>
      <c r="X612" s="100"/>
    </row>
    <row r="613" spans="1:24" ht="16.5" customHeight="1">
      <c r="A613" s="181"/>
      <c r="B613" s="23"/>
      <c r="C613" s="23"/>
      <c r="D613" s="23"/>
      <c r="E613" s="23"/>
      <c r="F613" s="23"/>
      <c r="G613" s="23"/>
      <c r="H613" s="23"/>
      <c r="I613" s="23"/>
      <c r="J613" s="23"/>
      <c r="K613" s="23"/>
      <c r="L613" s="23"/>
      <c r="M613" s="23"/>
      <c r="N613" s="23"/>
      <c r="O613" s="23"/>
      <c r="P613" s="23"/>
      <c r="Q613" s="23"/>
      <c r="R613" s="23"/>
      <c r="S613" s="23"/>
      <c r="T613" s="23"/>
      <c r="U613" s="100"/>
      <c r="V613" s="100"/>
      <c r="W613" s="100"/>
      <c r="X613" s="100"/>
    </row>
    <row r="614" spans="1:24" ht="16.5" customHeight="1">
      <c r="A614" s="181"/>
      <c r="B614" s="23"/>
      <c r="C614" s="23"/>
      <c r="D614" s="23"/>
      <c r="E614" s="23"/>
      <c r="F614" s="23"/>
      <c r="G614" s="23"/>
      <c r="H614" s="23"/>
      <c r="I614" s="23"/>
      <c r="J614" s="23"/>
      <c r="K614" s="23"/>
      <c r="L614" s="23"/>
      <c r="M614" s="23"/>
      <c r="N614" s="23"/>
      <c r="O614" s="23"/>
      <c r="P614" s="23"/>
      <c r="Q614" s="23"/>
      <c r="R614" s="23"/>
      <c r="S614" s="23"/>
      <c r="T614" s="23"/>
      <c r="U614" s="100"/>
      <c r="V614" s="100"/>
      <c r="W614" s="100"/>
      <c r="X614" s="100"/>
    </row>
    <row r="615" spans="1:24" ht="16.5" customHeight="1">
      <c r="A615" s="181"/>
      <c r="B615" s="23"/>
      <c r="C615" s="23"/>
      <c r="D615" s="23"/>
      <c r="E615" s="23"/>
      <c r="F615" s="23"/>
      <c r="G615" s="23"/>
      <c r="H615" s="23"/>
      <c r="I615" s="23"/>
      <c r="J615" s="23"/>
      <c r="K615" s="23"/>
      <c r="L615" s="23"/>
      <c r="M615" s="23"/>
      <c r="N615" s="23"/>
      <c r="O615" s="23"/>
      <c r="P615" s="23"/>
      <c r="Q615" s="23"/>
      <c r="R615" s="23"/>
      <c r="S615" s="23"/>
      <c r="T615" s="23"/>
      <c r="U615" s="100"/>
      <c r="V615" s="100"/>
      <c r="W615" s="100"/>
      <c r="X615" s="100"/>
    </row>
    <row r="616" spans="1:24" ht="16.5" customHeight="1">
      <c r="A616" s="181"/>
      <c r="B616" s="23"/>
      <c r="C616" s="23"/>
      <c r="D616" s="23"/>
      <c r="E616" s="23"/>
      <c r="F616" s="23"/>
      <c r="G616" s="23"/>
      <c r="H616" s="23"/>
      <c r="I616" s="23"/>
      <c r="J616" s="23"/>
      <c r="K616" s="23"/>
      <c r="L616" s="23"/>
      <c r="M616" s="23"/>
      <c r="N616" s="23"/>
      <c r="O616" s="23"/>
      <c r="P616" s="23"/>
      <c r="Q616" s="23"/>
      <c r="R616" s="23"/>
      <c r="S616" s="23"/>
      <c r="T616" s="23"/>
      <c r="U616" s="100"/>
      <c r="V616" s="100"/>
      <c r="W616" s="100"/>
      <c r="X616" s="100"/>
    </row>
    <row r="617" spans="1:24" ht="16.5" customHeight="1">
      <c r="A617" s="181"/>
      <c r="B617" s="23"/>
      <c r="C617" s="23"/>
      <c r="D617" s="23"/>
      <c r="E617" s="23"/>
      <c r="F617" s="23"/>
      <c r="G617" s="23"/>
      <c r="H617" s="23"/>
      <c r="I617" s="23"/>
      <c r="J617" s="23"/>
      <c r="K617" s="23"/>
      <c r="L617" s="23"/>
      <c r="M617" s="23"/>
      <c r="N617" s="23"/>
      <c r="O617" s="23"/>
      <c r="P617" s="23"/>
      <c r="Q617" s="23"/>
      <c r="R617" s="23"/>
      <c r="S617" s="23"/>
      <c r="T617" s="23"/>
      <c r="U617" s="100"/>
      <c r="V617" s="100"/>
      <c r="W617" s="100"/>
      <c r="X617" s="100"/>
    </row>
    <row r="618" spans="1:24" ht="16.5" customHeight="1">
      <c r="A618" s="181"/>
      <c r="B618" s="23"/>
      <c r="C618" s="23"/>
      <c r="D618" s="23"/>
      <c r="E618" s="23"/>
      <c r="F618" s="23"/>
      <c r="G618" s="23"/>
      <c r="H618" s="23"/>
      <c r="I618" s="23"/>
      <c r="J618" s="23"/>
      <c r="K618" s="23"/>
      <c r="L618" s="23"/>
      <c r="M618" s="23"/>
      <c r="N618" s="23"/>
      <c r="O618" s="23"/>
      <c r="P618" s="23"/>
      <c r="Q618" s="23"/>
      <c r="R618" s="23"/>
      <c r="S618" s="23"/>
      <c r="T618" s="23"/>
      <c r="U618" s="100"/>
      <c r="V618" s="100"/>
      <c r="W618" s="100"/>
      <c r="X618" s="100"/>
    </row>
    <row r="619" spans="1:24" ht="16.5" customHeight="1">
      <c r="A619" s="181"/>
      <c r="B619" s="23"/>
      <c r="C619" s="23"/>
      <c r="D619" s="23"/>
      <c r="E619" s="23"/>
      <c r="F619" s="23"/>
      <c r="G619" s="23"/>
      <c r="H619" s="23"/>
      <c r="I619" s="23"/>
      <c r="J619" s="23"/>
      <c r="K619" s="23"/>
      <c r="L619" s="23"/>
      <c r="M619" s="23"/>
      <c r="N619" s="23"/>
      <c r="O619" s="23"/>
      <c r="P619" s="23"/>
      <c r="Q619" s="23"/>
      <c r="R619" s="23"/>
      <c r="S619" s="23"/>
      <c r="T619" s="23"/>
      <c r="U619" s="100"/>
      <c r="V619" s="100"/>
      <c r="W619" s="100"/>
      <c r="X619" s="100"/>
    </row>
    <row r="620" spans="1:24" ht="16.5" customHeight="1">
      <c r="A620" s="181"/>
      <c r="B620" s="23"/>
      <c r="C620" s="23"/>
      <c r="D620" s="23"/>
      <c r="E620" s="23"/>
      <c r="F620" s="23"/>
      <c r="G620" s="23"/>
      <c r="H620" s="23"/>
      <c r="I620" s="23"/>
      <c r="J620" s="23"/>
      <c r="K620" s="23"/>
      <c r="L620" s="23"/>
      <c r="M620" s="23"/>
      <c r="N620" s="23"/>
      <c r="O620" s="23"/>
      <c r="P620" s="23"/>
      <c r="Q620" s="23"/>
      <c r="R620" s="23"/>
      <c r="S620" s="23"/>
      <c r="T620" s="23"/>
      <c r="U620" s="100"/>
      <c r="V620" s="100"/>
      <c r="W620" s="100"/>
      <c r="X620" s="100"/>
    </row>
    <row r="621" spans="1:24" ht="16.5" customHeight="1">
      <c r="A621" s="181"/>
      <c r="B621" s="23"/>
      <c r="C621" s="23"/>
      <c r="D621" s="23"/>
      <c r="E621" s="23"/>
      <c r="F621" s="23"/>
      <c r="G621" s="23"/>
      <c r="H621" s="23"/>
      <c r="I621" s="23"/>
      <c r="J621" s="23"/>
      <c r="K621" s="23"/>
      <c r="L621" s="23"/>
      <c r="M621" s="23"/>
      <c r="N621" s="23"/>
      <c r="O621" s="23"/>
      <c r="P621" s="23"/>
      <c r="Q621" s="23"/>
      <c r="R621" s="23"/>
      <c r="S621" s="23"/>
      <c r="T621" s="23"/>
      <c r="U621" s="100"/>
      <c r="V621" s="100"/>
      <c r="W621" s="100"/>
      <c r="X621" s="100"/>
    </row>
    <row r="622" spans="1:24" ht="16.5" customHeight="1">
      <c r="A622" s="181"/>
      <c r="B622" s="23"/>
      <c r="C622" s="23"/>
      <c r="D622" s="23"/>
      <c r="E622" s="23"/>
      <c r="F622" s="23"/>
      <c r="G622" s="23"/>
      <c r="H622" s="23"/>
      <c r="I622" s="23"/>
      <c r="J622" s="23"/>
      <c r="K622" s="23"/>
      <c r="L622" s="23"/>
      <c r="M622" s="23"/>
      <c r="N622" s="23"/>
      <c r="O622" s="23"/>
      <c r="P622" s="23"/>
      <c r="Q622" s="23"/>
      <c r="R622" s="23"/>
      <c r="S622" s="23"/>
      <c r="T622" s="23"/>
      <c r="U622" s="100"/>
      <c r="V622" s="100"/>
      <c r="W622" s="100"/>
      <c r="X622" s="100"/>
    </row>
    <row r="623" spans="1:24" ht="16.5" customHeight="1">
      <c r="A623" s="181"/>
      <c r="B623" s="23"/>
      <c r="C623" s="23"/>
      <c r="D623" s="23"/>
      <c r="E623" s="23"/>
      <c r="F623" s="23"/>
      <c r="G623" s="23"/>
      <c r="H623" s="23"/>
      <c r="I623" s="23"/>
      <c r="J623" s="23"/>
      <c r="K623" s="23"/>
      <c r="L623" s="23"/>
      <c r="M623" s="23"/>
      <c r="N623" s="23"/>
      <c r="O623" s="23"/>
      <c r="P623" s="23"/>
      <c r="Q623" s="23"/>
      <c r="R623" s="23"/>
      <c r="S623" s="23"/>
      <c r="T623" s="23"/>
      <c r="U623" s="100"/>
      <c r="V623" s="100"/>
      <c r="W623" s="100"/>
      <c r="X623" s="100"/>
    </row>
    <row r="624" spans="1:24" ht="16.5" customHeight="1">
      <c r="A624" s="181"/>
      <c r="B624" s="23"/>
      <c r="C624" s="23"/>
      <c r="D624" s="23"/>
      <c r="E624" s="23"/>
      <c r="F624" s="23"/>
      <c r="G624" s="23"/>
      <c r="H624" s="23"/>
      <c r="I624" s="23"/>
      <c r="J624" s="23"/>
      <c r="K624" s="23"/>
      <c r="L624" s="23"/>
      <c r="M624" s="23"/>
      <c r="N624" s="23"/>
      <c r="O624" s="23"/>
      <c r="P624" s="23"/>
      <c r="Q624" s="23"/>
      <c r="R624" s="23"/>
      <c r="S624" s="23"/>
      <c r="T624" s="23"/>
      <c r="U624" s="100"/>
      <c r="V624" s="100"/>
      <c r="W624" s="100"/>
      <c r="X624" s="100"/>
    </row>
    <row r="625" spans="1:24" ht="16.5" customHeight="1">
      <c r="A625" s="181"/>
      <c r="B625" s="23"/>
      <c r="C625" s="23"/>
      <c r="D625" s="23"/>
      <c r="E625" s="23"/>
      <c r="F625" s="23"/>
      <c r="G625" s="23"/>
      <c r="H625" s="23"/>
      <c r="I625" s="23"/>
      <c r="J625" s="23"/>
      <c r="K625" s="23"/>
      <c r="L625" s="23"/>
      <c r="M625" s="23"/>
      <c r="N625" s="23"/>
      <c r="O625" s="23"/>
      <c r="P625" s="23"/>
      <c r="Q625" s="23"/>
      <c r="R625" s="23"/>
      <c r="S625" s="23"/>
      <c r="T625" s="23"/>
      <c r="U625" s="100"/>
      <c r="V625" s="100"/>
      <c r="W625" s="100"/>
      <c r="X625" s="100"/>
    </row>
    <row r="626" spans="1:24" ht="16.5" customHeight="1">
      <c r="A626" s="181"/>
      <c r="B626" s="23"/>
      <c r="C626" s="23"/>
      <c r="D626" s="23"/>
      <c r="E626" s="23"/>
      <c r="F626" s="23"/>
      <c r="G626" s="23"/>
      <c r="H626" s="23"/>
      <c r="I626" s="23"/>
      <c r="J626" s="23"/>
      <c r="K626" s="23"/>
      <c r="L626" s="23"/>
      <c r="M626" s="23"/>
      <c r="N626" s="23"/>
      <c r="O626" s="23"/>
      <c r="P626" s="23"/>
      <c r="Q626" s="23"/>
      <c r="R626" s="23"/>
      <c r="S626" s="23"/>
      <c r="T626" s="23"/>
      <c r="U626" s="100"/>
      <c r="V626" s="100"/>
      <c r="W626" s="100"/>
      <c r="X626" s="100"/>
    </row>
    <row r="627" spans="1:24" ht="16.5" customHeight="1">
      <c r="A627" s="181"/>
      <c r="B627" s="23"/>
      <c r="C627" s="23"/>
      <c r="D627" s="23"/>
      <c r="E627" s="23"/>
      <c r="F627" s="23"/>
      <c r="G627" s="23"/>
      <c r="H627" s="23"/>
      <c r="I627" s="23"/>
      <c r="J627" s="23"/>
      <c r="K627" s="23"/>
      <c r="L627" s="23"/>
      <c r="M627" s="23"/>
      <c r="N627" s="23"/>
      <c r="O627" s="23"/>
      <c r="P627" s="23"/>
      <c r="Q627" s="23"/>
      <c r="R627" s="23"/>
      <c r="S627" s="23"/>
      <c r="T627" s="23"/>
      <c r="U627" s="100"/>
      <c r="V627" s="100"/>
      <c r="W627" s="100"/>
      <c r="X627" s="100"/>
    </row>
    <row r="628" spans="1:24" ht="16.5" customHeight="1">
      <c r="A628" s="181"/>
      <c r="B628" s="23"/>
      <c r="C628" s="23"/>
      <c r="D628" s="23"/>
      <c r="E628" s="23"/>
      <c r="F628" s="23"/>
      <c r="G628" s="23"/>
      <c r="H628" s="23"/>
      <c r="I628" s="23"/>
      <c r="J628" s="23"/>
      <c r="K628" s="23"/>
      <c r="L628" s="23"/>
      <c r="M628" s="23"/>
      <c r="N628" s="23"/>
      <c r="O628" s="23"/>
      <c r="P628" s="23"/>
      <c r="Q628" s="23"/>
      <c r="R628" s="23"/>
      <c r="S628" s="23"/>
      <c r="T628" s="23"/>
      <c r="U628" s="100"/>
      <c r="V628" s="100"/>
      <c r="W628" s="100"/>
      <c r="X628" s="100"/>
    </row>
    <row r="629" spans="1:24" ht="16.5" customHeight="1">
      <c r="A629" s="181"/>
      <c r="B629" s="23"/>
      <c r="C629" s="23"/>
      <c r="D629" s="23"/>
      <c r="E629" s="23"/>
      <c r="F629" s="23"/>
      <c r="G629" s="23"/>
      <c r="H629" s="23"/>
      <c r="I629" s="23"/>
      <c r="J629" s="23"/>
      <c r="K629" s="23"/>
      <c r="L629" s="23"/>
      <c r="M629" s="23"/>
      <c r="N629" s="23"/>
      <c r="O629" s="23"/>
      <c r="P629" s="23"/>
      <c r="Q629" s="23"/>
      <c r="R629" s="23"/>
      <c r="S629" s="23"/>
      <c r="T629" s="23"/>
      <c r="U629" s="100"/>
      <c r="V629" s="100"/>
      <c r="W629" s="100"/>
      <c r="X629" s="100"/>
    </row>
    <row r="630" spans="1:24" ht="16.5" customHeight="1">
      <c r="A630" s="181"/>
      <c r="B630" s="23"/>
      <c r="C630" s="23"/>
      <c r="D630" s="23"/>
      <c r="E630" s="23"/>
      <c r="F630" s="23"/>
      <c r="G630" s="23"/>
      <c r="H630" s="23"/>
      <c r="I630" s="23"/>
      <c r="J630" s="23"/>
      <c r="K630" s="23"/>
      <c r="L630" s="23"/>
      <c r="M630" s="23"/>
      <c r="N630" s="23"/>
      <c r="O630" s="23"/>
      <c r="P630" s="23"/>
      <c r="Q630" s="23"/>
      <c r="R630" s="23"/>
      <c r="S630" s="23"/>
      <c r="T630" s="23"/>
      <c r="U630" s="100"/>
      <c r="V630" s="100"/>
      <c r="W630" s="100"/>
      <c r="X630" s="100"/>
    </row>
    <row r="631" spans="1:24" ht="16.5" customHeight="1">
      <c r="A631" s="181"/>
      <c r="B631" s="23"/>
      <c r="C631" s="23"/>
      <c r="D631" s="23"/>
      <c r="E631" s="23"/>
      <c r="F631" s="23"/>
      <c r="G631" s="23"/>
      <c r="H631" s="23"/>
      <c r="I631" s="23"/>
      <c r="J631" s="23"/>
      <c r="K631" s="23"/>
      <c r="L631" s="23"/>
      <c r="M631" s="23"/>
      <c r="N631" s="23"/>
      <c r="O631" s="23"/>
      <c r="P631" s="23"/>
      <c r="Q631" s="23"/>
      <c r="R631" s="23"/>
      <c r="S631" s="23"/>
      <c r="T631" s="23"/>
      <c r="U631" s="100"/>
      <c r="V631" s="100"/>
      <c r="W631" s="100"/>
      <c r="X631" s="100"/>
    </row>
    <row r="632" spans="1:24" ht="16.5" customHeight="1">
      <c r="A632" s="181"/>
      <c r="B632" s="23"/>
      <c r="C632" s="23"/>
      <c r="D632" s="23"/>
      <c r="E632" s="23"/>
      <c r="F632" s="23"/>
      <c r="G632" s="23"/>
      <c r="H632" s="23"/>
      <c r="I632" s="23"/>
      <c r="J632" s="23"/>
      <c r="K632" s="23"/>
      <c r="L632" s="23"/>
      <c r="M632" s="23"/>
      <c r="N632" s="23"/>
      <c r="O632" s="23"/>
      <c r="P632" s="23"/>
      <c r="Q632" s="23"/>
      <c r="R632" s="23"/>
      <c r="S632" s="23"/>
      <c r="T632" s="23"/>
      <c r="U632" s="100"/>
      <c r="V632" s="100"/>
      <c r="W632" s="100"/>
      <c r="X632" s="100"/>
    </row>
    <row r="633" spans="1:24" ht="16.5" customHeight="1">
      <c r="A633" s="181"/>
      <c r="B633" s="23"/>
      <c r="C633" s="23"/>
      <c r="D633" s="23"/>
      <c r="E633" s="23"/>
      <c r="F633" s="23"/>
      <c r="G633" s="23"/>
      <c r="H633" s="23"/>
      <c r="I633" s="23"/>
      <c r="J633" s="23"/>
      <c r="K633" s="23"/>
      <c r="L633" s="23"/>
      <c r="M633" s="23"/>
      <c r="N633" s="23"/>
      <c r="O633" s="23"/>
      <c r="P633" s="23"/>
      <c r="Q633" s="23"/>
      <c r="R633" s="23"/>
      <c r="S633" s="23"/>
      <c r="T633" s="23"/>
      <c r="U633" s="100"/>
      <c r="V633" s="100"/>
      <c r="W633" s="100"/>
      <c r="X633" s="100"/>
    </row>
    <row r="634" spans="1:24" ht="16.5" customHeight="1">
      <c r="A634" s="181"/>
      <c r="B634" s="23"/>
      <c r="C634" s="23"/>
      <c r="D634" s="23"/>
      <c r="E634" s="23"/>
      <c r="F634" s="23"/>
      <c r="G634" s="23"/>
      <c r="H634" s="23"/>
      <c r="I634" s="23"/>
      <c r="J634" s="23"/>
      <c r="K634" s="23"/>
      <c r="L634" s="23"/>
      <c r="M634" s="23"/>
      <c r="N634" s="23"/>
      <c r="O634" s="23"/>
      <c r="P634" s="23"/>
      <c r="Q634" s="23"/>
      <c r="R634" s="23"/>
      <c r="S634" s="23"/>
      <c r="T634" s="23"/>
      <c r="U634" s="100"/>
      <c r="V634" s="100"/>
      <c r="W634" s="100"/>
      <c r="X634" s="100"/>
    </row>
    <row r="635" spans="1:24" ht="16.5" customHeight="1">
      <c r="A635" s="181"/>
      <c r="B635" s="23"/>
      <c r="C635" s="23"/>
      <c r="D635" s="23"/>
      <c r="E635" s="23"/>
      <c r="F635" s="23"/>
      <c r="G635" s="23"/>
      <c r="H635" s="23"/>
      <c r="I635" s="23"/>
      <c r="J635" s="23"/>
      <c r="K635" s="23"/>
      <c r="L635" s="23"/>
      <c r="M635" s="23"/>
      <c r="N635" s="23"/>
      <c r="O635" s="23"/>
      <c r="P635" s="23"/>
      <c r="Q635" s="23"/>
      <c r="R635" s="23"/>
      <c r="S635" s="23"/>
      <c r="T635" s="23"/>
      <c r="U635" s="100"/>
      <c r="V635" s="100"/>
      <c r="W635" s="100"/>
      <c r="X635" s="100"/>
    </row>
    <row r="636" spans="1:24" ht="16.5" customHeight="1">
      <c r="A636" s="181"/>
      <c r="B636" s="23"/>
      <c r="C636" s="23"/>
      <c r="D636" s="23"/>
      <c r="E636" s="23"/>
      <c r="F636" s="23"/>
      <c r="G636" s="23"/>
      <c r="H636" s="23"/>
      <c r="I636" s="23"/>
      <c r="J636" s="23"/>
      <c r="K636" s="23"/>
      <c r="L636" s="23"/>
      <c r="M636" s="23"/>
      <c r="N636" s="23"/>
      <c r="O636" s="23"/>
      <c r="P636" s="23"/>
      <c r="Q636" s="23"/>
      <c r="R636" s="23"/>
      <c r="S636" s="23"/>
      <c r="T636" s="23"/>
      <c r="U636" s="100"/>
      <c r="V636" s="100"/>
      <c r="W636" s="100"/>
      <c r="X636" s="100"/>
    </row>
    <row r="637" spans="1:24" ht="16.5" customHeight="1">
      <c r="A637" s="181"/>
      <c r="B637" s="23"/>
      <c r="C637" s="23"/>
      <c r="D637" s="23"/>
      <c r="E637" s="23"/>
      <c r="F637" s="23"/>
      <c r="G637" s="23"/>
      <c r="H637" s="23"/>
      <c r="I637" s="23"/>
      <c r="J637" s="23"/>
      <c r="K637" s="23"/>
      <c r="L637" s="23"/>
      <c r="M637" s="23"/>
      <c r="N637" s="23"/>
      <c r="O637" s="23"/>
      <c r="P637" s="23"/>
      <c r="Q637" s="23"/>
      <c r="R637" s="23"/>
      <c r="S637" s="23"/>
      <c r="T637" s="23"/>
      <c r="U637" s="100"/>
      <c r="V637" s="100"/>
      <c r="W637" s="100"/>
      <c r="X637" s="100"/>
    </row>
    <row r="638" spans="1:24" ht="16.5" customHeight="1">
      <c r="A638" s="181"/>
      <c r="B638" s="23"/>
      <c r="C638" s="23"/>
      <c r="D638" s="23"/>
      <c r="E638" s="23"/>
      <c r="F638" s="23"/>
      <c r="G638" s="23"/>
      <c r="H638" s="23"/>
      <c r="I638" s="23"/>
      <c r="J638" s="23"/>
      <c r="K638" s="23"/>
      <c r="L638" s="23"/>
      <c r="M638" s="23"/>
      <c r="N638" s="23"/>
      <c r="O638" s="23"/>
      <c r="P638" s="23"/>
      <c r="Q638" s="23"/>
      <c r="R638" s="23"/>
      <c r="S638" s="23"/>
      <c r="T638" s="23"/>
      <c r="U638" s="100"/>
      <c r="V638" s="100"/>
      <c r="W638" s="100"/>
      <c r="X638" s="100"/>
    </row>
    <row r="639" spans="1:24" ht="16.5" customHeight="1">
      <c r="A639" s="181"/>
      <c r="B639" s="23"/>
      <c r="C639" s="23"/>
      <c r="D639" s="23"/>
      <c r="E639" s="23"/>
      <c r="F639" s="23"/>
      <c r="G639" s="23"/>
      <c r="H639" s="23"/>
      <c r="I639" s="23"/>
      <c r="J639" s="23"/>
      <c r="K639" s="23"/>
      <c r="L639" s="23"/>
      <c r="M639" s="23"/>
      <c r="N639" s="23"/>
      <c r="O639" s="23"/>
      <c r="P639" s="23"/>
      <c r="Q639" s="23"/>
      <c r="R639" s="23"/>
      <c r="S639" s="23"/>
      <c r="T639" s="23"/>
      <c r="U639" s="100"/>
      <c r="V639" s="100"/>
      <c r="W639" s="100"/>
      <c r="X639" s="100"/>
    </row>
    <row r="640" spans="1:24" ht="16.5" customHeight="1">
      <c r="A640" s="181"/>
      <c r="B640" s="23"/>
      <c r="C640" s="23"/>
      <c r="D640" s="23"/>
      <c r="E640" s="23"/>
      <c r="F640" s="23"/>
      <c r="G640" s="23"/>
      <c r="H640" s="23"/>
      <c r="I640" s="23"/>
      <c r="J640" s="23"/>
      <c r="K640" s="23"/>
      <c r="L640" s="23"/>
      <c r="M640" s="23"/>
      <c r="N640" s="23"/>
      <c r="O640" s="23"/>
      <c r="P640" s="23"/>
      <c r="Q640" s="23"/>
      <c r="R640" s="23"/>
      <c r="S640" s="23"/>
      <c r="T640" s="23"/>
      <c r="U640" s="100"/>
      <c r="V640" s="100"/>
      <c r="W640" s="100"/>
      <c r="X640" s="100"/>
    </row>
    <row r="641" spans="1:24" ht="16.5" customHeight="1">
      <c r="A641" s="181"/>
      <c r="B641" s="23"/>
      <c r="C641" s="23"/>
      <c r="D641" s="23"/>
      <c r="E641" s="23"/>
      <c r="F641" s="23"/>
      <c r="G641" s="23"/>
      <c r="H641" s="23"/>
      <c r="I641" s="23"/>
      <c r="J641" s="23"/>
      <c r="K641" s="23"/>
      <c r="L641" s="23"/>
      <c r="M641" s="23"/>
      <c r="N641" s="23"/>
      <c r="O641" s="23"/>
      <c r="P641" s="23"/>
      <c r="Q641" s="23"/>
      <c r="R641" s="23"/>
      <c r="S641" s="23"/>
      <c r="T641" s="23"/>
      <c r="U641" s="100"/>
      <c r="V641" s="100"/>
      <c r="W641" s="100"/>
      <c r="X641" s="100"/>
    </row>
    <row r="642" spans="1:24" ht="16.5" customHeight="1">
      <c r="A642" s="181"/>
      <c r="B642" s="23"/>
      <c r="C642" s="23"/>
      <c r="D642" s="23"/>
      <c r="E642" s="23"/>
      <c r="F642" s="23"/>
      <c r="G642" s="23"/>
      <c r="H642" s="23"/>
      <c r="I642" s="23"/>
      <c r="J642" s="23"/>
      <c r="K642" s="23"/>
      <c r="L642" s="23"/>
      <c r="M642" s="23"/>
      <c r="N642" s="23"/>
      <c r="O642" s="23"/>
      <c r="P642" s="23"/>
      <c r="Q642" s="23"/>
      <c r="R642" s="23"/>
      <c r="S642" s="23"/>
      <c r="T642" s="23"/>
      <c r="U642" s="100"/>
      <c r="V642" s="100"/>
      <c r="W642" s="100"/>
      <c r="X642" s="100"/>
    </row>
    <row r="643" spans="1:24" ht="16.5" customHeight="1">
      <c r="A643" s="181"/>
      <c r="B643" s="23"/>
      <c r="C643" s="23"/>
      <c r="D643" s="23"/>
      <c r="E643" s="23"/>
      <c r="F643" s="23"/>
      <c r="G643" s="23"/>
      <c r="H643" s="23"/>
      <c r="I643" s="23"/>
      <c r="J643" s="23"/>
      <c r="K643" s="23"/>
      <c r="L643" s="23"/>
      <c r="M643" s="23"/>
      <c r="N643" s="23"/>
      <c r="O643" s="23"/>
      <c r="P643" s="23"/>
      <c r="Q643" s="23"/>
      <c r="R643" s="23"/>
      <c r="S643" s="23"/>
      <c r="T643" s="23"/>
      <c r="U643" s="100"/>
      <c r="V643" s="100"/>
      <c r="W643" s="100"/>
      <c r="X643" s="100"/>
    </row>
    <row r="644" spans="1:24" ht="16.5" customHeight="1">
      <c r="A644" s="181"/>
      <c r="B644" s="23"/>
      <c r="C644" s="23"/>
      <c r="D644" s="23"/>
      <c r="E644" s="23"/>
      <c r="F644" s="23"/>
      <c r="G644" s="23"/>
      <c r="H644" s="23"/>
      <c r="I644" s="23"/>
      <c r="J644" s="23"/>
      <c r="K644" s="23"/>
      <c r="L644" s="23"/>
      <c r="M644" s="23"/>
      <c r="N644" s="23"/>
      <c r="O644" s="23"/>
      <c r="P644" s="23"/>
      <c r="Q644" s="23"/>
      <c r="R644" s="23"/>
      <c r="S644" s="23"/>
      <c r="T644" s="23"/>
      <c r="U644" s="100"/>
      <c r="V644" s="100"/>
      <c r="W644" s="100"/>
      <c r="X644" s="100"/>
    </row>
    <row r="645" spans="1:24" ht="16.5" customHeight="1">
      <c r="A645" s="181"/>
      <c r="B645" s="23"/>
      <c r="C645" s="23"/>
      <c r="D645" s="23"/>
      <c r="E645" s="23"/>
      <c r="F645" s="23"/>
      <c r="G645" s="23"/>
      <c r="H645" s="23"/>
      <c r="I645" s="23"/>
      <c r="J645" s="23"/>
      <c r="K645" s="23"/>
      <c r="L645" s="23"/>
      <c r="M645" s="23"/>
      <c r="N645" s="23"/>
      <c r="O645" s="23"/>
      <c r="P645" s="23"/>
      <c r="Q645" s="23"/>
      <c r="R645" s="23"/>
      <c r="S645" s="23"/>
      <c r="T645" s="23"/>
      <c r="U645" s="100"/>
      <c r="V645" s="100"/>
      <c r="W645" s="100"/>
      <c r="X645" s="100"/>
    </row>
    <row r="646" spans="1:24" ht="16.5" customHeight="1">
      <c r="A646" s="181"/>
      <c r="B646" s="23"/>
      <c r="C646" s="23"/>
      <c r="D646" s="23"/>
      <c r="E646" s="23"/>
      <c r="F646" s="23"/>
      <c r="G646" s="23"/>
      <c r="H646" s="23"/>
      <c r="I646" s="23"/>
      <c r="J646" s="23"/>
      <c r="K646" s="23"/>
      <c r="L646" s="23"/>
      <c r="M646" s="23"/>
      <c r="N646" s="23"/>
      <c r="O646" s="23"/>
      <c r="P646" s="23"/>
      <c r="Q646" s="23"/>
      <c r="R646" s="23"/>
      <c r="S646" s="23"/>
      <c r="T646" s="23"/>
      <c r="U646" s="100"/>
      <c r="V646" s="100"/>
      <c r="W646" s="100"/>
      <c r="X646" s="100"/>
    </row>
    <row r="647" spans="1:24" ht="16.5" customHeight="1">
      <c r="A647" s="181"/>
      <c r="B647" s="23"/>
      <c r="C647" s="23"/>
      <c r="D647" s="23"/>
      <c r="E647" s="23"/>
      <c r="F647" s="23"/>
      <c r="G647" s="23"/>
      <c r="H647" s="23"/>
      <c r="I647" s="23"/>
      <c r="J647" s="23"/>
      <c r="K647" s="23"/>
      <c r="L647" s="23"/>
      <c r="M647" s="23"/>
      <c r="N647" s="23"/>
      <c r="O647" s="23"/>
      <c r="P647" s="23"/>
      <c r="Q647" s="23"/>
      <c r="R647" s="23"/>
      <c r="S647" s="23"/>
      <c r="T647" s="23"/>
      <c r="U647" s="100"/>
      <c r="V647" s="100"/>
      <c r="W647" s="100"/>
      <c r="X647" s="100"/>
    </row>
    <row r="648" spans="1:24" ht="16.5" customHeight="1">
      <c r="A648" s="181"/>
      <c r="B648" s="23"/>
      <c r="C648" s="23"/>
      <c r="D648" s="23"/>
      <c r="E648" s="23"/>
      <c r="F648" s="23"/>
      <c r="G648" s="23"/>
      <c r="H648" s="23"/>
      <c r="I648" s="23"/>
      <c r="J648" s="23"/>
      <c r="K648" s="23"/>
      <c r="L648" s="23"/>
      <c r="M648" s="23"/>
      <c r="N648" s="23"/>
      <c r="O648" s="23"/>
      <c r="P648" s="23"/>
      <c r="Q648" s="23"/>
      <c r="R648" s="23"/>
      <c r="S648" s="23"/>
      <c r="T648" s="23"/>
      <c r="U648" s="100"/>
      <c r="V648" s="100"/>
      <c r="W648" s="100"/>
      <c r="X648" s="100"/>
    </row>
    <row r="649" spans="1:24" ht="16.5" customHeight="1">
      <c r="A649" s="181"/>
      <c r="B649" s="23"/>
      <c r="C649" s="23"/>
      <c r="D649" s="23"/>
      <c r="E649" s="23"/>
      <c r="F649" s="23"/>
      <c r="G649" s="23"/>
      <c r="H649" s="23"/>
      <c r="I649" s="23"/>
      <c r="J649" s="23"/>
      <c r="K649" s="23"/>
      <c r="L649" s="23"/>
      <c r="M649" s="23"/>
      <c r="N649" s="23"/>
      <c r="O649" s="23"/>
      <c r="P649" s="23"/>
      <c r="Q649" s="23"/>
      <c r="R649" s="23"/>
      <c r="S649" s="23"/>
      <c r="T649" s="23"/>
      <c r="U649" s="100"/>
      <c r="V649" s="100"/>
      <c r="W649" s="100"/>
      <c r="X649" s="100"/>
    </row>
    <row r="650" spans="1:24" ht="16.5" customHeight="1">
      <c r="A650" s="181"/>
      <c r="B650" s="23"/>
      <c r="C650" s="23"/>
      <c r="D650" s="23"/>
      <c r="E650" s="23"/>
      <c r="F650" s="23"/>
      <c r="G650" s="23"/>
      <c r="H650" s="23"/>
      <c r="I650" s="23"/>
      <c r="J650" s="23"/>
      <c r="K650" s="23"/>
      <c r="L650" s="23"/>
      <c r="M650" s="23"/>
      <c r="N650" s="23"/>
      <c r="O650" s="23"/>
      <c r="P650" s="23"/>
      <c r="Q650" s="23"/>
      <c r="R650" s="23"/>
      <c r="S650" s="23"/>
      <c r="T650" s="23"/>
      <c r="U650" s="100"/>
      <c r="V650" s="100"/>
      <c r="W650" s="100"/>
      <c r="X650" s="100"/>
    </row>
    <row r="651" spans="1:24" ht="16.5" customHeight="1">
      <c r="A651" s="181"/>
      <c r="B651" s="23"/>
      <c r="C651" s="23"/>
      <c r="D651" s="23"/>
      <c r="E651" s="23"/>
      <c r="F651" s="23"/>
      <c r="G651" s="23"/>
      <c r="H651" s="23"/>
      <c r="I651" s="23"/>
      <c r="J651" s="23"/>
      <c r="K651" s="23"/>
      <c r="L651" s="23"/>
      <c r="M651" s="23"/>
      <c r="N651" s="23"/>
      <c r="O651" s="23"/>
      <c r="P651" s="23"/>
      <c r="Q651" s="23"/>
      <c r="R651" s="23"/>
      <c r="S651" s="23"/>
      <c r="T651" s="23"/>
      <c r="U651" s="100"/>
      <c r="V651" s="100"/>
      <c r="W651" s="100"/>
      <c r="X651" s="100"/>
    </row>
    <row r="652" spans="1:24" ht="16.5" customHeight="1">
      <c r="A652" s="181"/>
      <c r="B652" s="23"/>
      <c r="C652" s="23"/>
      <c r="D652" s="23"/>
      <c r="E652" s="23"/>
      <c r="F652" s="23"/>
      <c r="G652" s="23"/>
      <c r="H652" s="23"/>
      <c r="I652" s="23"/>
      <c r="J652" s="23"/>
      <c r="K652" s="23"/>
      <c r="L652" s="23"/>
      <c r="M652" s="23"/>
      <c r="N652" s="23"/>
      <c r="O652" s="23"/>
      <c r="P652" s="23"/>
      <c r="Q652" s="23"/>
      <c r="R652" s="23"/>
      <c r="S652" s="23"/>
      <c r="T652" s="23"/>
      <c r="U652" s="100"/>
      <c r="V652" s="100"/>
      <c r="W652" s="100"/>
      <c r="X652" s="100"/>
    </row>
    <row r="653" spans="1:24" ht="16.5" customHeight="1">
      <c r="A653" s="181"/>
      <c r="B653" s="23"/>
      <c r="C653" s="23"/>
      <c r="D653" s="23"/>
      <c r="E653" s="23"/>
      <c r="F653" s="23"/>
      <c r="G653" s="23"/>
      <c r="H653" s="23"/>
      <c r="I653" s="23"/>
      <c r="J653" s="23"/>
      <c r="K653" s="23"/>
      <c r="L653" s="23"/>
      <c r="M653" s="23"/>
      <c r="N653" s="23"/>
      <c r="O653" s="23"/>
      <c r="P653" s="23"/>
      <c r="Q653" s="23"/>
      <c r="R653" s="23"/>
      <c r="S653" s="23"/>
      <c r="T653" s="23"/>
      <c r="U653" s="100"/>
      <c r="V653" s="100"/>
      <c r="W653" s="100"/>
      <c r="X653" s="100"/>
    </row>
    <row r="654" spans="1:24" ht="16.5" customHeight="1">
      <c r="A654" s="181"/>
      <c r="B654" s="23"/>
      <c r="C654" s="23"/>
      <c r="D654" s="23"/>
      <c r="E654" s="23"/>
      <c r="F654" s="23"/>
      <c r="G654" s="23"/>
      <c r="H654" s="23"/>
      <c r="I654" s="23"/>
      <c r="J654" s="23"/>
      <c r="K654" s="23"/>
      <c r="L654" s="23"/>
      <c r="M654" s="23"/>
      <c r="N654" s="23"/>
      <c r="O654" s="23"/>
      <c r="P654" s="23"/>
      <c r="Q654" s="23"/>
      <c r="R654" s="23"/>
      <c r="S654" s="23"/>
      <c r="T654" s="23"/>
      <c r="U654" s="100"/>
      <c r="V654" s="100"/>
      <c r="W654" s="100"/>
      <c r="X654" s="100"/>
    </row>
    <row r="655" spans="1:24" ht="16.5" customHeight="1">
      <c r="A655" s="181"/>
      <c r="B655" s="23"/>
      <c r="C655" s="23"/>
      <c r="D655" s="23"/>
      <c r="E655" s="23"/>
      <c r="F655" s="23"/>
      <c r="G655" s="23"/>
      <c r="H655" s="23"/>
      <c r="I655" s="23"/>
      <c r="J655" s="23"/>
      <c r="K655" s="23"/>
      <c r="L655" s="23"/>
      <c r="M655" s="23"/>
      <c r="N655" s="23"/>
      <c r="O655" s="23"/>
      <c r="P655" s="23"/>
      <c r="Q655" s="23"/>
      <c r="R655" s="23"/>
      <c r="S655" s="23"/>
      <c r="T655" s="23"/>
      <c r="U655" s="100"/>
      <c r="V655" s="100"/>
      <c r="W655" s="100"/>
      <c r="X655" s="100"/>
    </row>
    <row r="656" spans="1:24" ht="16.5" customHeight="1">
      <c r="A656" s="181"/>
      <c r="B656" s="23"/>
      <c r="C656" s="23"/>
      <c r="D656" s="23"/>
      <c r="E656" s="23"/>
      <c r="F656" s="23"/>
      <c r="G656" s="23"/>
      <c r="H656" s="23"/>
      <c r="I656" s="23"/>
      <c r="J656" s="23"/>
      <c r="K656" s="23"/>
      <c r="L656" s="23"/>
      <c r="M656" s="23"/>
      <c r="N656" s="23"/>
      <c r="O656" s="23"/>
      <c r="P656" s="23"/>
      <c r="Q656" s="23"/>
      <c r="R656" s="23"/>
      <c r="S656" s="23"/>
      <c r="T656" s="23"/>
      <c r="U656" s="100"/>
      <c r="V656" s="100"/>
      <c r="W656" s="100"/>
      <c r="X656" s="100"/>
    </row>
    <row r="657" spans="1:24" ht="16.5" customHeight="1">
      <c r="A657" s="181"/>
      <c r="B657" s="23"/>
      <c r="C657" s="23"/>
      <c r="D657" s="23"/>
      <c r="E657" s="23"/>
      <c r="F657" s="23"/>
      <c r="G657" s="23"/>
      <c r="H657" s="23"/>
      <c r="I657" s="23"/>
      <c r="J657" s="23"/>
      <c r="K657" s="23"/>
      <c r="L657" s="23"/>
      <c r="M657" s="23"/>
      <c r="N657" s="23"/>
      <c r="O657" s="23"/>
      <c r="P657" s="23"/>
      <c r="Q657" s="23"/>
      <c r="R657" s="23"/>
      <c r="S657" s="23"/>
      <c r="T657" s="23"/>
      <c r="U657" s="100"/>
      <c r="V657" s="100"/>
      <c r="W657" s="100"/>
      <c r="X657" s="100"/>
    </row>
    <row r="658" spans="1:24" ht="16.5" customHeight="1">
      <c r="A658" s="181"/>
      <c r="B658" s="23"/>
      <c r="C658" s="23"/>
      <c r="D658" s="23"/>
      <c r="E658" s="23"/>
      <c r="F658" s="23"/>
      <c r="G658" s="23"/>
      <c r="H658" s="23"/>
      <c r="I658" s="23"/>
      <c r="J658" s="23"/>
      <c r="K658" s="23"/>
      <c r="L658" s="23"/>
      <c r="M658" s="23"/>
      <c r="N658" s="23"/>
      <c r="O658" s="23"/>
      <c r="P658" s="23"/>
      <c r="Q658" s="23"/>
      <c r="R658" s="23"/>
      <c r="S658" s="23"/>
      <c r="T658" s="23"/>
      <c r="U658" s="100"/>
      <c r="V658" s="100"/>
      <c r="W658" s="100"/>
      <c r="X658" s="100"/>
    </row>
    <row r="659" spans="1:24" ht="16.5" customHeight="1">
      <c r="A659" s="181"/>
      <c r="B659" s="23"/>
      <c r="C659" s="23"/>
      <c r="D659" s="23"/>
      <c r="E659" s="23"/>
      <c r="F659" s="23"/>
      <c r="G659" s="23"/>
      <c r="H659" s="23"/>
      <c r="I659" s="23"/>
      <c r="J659" s="23"/>
      <c r="K659" s="23"/>
      <c r="L659" s="23"/>
      <c r="M659" s="23"/>
      <c r="N659" s="23"/>
      <c r="O659" s="23"/>
      <c r="P659" s="23"/>
      <c r="Q659" s="23"/>
      <c r="R659" s="23"/>
      <c r="S659" s="23"/>
      <c r="T659" s="23"/>
      <c r="U659" s="100"/>
      <c r="V659" s="100"/>
      <c r="W659" s="100"/>
      <c r="X659" s="100"/>
    </row>
    <row r="660" spans="1:24" ht="16.5" customHeight="1">
      <c r="A660" s="181"/>
      <c r="B660" s="23"/>
      <c r="C660" s="23"/>
      <c r="D660" s="23"/>
      <c r="E660" s="23"/>
      <c r="F660" s="23"/>
      <c r="G660" s="23"/>
      <c r="H660" s="23"/>
      <c r="I660" s="23"/>
      <c r="J660" s="23"/>
      <c r="K660" s="23"/>
      <c r="L660" s="23"/>
      <c r="M660" s="23"/>
      <c r="N660" s="23"/>
      <c r="O660" s="23"/>
      <c r="P660" s="23"/>
      <c r="Q660" s="23"/>
      <c r="R660" s="23"/>
      <c r="S660" s="23"/>
      <c r="T660" s="23"/>
      <c r="U660" s="100"/>
      <c r="V660" s="100"/>
      <c r="W660" s="100"/>
      <c r="X660" s="100"/>
    </row>
    <row r="661" spans="1:24" ht="16.5" customHeight="1">
      <c r="A661" s="181"/>
      <c r="B661" s="23"/>
      <c r="C661" s="23"/>
      <c r="D661" s="23"/>
      <c r="E661" s="23"/>
      <c r="F661" s="23"/>
      <c r="G661" s="23"/>
      <c r="H661" s="23"/>
      <c r="I661" s="23"/>
      <c r="J661" s="23"/>
      <c r="K661" s="23"/>
      <c r="L661" s="23"/>
      <c r="M661" s="23"/>
      <c r="N661" s="23"/>
      <c r="O661" s="23"/>
      <c r="P661" s="23"/>
      <c r="Q661" s="23"/>
      <c r="R661" s="23"/>
      <c r="S661" s="23"/>
      <c r="T661" s="23"/>
      <c r="U661" s="100"/>
      <c r="V661" s="100"/>
      <c r="W661" s="100"/>
      <c r="X661" s="100"/>
    </row>
    <row r="662" spans="1:24" ht="16.5" customHeight="1">
      <c r="A662" s="181"/>
      <c r="B662" s="23"/>
      <c r="C662" s="23"/>
      <c r="D662" s="23"/>
      <c r="E662" s="23"/>
      <c r="F662" s="23"/>
      <c r="G662" s="23"/>
      <c r="H662" s="23"/>
      <c r="I662" s="23"/>
      <c r="J662" s="23"/>
      <c r="K662" s="23"/>
      <c r="L662" s="23"/>
      <c r="M662" s="23"/>
      <c r="N662" s="23"/>
      <c r="O662" s="23"/>
      <c r="P662" s="23"/>
      <c r="Q662" s="23"/>
      <c r="R662" s="23"/>
      <c r="S662" s="23"/>
      <c r="T662" s="23"/>
      <c r="U662" s="100"/>
      <c r="V662" s="100"/>
      <c r="W662" s="100"/>
      <c r="X662" s="100"/>
    </row>
    <row r="663" spans="1:24" ht="16.5" customHeight="1">
      <c r="A663" s="181"/>
      <c r="B663" s="23"/>
      <c r="C663" s="23"/>
      <c r="D663" s="23"/>
      <c r="E663" s="23"/>
      <c r="F663" s="23"/>
      <c r="G663" s="23"/>
      <c r="H663" s="23"/>
      <c r="I663" s="23"/>
      <c r="J663" s="23"/>
      <c r="K663" s="23"/>
      <c r="L663" s="23"/>
      <c r="M663" s="23"/>
      <c r="N663" s="23"/>
      <c r="O663" s="23"/>
      <c r="P663" s="23"/>
      <c r="Q663" s="23"/>
      <c r="R663" s="23"/>
      <c r="S663" s="23"/>
      <c r="T663" s="23"/>
      <c r="U663" s="100"/>
      <c r="V663" s="100"/>
      <c r="W663" s="100"/>
      <c r="X663" s="100"/>
    </row>
    <row r="664" spans="1:24" ht="16.5" customHeight="1">
      <c r="A664" s="181"/>
      <c r="B664" s="23"/>
      <c r="C664" s="23"/>
      <c r="D664" s="23"/>
      <c r="E664" s="23"/>
      <c r="F664" s="23"/>
      <c r="G664" s="23"/>
      <c r="H664" s="23"/>
      <c r="I664" s="23"/>
      <c r="J664" s="23"/>
      <c r="K664" s="23"/>
      <c r="L664" s="23"/>
      <c r="M664" s="23"/>
      <c r="N664" s="23"/>
      <c r="O664" s="23"/>
      <c r="P664" s="23"/>
      <c r="Q664" s="23"/>
      <c r="R664" s="23"/>
      <c r="S664" s="23"/>
      <c r="T664" s="23"/>
      <c r="U664" s="100"/>
      <c r="V664" s="100"/>
      <c r="W664" s="100"/>
      <c r="X664" s="100"/>
    </row>
    <row r="665" spans="1:24" ht="16.5" customHeight="1">
      <c r="A665" s="181"/>
      <c r="B665" s="23"/>
      <c r="C665" s="23"/>
      <c r="D665" s="23"/>
      <c r="E665" s="23"/>
      <c r="F665" s="23"/>
      <c r="G665" s="23"/>
      <c r="H665" s="23"/>
      <c r="I665" s="23"/>
      <c r="J665" s="23"/>
      <c r="K665" s="23"/>
      <c r="L665" s="23"/>
      <c r="M665" s="23"/>
      <c r="N665" s="23"/>
      <c r="O665" s="23"/>
      <c r="P665" s="23"/>
      <c r="Q665" s="23"/>
      <c r="R665" s="23"/>
      <c r="S665" s="23"/>
      <c r="T665" s="23"/>
      <c r="U665" s="100"/>
      <c r="V665" s="100"/>
      <c r="W665" s="100"/>
      <c r="X665" s="100"/>
    </row>
    <row r="666" spans="1:24" ht="16.5" customHeight="1">
      <c r="A666" s="181"/>
      <c r="B666" s="23"/>
      <c r="C666" s="23"/>
      <c r="D666" s="23"/>
      <c r="E666" s="23"/>
      <c r="F666" s="23"/>
      <c r="G666" s="23"/>
      <c r="H666" s="23"/>
      <c r="I666" s="23"/>
      <c r="J666" s="23"/>
      <c r="K666" s="23"/>
      <c r="L666" s="23"/>
      <c r="M666" s="23"/>
      <c r="N666" s="23"/>
      <c r="O666" s="23"/>
      <c r="P666" s="23"/>
      <c r="Q666" s="23"/>
      <c r="R666" s="23"/>
      <c r="S666" s="23"/>
      <c r="T666" s="23"/>
      <c r="U666" s="100"/>
      <c r="V666" s="100"/>
      <c r="W666" s="100"/>
      <c r="X666" s="100"/>
    </row>
    <row r="667" spans="1:24" ht="16.5" customHeight="1">
      <c r="A667" s="181"/>
      <c r="B667" s="23"/>
      <c r="C667" s="23"/>
      <c r="D667" s="23"/>
      <c r="E667" s="23"/>
      <c r="F667" s="23"/>
      <c r="G667" s="23"/>
      <c r="H667" s="23"/>
      <c r="I667" s="23"/>
      <c r="J667" s="23"/>
      <c r="K667" s="23"/>
      <c r="L667" s="23"/>
      <c r="M667" s="23"/>
      <c r="N667" s="23"/>
      <c r="O667" s="23"/>
      <c r="P667" s="23"/>
      <c r="Q667" s="23"/>
      <c r="R667" s="23"/>
      <c r="S667" s="23"/>
      <c r="T667" s="23"/>
      <c r="U667" s="100"/>
      <c r="V667" s="100"/>
      <c r="W667" s="100"/>
      <c r="X667" s="100"/>
    </row>
    <row r="668" spans="1:24" ht="16.5" customHeight="1">
      <c r="A668" s="181"/>
      <c r="B668" s="23"/>
      <c r="C668" s="23"/>
      <c r="D668" s="23"/>
      <c r="E668" s="23"/>
      <c r="F668" s="23"/>
      <c r="G668" s="23"/>
      <c r="H668" s="23"/>
      <c r="I668" s="23"/>
      <c r="J668" s="23"/>
      <c r="K668" s="23"/>
      <c r="L668" s="23"/>
      <c r="M668" s="23"/>
      <c r="N668" s="23"/>
      <c r="O668" s="23"/>
      <c r="P668" s="23"/>
      <c r="Q668" s="23"/>
      <c r="R668" s="23"/>
      <c r="S668" s="23"/>
      <c r="T668" s="23"/>
      <c r="U668" s="100"/>
      <c r="V668" s="100"/>
      <c r="W668" s="100"/>
      <c r="X668" s="100"/>
    </row>
    <row r="669" spans="1:24" ht="16.5" customHeight="1">
      <c r="A669" s="181"/>
      <c r="B669" s="23"/>
      <c r="C669" s="23"/>
      <c r="D669" s="23"/>
      <c r="E669" s="23"/>
      <c r="F669" s="23"/>
      <c r="G669" s="23"/>
      <c r="H669" s="23"/>
      <c r="I669" s="23"/>
      <c r="J669" s="23"/>
      <c r="K669" s="23"/>
      <c r="L669" s="23"/>
      <c r="M669" s="23"/>
      <c r="N669" s="23"/>
      <c r="O669" s="23"/>
      <c r="P669" s="23"/>
      <c r="Q669" s="23"/>
      <c r="R669" s="23"/>
      <c r="S669" s="23"/>
      <c r="T669" s="23"/>
      <c r="U669" s="100"/>
      <c r="V669" s="100"/>
      <c r="W669" s="100"/>
      <c r="X669" s="100"/>
    </row>
    <row r="670" spans="1:24" ht="16.5" customHeight="1">
      <c r="A670" s="181"/>
      <c r="B670" s="23"/>
      <c r="C670" s="23"/>
      <c r="D670" s="23"/>
      <c r="E670" s="23"/>
      <c r="F670" s="23"/>
      <c r="G670" s="23"/>
      <c r="H670" s="23"/>
      <c r="I670" s="23"/>
      <c r="J670" s="23"/>
      <c r="K670" s="23"/>
      <c r="L670" s="23"/>
      <c r="M670" s="23"/>
      <c r="N670" s="23"/>
      <c r="O670" s="23"/>
      <c r="P670" s="23"/>
      <c r="Q670" s="23"/>
      <c r="R670" s="23"/>
      <c r="S670" s="23"/>
      <c r="T670" s="23"/>
      <c r="U670" s="100"/>
      <c r="V670" s="100"/>
      <c r="W670" s="100"/>
      <c r="X670" s="100"/>
    </row>
    <row r="671" spans="1:24" ht="16.5" customHeight="1">
      <c r="A671" s="181"/>
      <c r="B671" s="23"/>
      <c r="C671" s="23"/>
      <c r="D671" s="23"/>
      <c r="E671" s="23"/>
      <c r="F671" s="23"/>
      <c r="G671" s="23"/>
      <c r="H671" s="23"/>
      <c r="I671" s="23"/>
      <c r="J671" s="23"/>
      <c r="K671" s="23"/>
      <c r="L671" s="23"/>
      <c r="M671" s="23"/>
      <c r="N671" s="23"/>
      <c r="O671" s="23"/>
      <c r="P671" s="23"/>
      <c r="Q671" s="23"/>
      <c r="R671" s="23"/>
      <c r="S671" s="23"/>
      <c r="T671" s="23"/>
      <c r="U671" s="100"/>
      <c r="V671" s="100"/>
      <c r="W671" s="100"/>
      <c r="X671" s="100"/>
    </row>
    <row r="672" spans="1:24" ht="16.5" customHeight="1">
      <c r="A672" s="181"/>
      <c r="B672" s="23"/>
      <c r="C672" s="23"/>
      <c r="D672" s="23"/>
      <c r="E672" s="23"/>
      <c r="F672" s="23"/>
      <c r="G672" s="23"/>
      <c r="H672" s="23"/>
      <c r="I672" s="23"/>
      <c r="J672" s="23"/>
      <c r="K672" s="23"/>
      <c r="L672" s="23"/>
      <c r="M672" s="23"/>
      <c r="N672" s="23"/>
      <c r="O672" s="23"/>
      <c r="P672" s="23"/>
      <c r="Q672" s="23"/>
      <c r="R672" s="23"/>
      <c r="S672" s="23"/>
      <c r="T672" s="23"/>
      <c r="U672" s="100"/>
      <c r="V672" s="100"/>
      <c r="W672" s="100"/>
      <c r="X672" s="100"/>
    </row>
    <row r="673" spans="1:24" ht="16.5" customHeight="1">
      <c r="A673" s="181"/>
      <c r="B673" s="23"/>
      <c r="C673" s="23"/>
      <c r="D673" s="23"/>
      <c r="E673" s="23"/>
      <c r="F673" s="23"/>
      <c r="G673" s="23"/>
      <c r="H673" s="23"/>
      <c r="I673" s="23"/>
      <c r="J673" s="23"/>
      <c r="K673" s="23"/>
      <c r="L673" s="23"/>
      <c r="M673" s="23"/>
      <c r="N673" s="23"/>
      <c r="O673" s="23"/>
      <c r="P673" s="23"/>
      <c r="Q673" s="23"/>
      <c r="R673" s="23"/>
      <c r="S673" s="23"/>
      <c r="T673" s="23"/>
      <c r="U673" s="100"/>
      <c r="V673" s="100"/>
      <c r="W673" s="100"/>
      <c r="X673" s="100"/>
    </row>
    <row r="674" spans="1:24" ht="16.5" customHeight="1">
      <c r="A674" s="181"/>
      <c r="B674" s="23"/>
      <c r="C674" s="23"/>
      <c r="D674" s="23"/>
      <c r="E674" s="23"/>
      <c r="F674" s="23"/>
      <c r="G674" s="23"/>
      <c r="H674" s="23"/>
      <c r="I674" s="23"/>
      <c r="J674" s="23"/>
      <c r="K674" s="23"/>
      <c r="L674" s="23"/>
      <c r="M674" s="23"/>
      <c r="N674" s="23"/>
      <c r="O674" s="23"/>
      <c r="P674" s="23"/>
      <c r="Q674" s="23"/>
      <c r="R674" s="23"/>
      <c r="S674" s="23"/>
      <c r="T674" s="23"/>
      <c r="U674" s="100"/>
      <c r="V674" s="100"/>
      <c r="W674" s="100"/>
      <c r="X674" s="100"/>
    </row>
    <row r="675" spans="1:24" ht="16.5" customHeight="1">
      <c r="A675" s="181"/>
      <c r="B675" s="23"/>
      <c r="C675" s="23"/>
      <c r="D675" s="23"/>
      <c r="E675" s="23"/>
      <c r="F675" s="23"/>
      <c r="G675" s="23"/>
      <c r="H675" s="23"/>
      <c r="I675" s="23"/>
      <c r="J675" s="23"/>
      <c r="K675" s="23"/>
      <c r="L675" s="23"/>
      <c r="M675" s="23"/>
      <c r="N675" s="23"/>
      <c r="O675" s="23"/>
      <c r="P675" s="23"/>
      <c r="Q675" s="23"/>
      <c r="R675" s="23"/>
      <c r="S675" s="23"/>
      <c r="T675" s="23"/>
      <c r="U675" s="100"/>
      <c r="V675" s="100"/>
      <c r="W675" s="100"/>
      <c r="X675" s="100"/>
    </row>
    <row r="676" spans="1:24" ht="16.5" customHeight="1">
      <c r="A676" s="181"/>
      <c r="B676" s="23"/>
      <c r="C676" s="23"/>
      <c r="D676" s="23"/>
      <c r="E676" s="23"/>
      <c r="F676" s="23"/>
      <c r="G676" s="23"/>
      <c r="H676" s="23"/>
      <c r="I676" s="23"/>
      <c r="J676" s="23"/>
      <c r="K676" s="23"/>
      <c r="L676" s="23"/>
      <c r="M676" s="23"/>
      <c r="N676" s="23"/>
      <c r="O676" s="23"/>
      <c r="P676" s="23"/>
      <c r="Q676" s="23"/>
      <c r="R676" s="23"/>
      <c r="S676" s="23"/>
      <c r="T676" s="23"/>
      <c r="U676" s="100"/>
      <c r="V676" s="100"/>
      <c r="W676" s="100"/>
      <c r="X676" s="100"/>
    </row>
    <row r="677" spans="1:24" ht="16.5" customHeight="1">
      <c r="A677" s="181"/>
      <c r="B677" s="23"/>
      <c r="C677" s="23"/>
      <c r="D677" s="23"/>
      <c r="E677" s="23"/>
      <c r="F677" s="23"/>
      <c r="G677" s="23"/>
      <c r="H677" s="23"/>
      <c r="I677" s="23"/>
      <c r="J677" s="23"/>
      <c r="K677" s="23"/>
      <c r="L677" s="23"/>
      <c r="M677" s="23"/>
      <c r="N677" s="23"/>
      <c r="O677" s="23"/>
      <c r="P677" s="23"/>
      <c r="Q677" s="23"/>
      <c r="R677" s="23"/>
      <c r="S677" s="23"/>
      <c r="T677" s="23"/>
      <c r="U677" s="100"/>
      <c r="V677" s="100"/>
      <c r="W677" s="100"/>
      <c r="X677" s="100"/>
    </row>
    <row r="678" spans="1:24" ht="16.5" customHeight="1">
      <c r="A678" s="181"/>
      <c r="B678" s="23"/>
      <c r="C678" s="23"/>
      <c r="D678" s="23"/>
      <c r="E678" s="23"/>
      <c r="F678" s="23"/>
      <c r="G678" s="23"/>
      <c r="H678" s="23"/>
      <c r="I678" s="23"/>
      <c r="J678" s="23"/>
      <c r="K678" s="23"/>
      <c r="L678" s="23"/>
      <c r="M678" s="23"/>
      <c r="N678" s="23"/>
      <c r="O678" s="23"/>
      <c r="P678" s="23"/>
      <c r="Q678" s="23"/>
      <c r="R678" s="23"/>
      <c r="S678" s="23"/>
      <c r="T678" s="23"/>
      <c r="U678" s="100"/>
      <c r="V678" s="100"/>
      <c r="W678" s="100"/>
      <c r="X678" s="100"/>
    </row>
    <row r="679" spans="1:24" ht="16.5" customHeight="1">
      <c r="A679" s="181"/>
      <c r="B679" s="23"/>
      <c r="C679" s="23"/>
      <c r="D679" s="23"/>
      <c r="E679" s="23"/>
      <c r="F679" s="23"/>
      <c r="G679" s="23"/>
      <c r="H679" s="23"/>
      <c r="I679" s="23"/>
      <c r="J679" s="23"/>
      <c r="K679" s="23"/>
      <c r="L679" s="23"/>
      <c r="M679" s="23"/>
      <c r="N679" s="23"/>
      <c r="O679" s="23"/>
      <c r="P679" s="23"/>
      <c r="Q679" s="23"/>
      <c r="R679" s="23"/>
      <c r="S679" s="23"/>
      <c r="T679" s="23"/>
      <c r="U679" s="100"/>
      <c r="V679" s="100"/>
      <c r="W679" s="100"/>
      <c r="X679" s="100"/>
    </row>
    <row r="680" spans="1:24" ht="16.5" customHeight="1">
      <c r="A680" s="181"/>
      <c r="B680" s="23"/>
      <c r="C680" s="23"/>
      <c r="D680" s="23"/>
      <c r="E680" s="23"/>
      <c r="F680" s="23"/>
      <c r="G680" s="23"/>
      <c r="H680" s="23"/>
      <c r="I680" s="23"/>
      <c r="J680" s="23"/>
      <c r="K680" s="23"/>
      <c r="L680" s="23"/>
      <c r="M680" s="23"/>
      <c r="N680" s="23"/>
      <c r="O680" s="23"/>
      <c r="P680" s="23"/>
      <c r="Q680" s="23"/>
      <c r="R680" s="23"/>
      <c r="S680" s="23"/>
      <c r="T680" s="23"/>
      <c r="U680" s="100"/>
      <c r="V680" s="100"/>
      <c r="W680" s="100"/>
      <c r="X680" s="100"/>
    </row>
    <row r="681" spans="1:24" ht="16.5" customHeight="1">
      <c r="A681" s="181"/>
      <c r="B681" s="23"/>
      <c r="C681" s="23"/>
      <c r="D681" s="23"/>
      <c r="E681" s="23"/>
      <c r="F681" s="23"/>
      <c r="G681" s="23"/>
      <c r="H681" s="23"/>
      <c r="I681" s="23"/>
      <c r="J681" s="23"/>
      <c r="K681" s="23"/>
      <c r="L681" s="23"/>
      <c r="M681" s="23"/>
      <c r="N681" s="23"/>
      <c r="O681" s="23"/>
      <c r="P681" s="23"/>
      <c r="Q681" s="23"/>
      <c r="R681" s="23"/>
      <c r="S681" s="23"/>
      <c r="T681" s="23"/>
      <c r="U681" s="100"/>
      <c r="V681" s="100"/>
      <c r="W681" s="100"/>
      <c r="X681" s="100"/>
    </row>
    <row r="682" spans="1:24" ht="16.5" customHeight="1">
      <c r="A682" s="181"/>
      <c r="B682" s="23"/>
      <c r="C682" s="23"/>
      <c r="D682" s="23"/>
      <c r="E682" s="23"/>
      <c r="F682" s="23"/>
      <c r="G682" s="23"/>
      <c r="H682" s="23"/>
      <c r="I682" s="23"/>
      <c r="J682" s="23"/>
      <c r="K682" s="23"/>
      <c r="L682" s="23"/>
      <c r="M682" s="23"/>
      <c r="N682" s="23"/>
      <c r="O682" s="23"/>
      <c r="P682" s="23"/>
      <c r="Q682" s="23"/>
      <c r="R682" s="23"/>
      <c r="S682" s="23"/>
      <c r="T682" s="23"/>
      <c r="U682" s="100"/>
      <c r="V682" s="100"/>
      <c r="W682" s="100"/>
      <c r="X682" s="100"/>
    </row>
    <row r="683" spans="1:24" ht="16.5" customHeight="1">
      <c r="A683" s="181"/>
      <c r="B683" s="23"/>
      <c r="C683" s="23"/>
      <c r="D683" s="23"/>
      <c r="E683" s="23"/>
      <c r="F683" s="23"/>
      <c r="G683" s="23"/>
      <c r="H683" s="23"/>
      <c r="I683" s="23"/>
      <c r="J683" s="23"/>
      <c r="K683" s="23"/>
      <c r="L683" s="23"/>
      <c r="M683" s="23"/>
      <c r="N683" s="23"/>
      <c r="O683" s="23"/>
      <c r="P683" s="23"/>
      <c r="Q683" s="23"/>
      <c r="R683" s="23"/>
      <c r="S683" s="23"/>
      <c r="T683" s="23"/>
      <c r="U683" s="100"/>
      <c r="V683" s="100"/>
      <c r="W683" s="100"/>
      <c r="X683" s="100"/>
    </row>
    <row r="684" spans="1:24" ht="16.5" customHeight="1">
      <c r="A684" s="181"/>
      <c r="B684" s="23"/>
      <c r="C684" s="23"/>
      <c r="D684" s="23"/>
      <c r="E684" s="23"/>
      <c r="F684" s="23"/>
      <c r="G684" s="23"/>
      <c r="H684" s="23"/>
      <c r="I684" s="23"/>
      <c r="J684" s="23"/>
      <c r="K684" s="23"/>
      <c r="L684" s="23"/>
      <c r="M684" s="23"/>
      <c r="N684" s="23"/>
      <c r="O684" s="23"/>
      <c r="P684" s="23"/>
      <c r="Q684" s="23"/>
      <c r="R684" s="23"/>
      <c r="S684" s="23"/>
      <c r="T684" s="23"/>
      <c r="U684" s="100"/>
      <c r="V684" s="100"/>
      <c r="W684" s="100"/>
      <c r="X684" s="100"/>
    </row>
    <row r="685" spans="1:24" ht="16.5" customHeight="1">
      <c r="A685" s="181"/>
      <c r="B685" s="23"/>
      <c r="C685" s="23"/>
      <c r="D685" s="23"/>
      <c r="E685" s="23"/>
      <c r="F685" s="23"/>
      <c r="G685" s="23"/>
      <c r="H685" s="23"/>
      <c r="I685" s="23"/>
      <c r="J685" s="23"/>
      <c r="K685" s="23"/>
      <c r="L685" s="23"/>
      <c r="M685" s="23"/>
      <c r="N685" s="23"/>
      <c r="O685" s="23"/>
      <c r="P685" s="23"/>
      <c r="Q685" s="23"/>
      <c r="R685" s="23"/>
      <c r="S685" s="23"/>
      <c r="T685" s="23"/>
      <c r="U685" s="100"/>
      <c r="V685" s="100"/>
      <c r="W685" s="100"/>
      <c r="X685" s="100"/>
    </row>
    <row r="686" spans="1:24" ht="16.5" customHeight="1">
      <c r="A686" s="181"/>
      <c r="B686" s="23"/>
      <c r="C686" s="23"/>
      <c r="D686" s="23"/>
      <c r="E686" s="23"/>
      <c r="F686" s="23"/>
      <c r="G686" s="23"/>
      <c r="H686" s="23"/>
      <c r="I686" s="23"/>
      <c r="J686" s="23"/>
      <c r="K686" s="23"/>
      <c r="L686" s="23"/>
      <c r="M686" s="23"/>
      <c r="N686" s="23"/>
      <c r="O686" s="23"/>
      <c r="P686" s="23"/>
      <c r="Q686" s="23"/>
      <c r="R686" s="23"/>
      <c r="S686" s="23"/>
      <c r="T686" s="23"/>
      <c r="U686" s="100"/>
      <c r="V686" s="100"/>
      <c r="W686" s="100"/>
      <c r="X686" s="100"/>
    </row>
    <row r="687" spans="1:24" ht="16.5" customHeight="1">
      <c r="A687" s="181"/>
      <c r="B687" s="23"/>
      <c r="C687" s="23"/>
      <c r="D687" s="23"/>
      <c r="E687" s="23"/>
      <c r="F687" s="23"/>
      <c r="G687" s="23"/>
      <c r="H687" s="23"/>
      <c r="I687" s="23"/>
      <c r="J687" s="23"/>
      <c r="K687" s="23"/>
      <c r="L687" s="23"/>
      <c r="M687" s="23"/>
      <c r="N687" s="23"/>
      <c r="O687" s="23"/>
      <c r="P687" s="23"/>
      <c r="Q687" s="23"/>
      <c r="R687" s="23"/>
      <c r="S687" s="23"/>
      <c r="T687" s="23"/>
      <c r="U687" s="100"/>
      <c r="V687" s="100"/>
      <c r="W687" s="100"/>
      <c r="X687" s="100"/>
    </row>
    <row r="688" spans="1:24" ht="16.5" customHeight="1">
      <c r="A688" s="181"/>
      <c r="B688" s="23"/>
      <c r="C688" s="23"/>
      <c r="D688" s="23"/>
      <c r="E688" s="23"/>
      <c r="F688" s="23"/>
      <c r="G688" s="23"/>
      <c r="H688" s="23"/>
      <c r="I688" s="23"/>
      <c r="J688" s="23"/>
      <c r="K688" s="23"/>
      <c r="L688" s="23"/>
      <c r="M688" s="23"/>
      <c r="N688" s="23"/>
      <c r="O688" s="23"/>
      <c r="P688" s="23"/>
      <c r="Q688" s="23"/>
      <c r="R688" s="23"/>
      <c r="S688" s="23"/>
      <c r="T688" s="23"/>
      <c r="U688" s="100"/>
      <c r="V688" s="100"/>
      <c r="W688" s="100"/>
      <c r="X688" s="100"/>
    </row>
    <row r="689" spans="1:24" ht="16.5" customHeight="1">
      <c r="A689" s="181"/>
      <c r="B689" s="23"/>
      <c r="C689" s="23"/>
      <c r="D689" s="23"/>
      <c r="E689" s="23"/>
      <c r="F689" s="23"/>
      <c r="G689" s="23"/>
      <c r="H689" s="23"/>
      <c r="I689" s="23"/>
      <c r="J689" s="23"/>
      <c r="K689" s="23"/>
      <c r="L689" s="23"/>
      <c r="M689" s="23"/>
      <c r="N689" s="23"/>
      <c r="O689" s="23"/>
      <c r="P689" s="23"/>
      <c r="Q689" s="23"/>
      <c r="R689" s="23"/>
      <c r="S689" s="23"/>
      <c r="T689" s="23"/>
      <c r="U689" s="100"/>
      <c r="V689" s="100"/>
      <c r="W689" s="100"/>
      <c r="X689" s="100"/>
    </row>
    <row r="690" spans="1:24" ht="16.5" customHeight="1">
      <c r="A690" s="181"/>
      <c r="B690" s="23"/>
      <c r="C690" s="23"/>
      <c r="D690" s="23"/>
      <c r="E690" s="23"/>
      <c r="F690" s="23"/>
      <c r="G690" s="23"/>
      <c r="H690" s="23"/>
      <c r="I690" s="23"/>
      <c r="J690" s="23"/>
      <c r="K690" s="23"/>
      <c r="L690" s="23"/>
      <c r="M690" s="23"/>
      <c r="N690" s="23"/>
      <c r="O690" s="23"/>
      <c r="P690" s="23"/>
      <c r="Q690" s="23"/>
      <c r="R690" s="23"/>
      <c r="S690" s="23"/>
      <c r="T690" s="23"/>
      <c r="U690" s="100"/>
      <c r="V690" s="100"/>
      <c r="W690" s="100"/>
      <c r="X690" s="100"/>
    </row>
    <row r="691" spans="1:24" ht="16.5" customHeight="1">
      <c r="A691" s="181"/>
      <c r="B691" s="23"/>
      <c r="C691" s="23"/>
      <c r="D691" s="23"/>
      <c r="E691" s="23"/>
      <c r="F691" s="23"/>
      <c r="G691" s="23"/>
      <c r="H691" s="23"/>
      <c r="I691" s="23"/>
      <c r="J691" s="23"/>
      <c r="K691" s="23"/>
      <c r="L691" s="23"/>
      <c r="M691" s="23"/>
      <c r="N691" s="23"/>
      <c r="O691" s="23"/>
      <c r="P691" s="23"/>
      <c r="Q691" s="23"/>
      <c r="R691" s="23"/>
      <c r="S691" s="23"/>
      <c r="T691" s="23"/>
      <c r="U691" s="100"/>
      <c r="V691" s="100"/>
      <c r="W691" s="100"/>
      <c r="X691" s="100"/>
    </row>
    <row r="692" spans="1:24" ht="16.5" customHeight="1">
      <c r="A692" s="181"/>
      <c r="B692" s="23"/>
      <c r="C692" s="23"/>
      <c r="D692" s="23"/>
      <c r="E692" s="23"/>
      <c r="F692" s="23"/>
      <c r="G692" s="23"/>
      <c r="H692" s="23"/>
      <c r="I692" s="23"/>
      <c r="J692" s="23"/>
      <c r="K692" s="23"/>
      <c r="L692" s="23"/>
      <c r="M692" s="23"/>
      <c r="N692" s="23"/>
      <c r="O692" s="23"/>
      <c r="P692" s="23"/>
      <c r="Q692" s="23"/>
      <c r="R692" s="23"/>
      <c r="S692" s="23"/>
      <c r="T692" s="23"/>
      <c r="U692" s="100"/>
      <c r="V692" s="100"/>
      <c r="W692" s="100"/>
      <c r="X692" s="100"/>
    </row>
    <row r="693" spans="1:24" ht="16.5" customHeight="1">
      <c r="A693" s="181"/>
      <c r="B693" s="23"/>
      <c r="C693" s="23"/>
      <c r="D693" s="23"/>
      <c r="E693" s="23"/>
      <c r="F693" s="23"/>
      <c r="G693" s="23"/>
      <c r="H693" s="23"/>
      <c r="I693" s="23"/>
      <c r="J693" s="23"/>
      <c r="K693" s="23"/>
      <c r="L693" s="23"/>
      <c r="M693" s="23"/>
      <c r="N693" s="23"/>
      <c r="O693" s="23"/>
      <c r="P693" s="23"/>
      <c r="Q693" s="23"/>
      <c r="R693" s="23"/>
      <c r="S693" s="23"/>
      <c r="T693" s="23"/>
      <c r="U693" s="100"/>
      <c r="V693" s="100"/>
      <c r="W693" s="100"/>
      <c r="X693" s="100"/>
    </row>
    <row r="694" spans="1:24" ht="16.5" customHeight="1">
      <c r="A694" s="181"/>
      <c r="B694" s="23"/>
      <c r="C694" s="23"/>
      <c r="D694" s="23"/>
      <c r="E694" s="23"/>
      <c r="F694" s="23"/>
      <c r="G694" s="23"/>
      <c r="H694" s="23"/>
      <c r="I694" s="23"/>
      <c r="J694" s="23"/>
      <c r="K694" s="23"/>
      <c r="L694" s="23"/>
      <c r="M694" s="23"/>
      <c r="N694" s="23"/>
      <c r="O694" s="23"/>
      <c r="P694" s="23"/>
      <c r="Q694" s="23"/>
      <c r="R694" s="23"/>
      <c r="S694" s="23"/>
      <c r="T694" s="23"/>
      <c r="U694" s="100"/>
      <c r="V694" s="100"/>
      <c r="W694" s="100"/>
      <c r="X694" s="100"/>
    </row>
    <row r="695" spans="1:24" ht="16.5" customHeight="1">
      <c r="A695" s="181"/>
      <c r="B695" s="23"/>
      <c r="C695" s="23"/>
      <c r="D695" s="23"/>
      <c r="E695" s="23"/>
      <c r="F695" s="23"/>
      <c r="G695" s="23"/>
      <c r="H695" s="23"/>
      <c r="I695" s="23"/>
      <c r="J695" s="23"/>
      <c r="K695" s="23"/>
      <c r="L695" s="23"/>
      <c r="M695" s="23"/>
      <c r="N695" s="23"/>
      <c r="O695" s="23"/>
      <c r="P695" s="23"/>
      <c r="Q695" s="23"/>
      <c r="R695" s="23"/>
      <c r="S695" s="23"/>
      <c r="T695" s="23"/>
      <c r="U695" s="100"/>
      <c r="V695" s="100"/>
      <c r="W695" s="100"/>
      <c r="X695" s="100"/>
    </row>
    <row r="696" spans="1:24" ht="16.5" customHeight="1">
      <c r="A696" s="181"/>
      <c r="B696" s="23"/>
      <c r="C696" s="23"/>
      <c r="D696" s="23"/>
      <c r="E696" s="23"/>
      <c r="F696" s="23"/>
      <c r="G696" s="23"/>
      <c r="H696" s="23"/>
      <c r="I696" s="23"/>
      <c r="J696" s="23"/>
      <c r="K696" s="23"/>
      <c r="L696" s="23"/>
      <c r="M696" s="23"/>
      <c r="N696" s="23"/>
      <c r="O696" s="23"/>
      <c r="P696" s="23"/>
      <c r="Q696" s="23"/>
      <c r="R696" s="23"/>
      <c r="S696" s="23"/>
      <c r="T696" s="23"/>
      <c r="U696" s="100"/>
      <c r="V696" s="100"/>
      <c r="W696" s="100"/>
      <c r="X696" s="100"/>
    </row>
    <row r="697" spans="1:24" ht="16.5" customHeight="1">
      <c r="A697" s="181"/>
      <c r="B697" s="23"/>
      <c r="C697" s="23"/>
      <c r="D697" s="23"/>
      <c r="E697" s="23"/>
      <c r="F697" s="23"/>
      <c r="G697" s="23"/>
      <c r="H697" s="23"/>
      <c r="I697" s="23"/>
      <c r="J697" s="23"/>
      <c r="K697" s="23"/>
      <c r="L697" s="23"/>
      <c r="M697" s="23"/>
      <c r="N697" s="23"/>
      <c r="O697" s="23"/>
      <c r="P697" s="23"/>
      <c r="Q697" s="23"/>
      <c r="R697" s="23"/>
      <c r="S697" s="23"/>
      <c r="T697" s="23"/>
      <c r="U697" s="100"/>
      <c r="V697" s="100"/>
      <c r="W697" s="100"/>
      <c r="X697" s="100"/>
    </row>
    <row r="698" spans="1:24" ht="16.5" customHeight="1">
      <c r="A698" s="181"/>
      <c r="B698" s="23"/>
      <c r="C698" s="23"/>
      <c r="D698" s="23"/>
      <c r="E698" s="23"/>
      <c r="F698" s="23"/>
      <c r="G698" s="23"/>
      <c r="H698" s="23"/>
      <c r="I698" s="23"/>
      <c r="J698" s="23"/>
      <c r="K698" s="23"/>
      <c r="L698" s="23"/>
      <c r="M698" s="23"/>
      <c r="N698" s="23"/>
      <c r="O698" s="23"/>
      <c r="P698" s="23"/>
      <c r="Q698" s="23"/>
      <c r="R698" s="23"/>
      <c r="S698" s="23"/>
      <c r="T698" s="23"/>
      <c r="U698" s="100"/>
      <c r="V698" s="100"/>
      <c r="W698" s="100"/>
      <c r="X698" s="100"/>
    </row>
    <row r="699" spans="1:24" ht="16.5" customHeight="1">
      <c r="A699" s="181"/>
      <c r="B699" s="23"/>
      <c r="C699" s="23"/>
      <c r="D699" s="23"/>
      <c r="E699" s="23"/>
      <c r="F699" s="23"/>
      <c r="G699" s="23"/>
      <c r="H699" s="23"/>
      <c r="I699" s="23"/>
      <c r="J699" s="23"/>
      <c r="K699" s="23"/>
      <c r="L699" s="23"/>
      <c r="M699" s="23"/>
      <c r="N699" s="23"/>
      <c r="O699" s="23"/>
      <c r="P699" s="23"/>
      <c r="Q699" s="23"/>
      <c r="R699" s="23"/>
      <c r="S699" s="23"/>
      <c r="T699" s="23"/>
      <c r="U699" s="100"/>
      <c r="V699" s="100"/>
      <c r="W699" s="100"/>
      <c r="X699" s="100"/>
    </row>
    <row r="700" spans="1:24" ht="16.5" customHeight="1">
      <c r="A700" s="181"/>
      <c r="B700" s="23"/>
      <c r="C700" s="23"/>
      <c r="D700" s="23"/>
      <c r="E700" s="23"/>
      <c r="F700" s="23"/>
      <c r="G700" s="23"/>
      <c r="H700" s="23"/>
      <c r="I700" s="23"/>
      <c r="J700" s="23"/>
      <c r="K700" s="23"/>
      <c r="L700" s="23"/>
      <c r="M700" s="23"/>
      <c r="N700" s="23"/>
      <c r="O700" s="23"/>
      <c r="P700" s="23"/>
      <c r="Q700" s="23"/>
      <c r="R700" s="23"/>
      <c r="S700" s="23"/>
      <c r="T700" s="23"/>
      <c r="U700" s="100"/>
      <c r="V700" s="100"/>
      <c r="W700" s="100"/>
      <c r="X700" s="100"/>
    </row>
    <row r="701" spans="1:24" ht="16.5" customHeight="1">
      <c r="A701" s="181"/>
      <c r="B701" s="23"/>
      <c r="C701" s="23"/>
      <c r="D701" s="23"/>
      <c r="E701" s="23"/>
      <c r="F701" s="23"/>
      <c r="G701" s="23"/>
      <c r="H701" s="23"/>
      <c r="I701" s="23"/>
      <c r="J701" s="23"/>
      <c r="K701" s="23"/>
      <c r="L701" s="23"/>
      <c r="M701" s="23"/>
      <c r="N701" s="23"/>
      <c r="O701" s="23"/>
      <c r="P701" s="23"/>
      <c r="Q701" s="23"/>
      <c r="R701" s="23"/>
      <c r="S701" s="23"/>
      <c r="T701" s="23"/>
      <c r="U701" s="100"/>
      <c r="V701" s="100"/>
      <c r="W701" s="100"/>
      <c r="X701" s="100"/>
    </row>
    <row r="702" spans="1:24" ht="16.5" customHeight="1">
      <c r="A702" s="181"/>
      <c r="B702" s="23"/>
      <c r="C702" s="23"/>
      <c r="D702" s="23"/>
      <c r="E702" s="23"/>
      <c r="F702" s="23"/>
      <c r="G702" s="23"/>
      <c r="H702" s="23"/>
      <c r="I702" s="23"/>
      <c r="J702" s="23"/>
      <c r="K702" s="23"/>
      <c r="L702" s="23"/>
      <c r="M702" s="23"/>
      <c r="N702" s="23"/>
      <c r="O702" s="23"/>
      <c r="P702" s="23"/>
      <c r="Q702" s="23"/>
      <c r="R702" s="23"/>
      <c r="S702" s="23"/>
      <c r="T702" s="23"/>
      <c r="U702" s="100"/>
      <c r="V702" s="100"/>
      <c r="W702" s="100"/>
      <c r="X702" s="100"/>
    </row>
    <row r="703" spans="1:24" ht="16.5" customHeight="1">
      <c r="A703" s="181"/>
      <c r="B703" s="23"/>
      <c r="C703" s="23"/>
      <c r="D703" s="23"/>
      <c r="E703" s="23"/>
      <c r="F703" s="23"/>
      <c r="G703" s="23"/>
      <c r="H703" s="23"/>
      <c r="I703" s="23"/>
      <c r="J703" s="23"/>
      <c r="K703" s="23"/>
      <c r="L703" s="23"/>
      <c r="M703" s="23"/>
      <c r="N703" s="23"/>
      <c r="O703" s="23"/>
      <c r="P703" s="23"/>
      <c r="Q703" s="23"/>
      <c r="R703" s="23"/>
      <c r="S703" s="23"/>
      <c r="T703" s="23"/>
      <c r="U703" s="100"/>
      <c r="V703" s="100"/>
      <c r="W703" s="100"/>
      <c r="X703" s="100"/>
    </row>
    <row r="704" spans="1:24" ht="16.5" customHeight="1">
      <c r="A704" s="181"/>
      <c r="B704" s="23"/>
      <c r="C704" s="23"/>
      <c r="D704" s="23"/>
      <c r="E704" s="23"/>
      <c r="F704" s="23"/>
      <c r="G704" s="23"/>
      <c r="H704" s="23"/>
      <c r="I704" s="23"/>
      <c r="J704" s="23"/>
      <c r="K704" s="23"/>
      <c r="L704" s="23"/>
      <c r="M704" s="23"/>
      <c r="N704" s="23"/>
      <c r="O704" s="23"/>
      <c r="P704" s="23"/>
      <c r="Q704" s="23"/>
      <c r="R704" s="23"/>
      <c r="S704" s="23"/>
      <c r="T704" s="23"/>
      <c r="U704" s="100"/>
      <c r="V704" s="100"/>
      <c r="W704" s="100"/>
      <c r="X704" s="100"/>
    </row>
    <row r="705" spans="1:24" ht="16.5" customHeight="1">
      <c r="A705" s="181"/>
      <c r="B705" s="23"/>
      <c r="C705" s="23"/>
      <c r="D705" s="23"/>
      <c r="E705" s="23"/>
      <c r="F705" s="23"/>
      <c r="G705" s="23"/>
      <c r="H705" s="23"/>
      <c r="I705" s="23"/>
      <c r="J705" s="23"/>
      <c r="K705" s="23"/>
      <c r="L705" s="23"/>
      <c r="M705" s="23"/>
      <c r="N705" s="23"/>
      <c r="O705" s="23"/>
      <c r="P705" s="23"/>
      <c r="Q705" s="23"/>
      <c r="R705" s="23"/>
      <c r="S705" s="23"/>
      <c r="T705" s="23"/>
      <c r="U705" s="100"/>
      <c r="V705" s="100"/>
      <c r="W705" s="100"/>
      <c r="X705" s="100"/>
    </row>
    <row r="706" spans="1:24" ht="16.5" customHeight="1">
      <c r="A706" s="181"/>
      <c r="B706" s="23"/>
      <c r="C706" s="23"/>
      <c r="D706" s="23"/>
      <c r="E706" s="23"/>
      <c r="F706" s="23"/>
      <c r="G706" s="23"/>
      <c r="H706" s="23"/>
      <c r="I706" s="23"/>
      <c r="J706" s="23"/>
      <c r="K706" s="23"/>
      <c r="L706" s="23"/>
      <c r="M706" s="23"/>
      <c r="N706" s="23"/>
      <c r="O706" s="23"/>
      <c r="P706" s="23"/>
      <c r="Q706" s="23"/>
      <c r="R706" s="23"/>
      <c r="S706" s="23"/>
      <c r="T706" s="23"/>
      <c r="U706" s="100"/>
      <c r="V706" s="100"/>
      <c r="W706" s="100"/>
      <c r="X706" s="100"/>
    </row>
    <row r="707" spans="1:24" ht="16.5" customHeight="1">
      <c r="A707" s="181"/>
      <c r="B707" s="23"/>
      <c r="C707" s="23"/>
      <c r="D707" s="23"/>
      <c r="E707" s="23"/>
      <c r="F707" s="23"/>
      <c r="G707" s="23"/>
      <c r="H707" s="23"/>
      <c r="I707" s="23"/>
      <c r="J707" s="23"/>
      <c r="K707" s="23"/>
      <c r="L707" s="23"/>
      <c r="M707" s="23"/>
      <c r="N707" s="23"/>
      <c r="O707" s="23"/>
      <c r="P707" s="23"/>
      <c r="Q707" s="23"/>
      <c r="R707" s="23"/>
      <c r="S707" s="23"/>
      <c r="T707" s="23"/>
      <c r="U707" s="100"/>
      <c r="V707" s="100"/>
      <c r="W707" s="100"/>
      <c r="X707" s="100"/>
    </row>
    <row r="708" spans="1:24" ht="16.5" customHeight="1">
      <c r="A708" s="181"/>
      <c r="B708" s="23"/>
      <c r="C708" s="23"/>
      <c r="D708" s="23"/>
      <c r="E708" s="23"/>
      <c r="F708" s="23"/>
      <c r="G708" s="23"/>
      <c r="H708" s="23"/>
      <c r="I708" s="23"/>
      <c r="J708" s="23"/>
      <c r="K708" s="23"/>
      <c r="L708" s="23"/>
      <c r="M708" s="23"/>
      <c r="N708" s="23"/>
      <c r="O708" s="23"/>
      <c r="P708" s="23"/>
      <c r="Q708" s="23"/>
      <c r="R708" s="23"/>
      <c r="S708" s="23"/>
      <c r="T708" s="23"/>
      <c r="U708" s="100"/>
      <c r="V708" s="100"/>
      <c r="W708" s="100"/>
      <c r="X708" s="100"/>
    </row>
    <row r="709" spans="1:24" ht="16.5" customHeight="1">
      <c r="A709" s="181"/>
      <c r="B709" s="23"/>
      <c r="C709" s="23"/>
      <c r="D709" s="23"/>
      <c r="E709" s="23"/>
      <c r="F709" s="23"/>
      <c r="G709" s="23"/>
      <c r="H709" s="23"/>
      <c r="I709" s="23"/>
      <c r="J709" s="23"/>
      <c r="K709" s="23"/>
      <c r="L709" s="23"/>
      <c r="M709" s="23"/>
      <c r="N709" s="23"/>
      <c r="O709" s="23"/>
      <c r="P709" s="23"/>
      <c r="Q709" s="23"/>
      <c r="R709" s="23"/>
      <c r="S709" s="23"/>
      <c r="T709" s="23"/>
      <c r="U709" s="100"/>
      <c r="V709" s="100"/>
      <c r="W709" s="100"/>
      <c r="X709" s="100"/>
    </row>
    <row r="710" spans="1:24" ht="16.5" customHeight="1">
      <c r="A710" s="181"/>
      <c r="B710" s="23"/>
      <c r="C710" s="23"/>
      <c r="D710" s="23"/>
      <c r="E710" s="23"/>
      <c r="F710" s="23"/>
      <c r="G710" s="23"/>
      <c r="H710" s="23"/>
      <c r="I710" s="23"/>
      <c r="J710" s="23"/>
      <c r="K710" s="23"/>
      <c r="L710" s="23"/>
      <c r="M710" s="23"/>
      <c r="N710" s="23"/>
      <c r="O710" s="23"/>
      <c r="P710" s="23"/>
      <c r="Q710" s="23"/>
      <c r="R710" s="23"/>
      <c r="S710" s="23"/>
      <c r="T710" s="23"/>
      <c r="U710" s="100"/>
      <c r="V710" s="100"/>
      <c r="W710" s="100"/>
      <c r="X710" s="100"/>
    </row>
    <row r="711" spans="1:24" ht="16.5" customHeight="1">
      <c r="A711" s="181"/>
      <c r="B711" s="23"/>
      <c r="C711" s="23"/>
      <c r="D711" s="23"/>
      <c r="E711" s="23"/>
      <c r="F711" s="23"/>
      <c r="G711" s="23"/>
      <c r="H711" s="23"/>
      <c r="I711" s="23"/>
      <c r="J711" s="23"/>
      <c r="K711" s="23"/>
      <c r="L711" s="23"/>
      <c r="M711" s="23"/>
      <c r="N711" s="23"/>
      <c r="O711" s="23"/>
      <c r="P711" s="23"/>
      <c r="Q711" s="23"/>
      <c r="R711" s="23"/>
      <c r="S711" s="23"/>
      <c r="T711" s="23"/>
      <c r="U711" s="100"/>
      <c r="V711" s="100"/>
      <c r="W711" s="100"/>
      <c r="X711" s="100"/>
    </row>
    <row r="712" spans="1:24" ht="16.5" customHeight="1">
      <c r="A712" s="181"/>
      <c r="B712" s="23"/>
      <c r="C712" s="23"/>
      <c r="D712" s="23"/>
      <c r="E712" s="23"/>
      <c r="F712" s="23"/>
      <c r="G712" s="23"/>
      <c r="H712" s="23"/>
      <c r="I712" s="23"/>
      <c r="J712" s="23"/>
      <c r="K712" s="23"/>
      <c r="L712" s="23"/>
      <c r="M712" s="23"/>
      <c r="N712" s="23"/>
      <c r="O712" s="23"/>
      <c r="P712" s="23"/>
      <c r="Q712" s="23"/>
      <c r="R712" s="23"/>
      <c r="S712" s="23"/>
      <c r="T712" s="23"/>
      <c r="U712" s="100"/>
      <c r="V712" s="100"/>
      <c r="W712" s="100"/>
      <c r="X712" s="100"/>
    </row>
    <row r="713" spans="1:24" ht="16.5" customHeight="1">
      <c r="A713" s="181"/>
      <c r="B713" s="23"/>
      <c r="C713" s="23"/>
      <c r="D713" s="23"/>
      <c r="E713" s="23"/>
      <c r="F713" s="23"/>
      <c r="G713" s="23"/>
      <c r="H713" s="23"/>
      <c r="I713" s="23"/>
      <c r="J713" s="23"/>
      <c r="K713" s="23"/>
      <c r="L713" s="23"/>
      <c r="M713" s="23"/>
      <c r="N713" s="23"/>
      <c r="O713" s="23"/>
      <c r="P713" s="23"/>
      <c r="Q713" s="23"/>
      <c r="R713" s="23"/>
      <c r="S713" s="23"/>
      <c r="T713" s="23"/>
      <c r="U713" s="100"/>
      <c r="V713" s="100"/>
      <c r="W713" s="100"/>
      <c r="X713" s="100"/>
    </row>
    <row r="714" spans="1:24" ht="16.5" customHeight="1">
      <c r="A714" s="181"/>
      <c r="B714" s="23"/>
      <c r="C714" s="23"/>
      <c r="D714" s="23"/>
      <c r="E714" s="23"/>
      <c r="F714" s="23"/>
      <c r="G714" s="23"/>
      <c r="H714" s="23"/>
      <c r="I714" s="23"/>
      <c r="J714" s="23"/>
      <c r="K714" s="23"/>
      <c r="L714" s="23"/>
      <c r="M714" s="23"/>
      <c r="N714" s="23"/>
      <c r="O714" s="23"/>
      <c r="P714" s="23"/>
      <c r="Q714" s="23"/>
      <c r="R714" s="23"/>
      <c r="S714" s="23"/>
      <c r="T714" s="23"/>
      <c r="U714" s="100"/>
      <c r="V714" s="100"/>
      <c r="W714" s="100"/>
      <c r="X714" s="100"/>
    </row>
    <row r="715" spans="1:24" ht="16.5" customHeight="1">
      <c r="A715" s="181"/>
      <c r="B715" s="23"/>
      <c r="C715" s="23"/>
      <c r="D715" s="23"/>
      <c r="E715" s="23"/>
      <c r="F715" s="23"/>
      <c r="G715" s="23"/>
      <c r="H715" s="23"/>
      <c r="I715" s="23"/>
      <c r="J715" s="23"/>
      <c r="K715" s="23"/>
      <c r="L715" s="23"/>
      <c r="M715" s="23"/>
      <c r="N715" s="23"/>
      <c r="O715" s="23"/>
      <c r="P715" s="23"/>
      <c r="Q715" s="23"/>
      <c r="R715" s="23"/>
      <c r="S715" s="23"/>
      <c r="T715" s="23"/>
      <c r="U715" s="100"/>
      <c r="V715" s="100"/>
      <c r="W715" s="100"/>
      <c r="X715" s="100"/>
    </row>
    <row r="716" spans="1:24" ht="16.5" customHeight="1">
      <c r="A716" s="181"/>
      <c r="B716" s="23"/>
      <c r="C716" s="23"/>
      <c r="D716" s="23"/>
      <c r="E716" s="23"/>
      <c r="F716" s="23"/>
      <c r="G716" s="23"/>
      <c r="H716" s="23"/>
      <c r="I716" s="23"/>
      <c r="J716" s="23"/>
      <c r="K716" s="23"/>
      <c r="L716" s="23"/>
      <c r="M716" s="23"/>
      <c r="N716" s="23"/>
      <c r="O716" s="23"/>
      <c r="P716" s="23"/>
      <c r="Q716" s="23"/>
      <c r="R716" s="23"/>
      <c r="S716" s="23"/>
      <c r="T716" s="23"/>
      <c r="U716" s="100"/>
      <c r="V716" s="100"/>
      <c r="W716" s="100"/>
      <c r="X716" s="100"/>
    </row>
    <row r="717" spans="1:24" ht="16.5" customHeight="1">
      <c r="A717" s="181"/>
      <c r="B717" s="23"/>
      <c r="C717" s="23"/>
      <c r="D717" s="23"/>
      <c r="E717" s="23"/>
      <c r="F717" s="23"/>
      <c r="G717" s="23"/>
      <c r="H717" s="23"/>
      <c r="I717" s="23"/>
      <c r="J717" s="23"/>
      <c r="K717" s="23"/>
      <c r="L717" s="23"/>
      <c r="M717" s="23"/>
      <c r="N717" s="23"/>
      <c r="O717" s="23"/>
      <c r="P717" s="23"/>
      <c r="Q717" s="23"/>
      <c r="R717" s="23"/>
      <c r="S717" s="23"/>
      <c r="T717" s="23"/>
      <c r="U717" s="100"/>
      <c r="V717" s="100"/>
      <c r="W717" s="100"/>
      <c r="X717" s="100"/>
    </row>
    <row r="718" spans="1:24" ht="16.5" customHeight="1">
      <c r="A718" s="181"/>
      <c r="B718" s="23"/>
      <c r="C718" s="23"/>
      <c r="D718" s="23"/>
      <c r="E718" s="23"/>
      <c r="F718" s="23"/>
      <c r="G718" s="23"/>
      <c r="H718" s="23"/>
      <c r="I718" s="23"/>
      <c r="J718" s="23"/>
      <c r="K718" s="23"/>
      <c r="L718" s="23"/>
      <c r="M718" s="23"/>
      <c r="N718" s="23"/>
      <c r="O718" s="23"/>
      <c r="P718" s="23"/>
      <c r="Q718" s="23"/>
      <c r="R718" s="23"/>
      <c r="S718" s="23"/>
      <c r="T718" s="23"/>
      <c r="U718" s="100"/>
      <c r="V718" s="100"/>
      <c r="W718" s="100"/>
      <c r="X718" s="100"/>
    </row>
    <row r="719" spans="1:24" ht="16.5" customHeight="1">
      <c r="A719" s="181"/>
      <c r="B719" s="23"/>
      <c r="C719" s="23"/>
      <c r="D719" s="23"/>
      <c r="E719" s="23"/>
      <c r="F719" s="23"/>
      <c r="G719" s="23"/>
      <c r="H719" s="23"/>
      <c r="I719" s="23"/>
      <c r="J719" s="23"/>
      <c r="K719" s="23"/>
      <c r="L719" s="23"/>
      <c r="M719" s="23"/>
      <c r="N719" s="23"/>
      <c r="O719" s="23"/>
      <c r="P719" s="23"/>
      <c r="Q719" s="23"/>
      <c r="R719" s="23"/>
      <c r="S719" s="23"/>
      <c r="T719" s="23"/>
      <c r="U719" s="100"/>
      <c r="V719" s="100"/>
      <c r="W719" s="100"/>
      <c r="X719" s="100"/>
    </row>
    <row r="720" spans="1:24" ht="16.5" customHeight="1">
      <c r="A720" s="181"/>
      <c r="B720" s="23"/>
      <c r="C720" s="23"/>
      <c r="D720" s="23"/>
      <c r="E720" s="23"/>
      <c r="F720" s="23"/>
      <c r="G720" s="23"/>
      <c r="H720" s="23"/>
      <c r="I720" s="23"/>
      <c r="J720" s="23"/>
      <c r="K720" s="23"/>
      <c r="L720" s="23"/>
      <c r="M720" s="23"/>
      <c r="N720" s="23"/>
      <c r="O720" s="23"/>
      <c r="P720" s="23"/>
      <c r="Q720" s="23"/>
      <c r="R720" s="23"/>
      <c r="S720" s="23"/>
      <c r="T720" s="23"/>
      <c r="U720" s="100"/>
      <c r="V720" s="100"/>
      <c r="W720" s="100"/>
      <c r="X720" s="100"/>
    </row>
    <row r="721" spans="1:24" ht="16.5" customHeight="1">
      <c r="A721" s="181"/>
      <c r="B721" s="23"/>
      <c r="C721" s="23"/>
      <c r="D721" s="23"/>
      <c r="E721" s="23"/>
      <c r="F721" s="23"/>
      <c r="G721" s="23"/>
      <c r="H721" s="23"/>
      <c r="I721" s="23"/>
      <c r="J721" s="23"/>
      <c r="K721" s="23"/>
      <c r="L721" s="23"/>
      <c r="M721" s="23"/>
      <c r="N721" s="23"/>
      <c r="O721" s="23"/>
      <c r="P721" s="23"/>
      <c r="Q721" s="23"/>
      <c r="R721" s="23"/>
      <c r="S721" s="23"/>
      <c r="T721" s="23"/>
      <c r="U721" s="100"/>
      <c r="V721" s="100"/>
      <c r="W721" s="100"/>
      <c r="X721" s="100"/>
    </row>
    <row r="722" spans="1:24" ht="16.5" customHeight="1">
      <c r="A722" s="181"/>
      <c r="B722" s="23"/>
      <c r="C722" s="23"/>
      <c r="D722" s="23"/>
      <c r="E722" s="23"/>
      <c r="F722" s="23"/>
      <c r="G722" s="23"/>
      <c r="H722" s="23"/>
      <c r="I722" s="23"/>
      <c r="J722" s="23"/>
      <c r="K722" s="23"/>
      <c r="L722" s="23"/>
      <c r="M722" s="23"/>
      <c r="N722" s="23"/>
      <c r="O722" s="23"/>
      <c r="P722" s="23"/>
      <c r="Q722" s="23"/>
      <c r="R722" s="23"/>
      <c r="S722" s="23"/>
      <c r="T722" s="23"/>
      <c r="U722" s="100"/>
      <c r="V722" s="100"/>
      <c r="W722" s="100"/>
      <c r="X722" s="100"/>
    </row>
    <row r="723" spans="1:24" ht="16.5" customHeight="1">
      <c r="A723" s="181"/>
      <c r="B723" s="23"/>
      <c r="C723" s="23"/>
      <c r="D723" s="23"/>
      <c r="E723" s="23"/>
      <c r="F723" s="23"/>
      <c r="G723" s="23"/>
      <c r="H723" s="23"/>
      <c r="I723" s="23"/>
      <c r="J723" s="23"/>
      <c r="K723" s="23"/>
      <c r="L723" s="23"/>
      <c r="M723" s="23"/>
      <c r="N723" s="23"/>
      <c r="O723" s="23"/>
      <c r="P723" s="23"/>
      <c r="Q723" s="23"/>
      <c r="R723" s="23"/>
      <c r="S723" s="23"/>
      <c r="T723" s="23"/>
      <c r="U723" s="100"/>
      <c r="V723" s="100"/>
      <c r="W723" s="100"/>
      <c r="X723" s="100"/>
    </row>
    <row r="724" spans="1:24" ht="16.5" customHeight="1">
      <c r="A724" s="181"/>
      <c r="B724" s="23"/>
      <c r="C724" s="23"/>
      <c r="D724" s="23"/>
      <c r="E724" s="23"/>
      <c r="F724" s="23"/>
      <c r="G724" s="23"/>
      <c r="H724" s="23"/>
      <c r="I724" s="23"/>
      <c r="J724" s="23"/>
      <c r="K724" s="23"/>
      <c r="L724" s="23"/>
      <c r="M724" s="23"/>
      <c r="N724" s="23"/>
      <c r="O724" s="23"/>
      <c r="P724" s="23"/>
      <c r="Q724" s="23"/>
      <c r="R724" s="23"/>
      <c r="S724" s="23"/>
      <c r="T724" s="23"/>
      <c r="U724" s="100"/>
      <c r="V724" s="100"/>
      <c r="W724" s="100"/>
      <c r="X724" s="100"/>
    </row>
    <row r="725" spans="1:24" ht="16.5" customHeight="1">
      <c r="A725" s="181"/>
      <c r="B725" s="23"/>
      <c r="C725" s="23"/>
      <c r="D725" s="23"/>
      <c r="E725" s="23"/>
      <c r="F725" s="23"/>
      <c r="G725" s="23"/>
      <c r="H725" s="23"/>
      <c r="I725" s="23"/>
      <c r="J725" s="23"/>
      <c r="K725" s="23"/>
      <c r="L725" s="23"/>
      <c r="M725" s="23"/>
      <c r="N725" s="23"/>
      <c r="O725" s="23"/>
      <c r="P725" s="23"/>
      <c r="Q725" s="23"/>
      <c r="R725" s="23"/>
      <c r="S725" s="23"/>
      <c r="T725" s="23"/>
      <c r="U725" s="100"/>
      <c r="V725" s="100"/>
      <c r="W725" s="100"/>
      <c r="X725" s="100"/>
    </row>
    <row r="726" spans="1:24" ht="16.5" customHeight="1">
      <c r="A726" s="181"/>
      <c r="B726" s="23"/>
      <c r="C726" s="23"/>
      <c r="D726" s="23"/>
      <c r="E726" s="23"/>
      <c r="F726" s="23"/>
      <c r="G726" s="23"/>
      <c r="H726" s="23"/>
      <c r="I726" s="23"/>
      <c r="J726" s="23"/>
      <c r="K726" s="23"/>
      <c r="L726" s="23"/>
      <c r="M726" s="23"/>
      <c r="N726" s="23"/>
      <c r="O726" s="23"/>
      <c r="P726" s="23"/>
      <c r="Q726" s="23"/>
      <c r="R726" s="23"/>
      <c r="S726" s="23"/>
      <c r="T726" s="23"/>
      <c r="U726" s="100"/>
      <c r="V726" s="100"/>
      <c r="W726" s="100"/>
      <c r="X726" s="100"/>
    </row>
    <row r="727" spans="1:24" ht="16.5" customHeight="1">
      <c r="A727" s="181"/>
      <c r="B727" s="23"/>
      <c r="C727" s="23"/>
      <c r="D727" s="23"/>
      <c r="E727" s="23"/>
      <c r="F727" s="23"/>
      <c r="G727" s="23"/>
      <c r="H727" s="23"/>
      <c r="I727" s="23"/>
      <c r="J727" s="23"/>
      <c r="K727" s="23"/>
      <c r="L727" s="23"/>
      <c r="M727" s="23"/>
      <c r="N727" s="23"/>
      <c r="O727" s="23"/>
      <c r="P727" s="23"/>
      <c r="Q727" s="23"/>
      <c r="R727" s="23"/>
      <c r="S727" s="23"/>
      <c r="T727" s="23"/>
      <c r="U727" s="100"/>
      <c r="V727" s="100"/>
      <c r="W727" s="100"/>
      <c r="X727" s="100"/>
    </row>
    <row r="728" spans="1:24" ht="16.5" customHeight="1">
      <c r="A728" s="181"/>
      <c r="B728" s="23"/>
      <c r="C728" s="23"/>
      <c r="D728" s="23"/>
      <c r="E728" s="23"/>
      <c r="F728" s="23"/>
      <c r="G728" s="23"/>
      <c r="H728" s="23"/>
      <c r="I728" s="23"/>
      <c r="J728" s="23"/>
      <c r="K728" s="23"/>
      <c r="L728" s="23"/>
      <c r="M728" s="23"/>
      <c r="N728" s="23"/>
      <c r="O728" s="23"/>
      <c r="P728" s="23"/>
      <c r="Q728" s="23"/>
      <c r="R728" s="23"/>
      <c r="S728" s="23"/>
      <c r="T728" s="23"/>
      <c r="U728" s="100"/>
      <c r="V728" s="100"/>
      <c r="W728" s="100"/>
      <c r="X728" s="100"/>
    </row>
    <row r="729" spans="1:24" ht="16.5" customHeight="1">
      <c r="A729" s="181"/>
      <c r="B729" s="23"/>
      <c r="C729" s="23"/>
      <c r="D729" s="23"/>
      <c r="E729" s="23"/>
      <c r="F729" s="23"/>
      <c r="G729" s="23"/>
      <c r="H729" s="23"/>
      <c r="I729" s="23"/>
      <c r="J729" s="23"/>
      <c r="K729" s="23"/>
      <c r="L729" s="23"/>
      <c r="M729" s="23"/>
      <c r="N729" s="23"/>
      <c r="O729" s="23"/>
      <c r="P729" s="23"/>
      <c r="Q729" s="23"/>
      <c r="R729" s="23"/>
      <c r="S729" s="23"/>
      <c r="T729" s="23"/>
      <c r="U729" s="100"/>
      <c r="V729" s="100"/>
      <c r="W729" s="100"/>
      <c r="X729" s="100"/>
    </row>
    <row r="730" spans="1:24" ht="16.5" customHeight="1">
      <c r="A730" s="181"/>
      <c r="B730" s="23"/>
      <c r="C730" s="23"/>
      <c r="D730" s="23"/>
      <c r="E730" s="23"/>
      <c r="F730" s="23"/>
      <c r="G730" s="23"/>
      <c r="H730" s="23"/>
      <c r="I730" s="23"/>
      <c r="J730" s="23"/>
      <c r="K730" s="23"/>
      <c r="L730" s="23"/>
      <c r="M730" s="23"/>
      <c r="N730" s="23"/>
      <c r="O730" s="23"/>
      <c r="P730" s="23"/>
      <c r="Q730" s="23"/>
      <c r="R730" s="23"/>
      <c r="S730" s="23"/>
      <c r="T730" s="23"/>
      <c r="U730" s="100"/>
      <c r="V730" s="100"/>
      <c r="W730" s="100"/>
      <c r="X730" s="100"/>
    </row>
    <row r="731" spans="1:24" ht="16.5" customHeight="1">
      <c r="A731" s="181"/>
      <c r="B731" s="23"/>
      <c r="C731" s="23"/>
      <c r="D731" s="23"/>
      <c r="E731" s="23"/>
      <c r="F731" s="23"/>
      <c r="G731" s="23"/>
      <c r="H731" s="23"/>
      <c r="I731" s="23"/>
      <c r="J731" s="23"/>
      <c r="K731" s="23"/>
      <c r="L731" s="23"/>
      <c r="M731" s="23"/>
      <c r="N731" s="23"/>
      <c r="O731" s="23"/>
      <c r="P731" s="23"/>
      <c r="Q731" s="23"/>
      <c r="R731" s="23"/>
      <c r="S731" s="23"/>
      <c r="T731" s="23"/>
      <c r="U731" s="100"/>
      <c r="V731" s="100"/>
      <c r="W731" s="100"/>
      <c r="X731" s="100"/>
    </row>
    <row r="732" spans="1:24" ht="16.5" customHeight="1">
      <c r="A732" s="181"/>
      <c r="B732" s="23"/>
      <c r="C732" s="23"/>
      <c r="D732" s="23"/>
      <c r="E732" s="23"/>
      <c r="F732" s="23"/>
      <c r="G732" s="23"/>
      <c r="H732" s="23"/>
      <c r="I732" s="23"/>
      <c r="J732" s="23"/>
      <c r="K732" s="23"/>
      <c r="L732" s="23"/>
      <c r="M732" s="23"/>
      <c r="N732" s="23"/>
      <c r="O732" s="23"/>
      <c r="P732" s="23"/>
      <c r="Q732" s="23"/>
      <c r="R732" s="23"/>
      <c r="S732" s="23"/>
      <c r="T732" s="23"/>
      <c r="U732" s="100"/>
      <c r="V732" s="100"/>
      <c r="W732" s="100"/>
      <c r="X732" s="100"/>
    </row>
    <row r="733" spans="1:24" ht="16.5" customHeight="1">
      <c r="A733" s="181"/>
      <c r="B733" s="23"/>
      <c r="C733" s="23"/>
      <c r="D733" s="23"/>
      <c r="E733" s="23"/>
      <c r="F733" s="23"/>
      <c r="G733" s="23"/>
      <c r="H733" s="23"/>
      <c r="I733" s="23"/>
      <c r="J733" s="23"/>
      <c r="K733" s="23"/>
      <c r="L733" s="23"/>
      <c r="M733" s="23"/>
      <c r="N733" s="23"/>
      <c r="O733" s="23"/>
      <c r="P733" s="23"/>
      <c r="Q733" s="23"/>
      <c r="R733" s="23"/>
      <c r="S733" s="23"/>
      <c r="T733" s="23"/>
      <c r="U733" s="100"/>
      <c r="V733" s="100"/>
      <c r="W733" s="100"/>
      <c r="X733" s="100"/>
    </row>
    <row r="734" spans="1:24" ht="16.5" customHeight="1">
      <c r="A734" s="181"/>
      <c r="B734" s="23"/>
      <c r="C734" s="23"/>
      <c r="D734" s="23"/>
      <c r="E734" s="23"/>
      <c r="F734" s="23"/>
      <c r="G734" s="23"/>
      <c r="H734" s="23"/>
      <c r="I734" s="23"/>
      <c r="J734" s="23"/>
      <c r="K734" s="23"/>
      <c r="L734" s="23"/>
      <c r="M734" s="23"/>
      <c r="N734" s="23"/>
      <c r="O734" s="23"/>
      <c r="P734" s="23"/>
      <c r="Q734" s="23"/>
      <c r="R734" s="23"/>
      <c r="S734" s="23"/>
      <c r="T734" s="23"/>
      <c r="U734" s="100"/>
      <c r="V734" s="100"/>
      <c r="W734" s="100"/>
      <c r="X734" s="100"/>
    </row>
    <row r="735" spans="1:24" ht="16.5" customHeight="1">
      <c r="A735" s="181"/>
      <c r="B735" s="23"/>
      <c r="C735" s="23"/>
      <c r="D735" s="23"/>
      <c r="E735" s="23"/>
      <c r="F735" s="23"/>
      <c r="G735" s="23"/>
      <c r="H735" s="23"/>
      <c r="I735" s="23"/>
      <c r="J735" s="23"/>
      <c r="K735" s="23"/>
      <c r="L735" s="23"/>
      <c r="M735" s="23"/>
      <c r="N735" s="23"/>
      <c r="O735" s="23"/>
      <c r="P735" s="23"/>
      <c r="Q735" s="23"/>
      <c r="R735" s="23"/>
      <c r="S735" s="23"/>
      <c r="T735" s="23"/>
      <c r="U735" s="100"/>
      <c r="V735" s="100"/>
      <c r="W735" s="100"/>
      <c r="X735" s="100"/>
    </row>
    <row r="736" spans="1:24" ht="16.5" customHeight="1">
      <c r="A736" s="181"/>
      <c r="B736" s="23"/>
      <c r="C736" s="23"/>
      <c r="D736" s="23"/>
      <c r="E736" s="23"/>
      <c r="F736" s="23"/>
      <c r="G736" s="23"/>
      <c r="H736" s="23"/>
      <c r="I736" s="23"/>
      <c r="J736" s="23"/>
      <c r="K736" s="23"/>
      <c r="L736" s="23"/>
      <c r="M736" s="23"/>
      <c r="N736" s="23"/>
      <c r="O736" s="23"/>
      <c r="P736" s="23"/>
      <c r="Q736" s="23"/>
      <c r="R736" s="23"/>
      <c r="S736" s="23"/>
      <c r="T736" s="23"/>
      <c r="U736" s="100"/>
      <c r="V736" s="100"/>
      <c r="W736" s="100"/>
      <c r="X736" s="100"/>
    </row>
    <row r="737" spans="1:24" ht="16.5" customHeight="1">
      <c r="A737" s="181"/>
      <c r="B737" s="23"/>
      <c r="C737" s="23"/>
      <c r="D737" s="23"/>
      <c r="E737" s="23"/>
      <c r="F737" s="23"/>
      <c r="G737" s="23"/>
      <c r="H737" s="23"/>
      <c r="I737" s="23"/>
      <c r="J737" s="23"/>
      <c r="K737" s="23"/>
      <c r="L737" s="23"/>
      <c r="M737" s="23"/>
      <c r="N737" s="23"/>
      <c r="O737" s="23"/>
      <c r="P737" s="23"/>
      <c r="Q737" s="23"/>
      <c r="R737" s="23"/>
      <c r="S737" s="23"/>
      <c r="T737" s="23"/>
      <c r="U737" s="100"/>
      <c r="V737" s="100"/>
      <c r="W737" s="100"/>
      <c r="X737" s="100"/>
    </row>
    <row r="738" spans="1:24" ht="16.5" customHeight="1">
      <c r="A738" s="181"/>
      <c r="B738" s="23"/>
      <c r="C738" s="23"/>
      <c r="D738" s="23"/>
      <c r="E738" s="23"/>
      <c r="F738" s="23"/>
      <c r="G738" s="23"/>
      <c r="H738" s="23"/>
      <c r="I738" s="23"/>
      <c r="J738" s="23"/>
      <c r="K738" s="23"/>
      <c r="L738" s="23"/>
      <c r="M738" s="23"/>
      <c r="N738" s="23"/>
      <c r="O738" s="23"/>
      <c r="P738" s="23"/>
      <c r="Q738" s="23"/>
      <c r="R738" s="23"/>
      <c r="S738" s="23"/>
      <c r="T738" s="23"/>
      <c r="U738" s="100"/>
      <c r="V738" s="100"/>
      <c r="W738" s="100"/>
      <c r="X738" s="100"/>
    </row>
    <row r="739" spans="1:24" ht="16.5" customHeight="1">
      <c r="A739" s="181"/>
      <c r="B739" s="23"/>
      <c r="C739" s="23"/>
      <c r="D739" s="23"/>
      <c r="E739" s="23"/>
      <c r="F739" s="23"/>
      <c r="G739" s="23"/>
      <c r="H739" s="23"/>
      <c r="I739" s="23"/>
      <c r="J739" s="23"/>
      <c r="K739" s="23"/>
      <c r="L739" s="23"/>
      <c r="M739" s="23"/>
      <c r="N739" s="23"/>
      <c r="O739" s="23"/>
      <c r="P739" s="23"/>
      <c r="Q739" s="23"/>
      <c r="R739" s="23"/>
      <c r="S739" s="23"/>
      <c r="T739" s="23"/>
      <c r="U739" s="100"/>
      <c r="V739" s="100"/>
      <c r="W739" s="100"/>
      <c r="X739" s="100"/>
    </row>
    <row r="740" spans="1:24" ht="16.5" customHeight="1">
      <c r="A740" s="181"/>
      <c r="B740" s="23"/>
      <c r="C740" s="23"/>
      <c r="D740" s="23"/>
      <c r="E740" s="23"/>
      <c r="F740" s="23"/>
      <c r="G740" s="23"/>
      <c r="H740" s="23"/>
      <c r="I740" s="23"/>
      <c r="J740" s="23"/>
      <c r="K740" s="23"/>
      <c r="L740" s="23"/>
      <c r="M740" s="23"/>
      <c r="N740" s="23"/>
      <c r="O740" s="23"/>
      <c r="P740" s="23"/>
      <c r="Q740" s="23"/>
      <c r="R740" s="23"/>
      <c r="S740" s="23"/>
      <c r="T740" s="23"/>
      <c r="U740" s="100"/>
      <c r="V740" s="100"/>
      <c r="W740" s="100"/>
      <c r="X740" s="100"/>
    </row>
    <row r="741" spans="1:24" ht="16.5" customHeight="1">
      <c r="A741" s="181"/>
      <c r="B741" s="23"/>
      <c r="C741" s="23"/>
      <c r="D741" s="23"/>
      <c r="E741" s="23"/>
      <c r="F741" s="23"/>
      <c r="G741" s="23"/>
      <c r="H741" s="23"/>
      <c r="I741" s="23"/>
      <c r="J741" s="23"/>
      <c r="K741" s="23"/>
      <c r="L741" s="23"/>
      <c r="M741" s="23"/>
      <c r="N741" s="23"/>
      <c r="O741" s="23"/>
      <c r="P741" s="23"/>
      <c r="Q741" s="23"/>
      <c r="R741" s="23"/>
      <c r="S741" s="23"/>
      <c r="T741" s="23"/>
      <c r="U741" s="100"/>
      <c r="V741" s="100"/>
      <c r="W741" s="100"/>
      <c r="X741" s="100"/>
    </row>
    <row r="742" spans="1:24" ht="16.5" customHeight="1">
      <c r="A742" s="181"/>
      <c r="B742" s="23"/>
      <c r="C742" s="23"/>
      <c r="D742" s="23"/>
      <c r="E742" s="23"/>
      <c r="F742" s="23"/>
      <c r="G742" s="23"/>
      <c r="H742" s="23"/>
      <c r="I742" s="23"/>
      <c r="J742" s="23"/>
      <c r="K742" s="23"/>
      <c r="L742" s="23"/>
      <c r="M742" s="23"/>
      <c r="N742" s="23"/>
      <c r="O742" s="23"/>
      <c r="P742" s="23"/>
      <c r="Q742" s="23"/>
      <c r="R742" s="23"/>
      <c r="S742" s="23"/>
      <c r="T742" s="23"/>
      <c r="U742" s="100"/>
      <c r="V742" s="100"/>
      <c r="W742" s="100"/>
      <c r="X742" s="100"/>
    </row>
    <row r="743" spans="1:24" ht="16.5" customHeight="1">
      <c r="A743" s="181"/>
      <c r="B743" s="23"/>
      <c r="C743" s="23"/>
      <c r="D743" s="23"/>
      <c r="E743" s="23"/>
      <c r="F743" s="23"/>
      <c r="G743" s="23"/>
      <c r="H743" s="23"/>
      <c r="I743" s="23"/>
      <c r="J743" s="23"/>
      <c r="K743" s="23"/>
      <c r="L743" s="23"/>
      <c r="M743" s="23"/>
      <c r="N743" s="23"/>
      <c r="O743" s="23"/>
      <c r="P743" s="23"/>
      <c r="Q743" s="23"/>
      <c r="R743" s="23"/>
      <c r="S743" s="23"/>
      <c r="T743" s="23"/>
      <c r="U743" s="100"/>
      <c r="V743" s="100"/>
      <c r="W743" s="100"/>
      <c r="X743" s="100"/>
    </row>
    <row r="744" spans="1:24" ht="16.5" customHeight="1">
      <c r="A744" s="181"/>
      <c r="B744" s="23"/>
      <c r="C744" s="23"/>
      <c r="D744" s="23"/>
      <c r="E744" s="23"/>
      <c r="F744" s="23"/>
      <c r="G744" s="23"/>
      <c r="H744" s="23"/>
      <c r="I744" s="23"/>
      <c r="J744" s="23"/>
      <c r="K744" s="23"/>
      <c r="L744" s="23"/>
      <c r="M744" s="23"/>
      <c r="N744" s="23"/>
      <c r="O744" s="23"/>
      <c r="P744" s="23"/>
      <c r="Q744" s="23"/>
      <c r="R744" s="23"/>
      <c r="S744" s="23"/>
      <c r="T744" s="23"/>
      <c r="U744" s="100"/>
      <c r="V744" s="100"/>
      <c r="W744" s="100"/>
      <c r="X744" s="100"/>
    </row>
    <row r="745" spans="1:24" ht="16.5" customHeight="1">
      <c r="A745" s="181"/>
      <c r="B745" s="23"/>
      <c r="C745" s="23"/>
      <c r="D745" s="23"/>
      <c r="E745" s="23"/>
      <c r="F745" s="23"/>
      <c r="G745" s="23"/>
      <c r="H745" s="23"/>
      <c r="I745" s="23"/>
      <c r="J745" s="23"/>
      <c r="K745" s="23"/>
      <c r="L745" s="23"/>
      <c r="M745" s="23"/>
      <c r="N745" s="23"/>
      <c r="O745" s="23"/>
      <c r="P745" s="23"/>
      <c r="Q745" s="23"/>
      <c r="R745" s="23"/>
      <c r="S745" s="23"/>
      <c r="T745" s="23"/>
      <c r="U745" s="100"/>
      <c r="V745" s="100"/>
      <c r="W745" s="100"/>
      <c r="X745" s="100"/>
    </row>
    <row r="746" spans="1:24" ht="16.5" customHeight="1">
      <c r="A746" s="181"/>
      <c r="B746" s="23"/>
      <c r="C746" s="23"/>
      <c r="D746" s="23"/>
      <c r="E746" s="23"/>
      <c r="F746" s="23"/>
      <c r="G746" s="23"/>
      <c r="H746" s="23"/>
      <c r="I746" s="23"/>
      <c r="J746" s="23"/>
      <c r="K746" s="23"/>
      <c r="L746" s="23"/>
      <c r="M746" s="23"/>
      <c r="N746" s="23"/>
      <c r="O746" s="23"/>
      <c r="P746" s="23"/>
      <c r="Q746" s="23"/>
      <c r="R746" s="23"/>
      <c r="S746" s="23"/>
      <c r="T746" s="23"/>
      <c r="U746" s="100"/>
      <c r="V746" s="100"/>
      <c r="W746" s="100"/>
      <c r="X746" s="100"/>
    </row>
    <row r="747" spans="1:24" ht="16.5" customHeight="1">
      <c r="A747" s="181"/>
      <c r="B747" s="23"/>
      <c r="C747" s="23"/>
      <c r="D747" s="23"/>
      <c r="E747" s="23"/>
      <c r="F747" s="23"/>
      <c r="G747" s="23"/>
      <c r="H747" s="23"/>
      <c r="I747" s="23"/>
      <c r="J747" s="23"/>
      <c r="K747" s="23"/>
      <c r="L747" s="23"/>
      <c r="M747" s="23"/>
      <c r="N747" s="23"/>
      <c r="O747" s="23"/>
      <c r="P747" s="23"/>
      <c r="Q747" s="23"/>
      <c r="R747" s="23"/>
      <c r="S747" s="23"/>
      <c r="T747" s="23"/>
      <c r="U747" s="100"/>
      <c r="V747" s="100"/>
      <c r="W747" s="100"/>
      <c r="X747" s="100"/>
    </row>
    <row r="748" spans="1:24" ht="16.5" customHeight="1">
      <c r="A748" s="181"/>
      <c r="B748" s="23"/>
      <c r="C748" s="23"/>
      <c r="D748" s="23"/>
      <c r="E748" s="23"/>
      <c r="F748" s="23"/>
      <c r="G748" s="23"/>
      <c r="H748" s="23"/>
      <c r="I748" s="23"/>
      <c r="J748" s="23"/>
      <c r="K748" s="23"/>
      <c r="L748" s="23"/>
      <c r="M748" s="23"/>
      <c r="N748" s="23"/>
      <c r="O748" s="23"/>
      <c r="P748" s="23"/>
      <c r="Q748" s="23"/>
      <c r="R748" s="23"/>
      <c r="S748" s="23"/>
      <c r="T748" s="23"/>
      <c r="U748" s="100"/>
      <c r="V748" s="100"/>
      <c r="W748" s="100"/>
      <c r="X748" s="100"/>
    </row>
    <row r="749" spans="1:24" ht="16.5" customHeight="1">
      <c r="A749" s="181"/>
      <c r="B749" s="23"/>
      <c r="C749" s="23"/>
      <c r="D749" s="23"/>
      <c r="E749" s="23"/>
      <c r="F749" s="23"/>
      <c r="G749" s="23"/>
      <c r="H749" s="23"/>
      <c r="I749" s="23"/>
      <c r="J749" s="23"/>
      <c r="K749" s="23"/>
      <c r="L749" s="23"/>
      <c r="M749" s="23"/>
      <c r="N749" s="23"/>
      <c r="O749" s="23"/>
      <c r="P749" s="23"/>
      <c r="Q749" s="23"/>
      <c r="R749" s="23"/>
      <c r="S749" s="23"/>
      <c r="T749" s="23"/>
      <c r="U749" s="100"/>
      <c r="V749" s="100"/>
      <c r="W749" s="100"/>
      <c r="X749" s="100"/>
    </row>
    <row r="750" spans="1:24" ht="16.5" customHeight="1">
      <c r="A750" s="181"/>
      <c r="B750" s="23"/>
      <c r="C750" s="23"/>
      <c r="D750" s="23"/>
      <c r="E750" s="23"/>
      <c r="F750" s="23"/>
      <c r="G750" s="23"/>
      <c r="H750" s="23"/>
      <c r="I750" s="23"/>
      <c r="J750" s="23"/>
      <c r="K750" s="23"/>
      <c r="L750" s="23"/>
      <c r="M750" s="23"/>
      <c r="N750" s="23"/>
      <c r="O750" s="23"/>
      <c r="P750" s="23"/>
      <c r="Q750" s="23"/>
      <c r="R750" s="23"/>
      <c r="S750" s="23"/>
      <c r="T750" s="23"/>
      <c r="U750" s="100"/>
      <c r="V750" s="100"/>
      <c r="W750" s="100"/>
      <c r="X750" s="100"/>
    </row>
    <row r="751" spans="1:24" ht="16.5" customHeight="1">
      <c r="A751" s="181"/>
      <c r="B751" s="23"/>
      <c r="C751" s="23"/>
      <c r="D751" s="23"/>
      <c r="E751" s="23"/>
      <c r="F751" s="23"/>
      <c r="G751" s="23"/>
      <c r="H751" s="23"/>
      <c r="I751" s="23"/>
      <c r="J751" s="23"/>
      <c r="K751" s="23"/>
      <c r="L751" s="23"/>
      <c r="M751" s="23"/>
      <c r="N751" s="23"/>
      <c r="O751" s="23"/>
      <c r="P751" s="23"/>
      <c r="Q751" s="23"/>
      <c r="R751" s="23"/>
      <c r="S751" s="23"/>
      <c r="T751" s="23"/>
      <c r="U751" s="100"/>
      <c r="V751" s="100"/>
      <c r="W751" s="100"/>
      <c r="X751" s="100"/>
    </row>
    <row r="752" spans="1:24" ht="16.5" customHeight="1">
      <c r="A752" s="181"/>
      <c r="B752" s="23"/>
      <c r="C752" s="23"/>
      <c r="D752" s="23"/>
      <c r="E752" s="23"/>
      <c r="F752" s="23"/>
      <c r="G752" s="23"/>
      <c r="H752" s="23"/>
      <c r="I752" s="23"/>
      <c r="J752" s="23"/>
      <c r="K752" s="23"/>
      <c r="L752" s="23"/>
      <c r="M752" s="23"/>
      <c r="N752" s="23"/>
      <c r="O752" s="23"/>
      <c r="P752" s="23"/>
      <c r="Q752" s="23"/>
      <c r="R752" s="23"/>
      <c r="S752" s="23"/>
      <c r="T752" s="23"/>
      <c r="U752" s="100"/>
      <c r="V752" s="100"/>
      <c r="W752" s="100"/>
      <c r="X752" s="100"/>
    </row>
    <row r="753" spans="1:24" ht="16.5" customHeight="1">
      <c r="A753" s="181"/>
      <c r="B753" s="23"/>
      <c r="C753" s="23"/>
      <c r="D753" s="23"/>
      <c r="E753" s="23"/>
      <c r="F753" s="23"/>
      <c r="G753" s="23"/>
      <c r="H753" s="23"/>
      <c r="I753" s="23"/>
      <c r="J753" s="23"/>
      <c r="K753" s="23"/>
      <c r="L753" s="23"/>
      <c r="M753" s="23"/>
      <c r="N753" s="23"/>
      <c r="O753" s="23"/>
      <c r="P753" s="23"/>
      <c r="Q753" s="23"/>
      <c r="R753" s="23"/>
      <c r="S753" s="23"/>
      <c r="T753" s="23"/>
      <c r="U753" s="100"/>
      <c r="V753" s="100"/>
      <c r="W753" s="100"/>
      <c r="X753" s="100"/>
    </row>
    <row r="754" spans="1:24" ht="16.5" customHeight="1">
      <c r="A754" s="181"/>
      <c r="B754" s="23"/>
      <c r="C754" s="23"/>
      <c r="D754" s="23"/>
      <c r="E754" s="23"/>
      <c r="F754" s="23"/>
      <c r="G754" s="23"/>
      <c r="H754" s="23"/>
      <c r="I754" s="23"/>
      <c r="J754" s="23"/>
      <c r="K754" s="23"/>
      <c r="L754" s="23"/>
      <c r="M754" s="23"/>
      <c r="N754" s="23"/>
      <c r="O754" s="23"/>
      <c r="P754" s="23"/>
      <c r="Q754" s="23"/>
      <c r="R754" s="23"/>
      <c r="S754" s="23"/>
      <c r="T754" s="23"/>
      <c r="U754" s="100"/>
      <c r="V754" s="100"/>
      <c r="W754" s="100"/>
      <c r="X754" s="100"/>
    </row>
    <row r="755" spans="1:24" ht="16.5" customHeight="1">
      <c r="A755" s="181"/>
      <c r="B755" s="23"/>
      <c r="C755" s="23"/>
      <c r="D755" s="23"/>
      <c r="E755" s="23"/>
      <c r="F755" s="23"/>
      <c r="G755" s="23"/>
      <c r="H755" s="23"/>
      <c r="I755" s="23"/>
      <c r="J755" s="23"/>
      <c r="K755" s="23"/>
      <c r="L755" s="23"/>
      <c r="M755" s="23"/>
      <c r="N755" s="23"/>
      <c r="O755" s="23"/>
      <c r="P755" s="23"/>
      <c r="Q755" s="23"/>
      <c r="R755" s="23"/>
      <c r="S755" s="23"/>
      <c r="T755" s="23"/>
      <c r="U755" s="100"/>
      <c r="V755" s="100"/>
      <c r="W755" s="100"/>
      <c r="X755" s="100"/>
    </row>
    <row r="756" spans="1:24" ht="16.5" customHeight="1">
      <c r="A756" s="181"/>
      <c r="B756" s="23"/>
      <c r="C756" s="23"/>
      <c r="D756" s="23"/>
      <c r="E756" s="23"/>
      <c r="F756" s="23"/>
      <c r="G756" s="23"/>
      <c r="H756" s="23"/>
      <c r="I756" s="23"/>
      <c r="J756" s="23"/>
      <c r="K756" s="23"/>
      <c r="L756" s="23"/>
      <c r="M756" s="23"/>
      <c r="N756" s="23"/>
      <c r="O756" s="23"/>
      <c r="P756" s="23"/>
      <c r="Q756" s="23"/>
      <c r="R756" s="23"/>
      <c r="S756" s="23"/>
      <c r="T756" s="23"/>
      <c r="U756" s="100"/>
      <c r="V756" s="100"/>
      <c r="W756" s="100"/>
      <c r="X756" s="100"/>
    </row>
    <row r="757" spans="1:24" ht="16.5" customHeight="1">
      <c r="A757" s="181"/>
      <c r="B757" s="23"/>
      <c r="C757" s="23"/>
      <c r="D757" s="23"/>
      <c r="E757" s="23"/>
      <c r="F757" s="23"/>
      <c r="G757" s="23"/>
      <c r="H757" s="23"/>
      <c r="I757" s="23"/>
      <c r="J757" s="23"/>
      <c r="K757" s="23"/>
      <c r="L757" s="23"/>
      <c r="M757" s="23"/>
      <c r="N757" s="23"/>
      <c r="O757" s="23"/>
      <c r="P757" s="23"/>
      <c r="Q757" s="23"/>
      <c r="R757" s="23"/>
      <c r="S757" s="23"/>
      <c r="T757" s="23"/>
      <c r="U757" s="100"/>
      <c r="V757" s="100"/>
      <c r="W757" s="100"/>
      <c r="X757" s="100"/>
    </row>
    <row r="758" spans="1:24" ht="16.5" customHeight="1">
      <c r="A758" s="181"/>
      <c r="B758" s="23"/>
      <c r="C758" s="23"/>
      <c r="D758" s="23"/>
      <c r="E758" s="23"/>
      <c r="F758" s="23"/>
      <c r="G758" s="23"/>
      <c r="H758" s="23"/>
      <c r="I758" s="23"/>
      <c r="J758" s="23"/>
      <c r="K758" s="23"/>
      <c r="L758" s="23"/>
      <c r="M758" s="23"/>
      <c r="N758" s="23"/>
      <c r="O758" s="23"/>
      <c r="P758" s="23"/>
      <c r="Q758" s="23"/>
      <c r="R758" s="23"/>
      <c r="S758" s="23"/>
      <c r="T758" s="23"/>
      <c r="U758" s="100"/>
      <c r="V758" s="100"/>
      <c r="W758" s="100"/>
      <c r="X758" s="100"/>
    </row>
    <row r="759" spans="1:24" ht="16.5" customHeight="1">
      <c r="A759" s="181"/>
      <c r="B759" s="23"/>
      <c r="C759" s="23"/>
      <c r="D759" s="23"/>
      <c r="E759" s="23"/>
      <c r="F759" s="23"/>
      <c r="G759" s="23"/>
      <c r="H759" s="23"/>
      <c r="I759" s="23"/>
      <c r="J759" s="23"/>
      <c r="K759" s="23"/>
      <c r="L759" s="23"/>
      <c r="M759" s="23"/>
      <c r="N759" s="23"/>
      <c r="O759" s="23"/>
      <c r="P759" s="23"/>
      <c r="Q759" s="23"/>
      <c r="R759" s="23"/>
      <c r="S759" s="23"/>
      <c r="T759" s="23"/>
      <c r="U759" s="100"/>
      <c r="V759" s="100"/>
      <c r="W759" s="100"/>
      <c r="X759" s="100"/>
    </row>
    <row r="760" spans="1:24" ht="16.5" customHeight="1">
      <c r="A760" s="181"/>
      <c r="B760" s="23"/>
      <c r="C760" s="23"/>
      <c r="D760" s="23"/>
      <c r="E760" s="23"/>
      <c r="F760" s="23"/>
      <c r="G760" s="23"/>
      <c r="H760" s="23"/>
      <c r="I760" s="23"/>
      <c r="J760" s="23"/>
      <c r="K760" s="23"/>
      <c r="L760" s="23"/>
      <c r="M760" s="23"/>
      <c r="N760" s="23"/>
      <c r="O760" s="23"/>
      <c r="P760" s="23"/>
      <c r="Q760" s="23"/>
      <c r="R760" s="23"/>
      <c r="S760" s="23"/>
      <c r="T760" s="23"/>
      <c r="U760" s="100"/>
      <c r="V760" s="100"/>
      <c r="W760" s="100"/>
      <c r="X760" s="100"/>
    </row>
    <row r="761" spans="1:24" ht="16.5" customHeight="1">
      <c r="A761" s="181"/>
      <c r="B761" s="23"/>
      <c r="C761" s="23"/>
      <c r="D761" s="23"/>
      <c r="E761" s="23"/>
      <c r="F761" s="23"/>
      <c r="G761" s="23"/>
      <c r="H761" s="23"/>
      <c r="I761" s="23"/>
      <c r="J761" s="23"/>
      <c r="K761" s="23"/>
      <c r="L761" s="23"/>
      <c r="M761" s="23"/>
      <c r="N761" s="23"/>
      <c r="O761" s="23"/>
      <c r="P761" s="23"/>
      <c r="Q761" s="23"/>
      <c r="R761" s="23"/>
      <c r="S761" s="23"/>
      <c r="T761" s="23"/>
      <c r="U761" s="100"/>
      <c r="V761" s="100"/>
      <c r="W761" s="100"/>
      <c r="X761" s="100"/>
    </row>
    <row r="762" spans="1:24" ht="16.5" customHeight="1">
      <c r="A762" s="181"/>
      <c r="B762" s="23"/>
      <c r="C762" s="23"/>
      <c r="D762" s="23"/>
      <c r="E762" s="23"/>
      <c r="F762" s="23"/>
      <c r="G762" s="23"/>
      <c r="H762" s="23"/>
      <c r="I762" s="23"/>
      <c r="J762" s="23"/>
      <c r="K762" s="23"/>
      <c r="L762" s="23"/>
      <c r="M762" s="23"/>
      <c r="N762" s="23"/>
      <c r="O762" s="23"/>
      <c r="P762" s="23"/>
      <c r="Q762" s="23"/>
      <c r="R762" s="23"/>
      <c r="S762" s="23"/>
      <c r="T762" s="23"/>
      <c r="U762" s="100"/>
      <c r="V762" s="100"/>
      <c r="W762" s="100"/>
      <c r="X762" s="100"/>
    </row>
    <row r="763" spans="1:24" ht="16.5" customHeight="1">
      <c r="A763" s="181"/>
      <c r="B763" s="23"/>
      <c r="C763" s="23"/>
      <c r="D763" s="23"/>
      <c r="E763" s="23"/>
      <c r="F763" s="23"/>
      <c r="G763" s="23"/>
      <c r="H763" s="23"/>
      <c r="I763" s="23"/>
      <c r="J763" s="23"/>
      <c r="K763" s="23"/>
      <c r="L763" s="23"/>
      <c r="M763" s="23"/>
      <c r="N763" s="23"/>
      <c r="O763" s="23"/>
      <c r="P763" s="23"/>
      <c r="Q763" s="23"/>
      <c r="R763" s="23"/>
      <c r="S763" s="23"/>
      <c r="T763" s="23"/>
      <c r="U763" s="100"/>
      <c r="V763" s="100"/>
      <c r="W763" s="100"/>
      <c r="X763" s="100"/>
    </row>
    <row r="764" spans="1:24" ht="16.5" customHeight="1">
      <c r="A764" s="181"/>
      <c r="B764" s="23"/>
      <c r="C764" s="23"/>
      <c r="D764" s="23"/>
      <c r="E764" s="23"/>
      <c r="F764" s="23"/>
      <c r="G764" s="23"/>
      <c r="H764" s="23"/>
      <c r="I764" s="23"/>
      <c r="J764" s="23"/>
      <c r="K764" s="23"/>
      <c r="L764" s="23"/>
      <c r="M764" s="23"/>
      <c r="N764" s="23"/>
      <c r="O764" s="23"/>
      <c r="P764" s="23"/>
      <c r="Q764" s="23"/>
      <c r="R764" s="23"/>
      <c r="S764" s="23"/>
      <c r="T764" s="23"/>
      <c r="U764" s="100"/>
      <c r="V764" s="100"/>
      <c r="W764" s="100"/>
      <c r="X764" s="100"/>
    </row>
    <row r="765" spans="1:24" ht="16.5" customHeight="1">
      <c r="A765" s="181"/>
      <c r="B765" s="23"/>
      <c r="C765" s="23"/>
      <c r="D765" s="23"/>
      <c r="E765" s="23"/>
      <c r="F765" s="23"/>
      <c r="G765" s="23"/>
      <c r="H765" s="23"/>
      <c r="I765" s="23"/>
      <c r="J765" s="23"/>
      <c r="K765" s="23"/>
      <c r="L765" s="23"/>
      <c r="M765" s="23"/>
      <c r="N765" s="23"/>
      <c r="O765" s="23"/>
      <c r="P765" s="23"/>
      <c r="Q765" s="23"/>
      <c r="R765" s="23"/>
      <c r="S765" s="23"/>
      <c r="T765" s="23"/>
      <c r="U765" s="100"/>
      <c r="V765" s="100"/>
      <c r="W765" s="100"/>
      <c r="X765" s="100"/>
    </row>
    <row r="766" spans="1:24" ht="16.5" customHeight="1">
      <c r="A766" s="181"/>
      <c r="B766" s="23"/>
      <c r="C766" s="23"/>
      <c r="D766" s="23"/>
      <c r="E766" s="23"/>
      <c r="F766" s="23"/>
      <c r="G766" s="23"/>
      <c r="H766" s="23"/>
      <c r="I766" s="23"/>
      <c r="J766" s="23"/>
      <c r="K766" s="23"/>
      <c r="L766" s="23"/>
      <c r="M766" s="23"/>
      <c r="N766" s="23"/>
      <c r="O766" s="23"/>
      <c r="P766" s="23"/>
      <c r="Q766" s="23"/>
      <c r="R766" s="23"/>
      <c r="S766" s="23"/>
      <c r="T766" s="23"/>
      <c r="U766" s="100"/>
      <c r="V766" s="100"/>
      <c r="W766" s="100"/>
      <c r="X766" s="100"/>
    </row>
    <row r="767" spans="1:24" ht="16.5" customHeight="1">
      <c r="A767" s="181"/>
      <c r="B767" s="23"/>
      <c r="C767" s="23"/>
      <c r="D767" s="23"/>
      <c r="E767" s="23"/>
      <c r="F767" s="23"/>
      <c r="G767" s="23"/>
      <c r="H767" s="23"/>
      <c r="I767" s="23"/>
      <c r="J767" s="23"/>
      <c r="K767" s="23"/>
      <c r="L767" s="23"/>
      <c r="M767" s="23"/>
      <c r="N767" s="23"/>
      <c r="O767" s="23"/>
      <c r="P767" s="23"/>
      <c r="Q767" s="23"/>
      <c r="R767" s="23"/>
      <c r="S767" s="23"/>
      <c r="T767" s="23"/>
      <c r="U767" s="100"/>
      <c r="V767" s="100"/>
      <c r="W767" s="100"/>
      <c r="X767" s="100"/>
    </row>
    <row r="768" spans="1:24" ht="16.5" customHeight="1">
      <c r="A768" s="181"/>
      <c r="B768" s="23"/>
      <c r="C768" s="23"/>
      <c r="D768" s="23"/>
      <c r="E768" s="23"/>
      <c r="F768" s="23"/>
      <c r="G768" s="23"/>
      <c r="H768" s="23"/>
      <c r="I768" s="23"/>
      <c r="J768" s="23"/>
      <c r="K768" s="23"/>
      <c r="L768" s="23"/>
      <c r="M768" s="23"/>
      <c r="N768" s="23"/>
      <c r="O768" s="23"/>
      <c r="P768" s="23"/>
      <c r="Q768" s="23"/>
      <c r="R768" s="23"/>
      <c r="S768" s="23"/>
      <c r="T768" s="23"/>
      <c r="U768" s="100"/>
      <c r="V768" s="100"/>
      <c r="W768" s="100"/>
      <c r="X768" s="100"/>
    </row>
    <row r="769" spans="1:24" ht="16.5" customHeight="1">
      <c r="A769" s="181"/>
      <c r="B769" s="23"/>
      <c r="C769" s="23"/>
      <c r="D769" s="23"/>
      <c r="E769" s="23"/>
      <c r="F769" s="23"/>
      <c r="G769" s="23"/>
      <c r="H769" s="23"/>
      <c r="I769" s="23"/>
      <c r="J769" s="23"/>
      <c r="K769" s="23"/>
      <c r="L769" s="23"/>
      <c r="M769" s="23"/>
      <c r="N769" s="23"/>
      <c r="O769" s="23"/>
      <c r="P769" s="23"/>
      <c r="Q769" s="23"/>
      <c r="R769" s="23"/>
      <c r="S769" s="23"/>
      <c r="T769" s="23"/>
      <c r="U769" s="100"/>
      <c r="V769" s="100"/>
      <c r="W769" s="100"/>
      <c r="X769" s="100"/>
    </row>
    <row r="770" spans="1:24" ht="16.5" customHeight="1">
      <c r="A770" s="181"/>
      <c r="B770" s="23"/>
      <c r="C770" s="23"/>
      <c r="D770" s="23"/>
      <c r="E770" s="23"/>
      <c r="F770" s="23"/>
      <c r="G770" s="23"/>
      <c r="H770" s="23"/>
      <c r="I770" s="23"/>
      <c r="J770" s="23"/>
      <c r="K770" s="23"/>
      <c r="L770" s="23"/>
      <c r="M770" s="23"/>
      <c r="N770" s="23"/>
      <c r="O770" s="23"/>
      <c r="P770" s="23"/>
      <c r="Q770" s="23"/>
      <c r="R770" s="23"/>
      <c r="S770" s="23"/>
      <c r="T770" s="23"/>
      <c r="U770" s="100"/>
      <c r="V770" s="100"/>
      <c r="W770" s="100"/>
      <c r="X770" s="100"/>
    </row>
    <row r="771" spans="1:24" ht="16.5" customHeight="1">
      <c r="A771" s="181"/>
      <c r="B771" s="23"/>
      <c r="C771" s="23"/>
      <c r="D771" s="23"/>
      <c r="E771" s="23"/>
      <c r="F771" s="23"/>
      <c r="G771" s="23"/>
      <c r="H771" s="23"/>
      <c r="I771" s="23"/>
      <c r="J771" s="23"/>
      <c r="K771" s="23"/>
      <c r="L771" s="23"/>
      <c r="M771" s="23"/>
      <c r="N771" s="23"/>
      <c r="O771" s="23"/>
      <c r="P771" s="23"/>
      <c r="Q771" s="23"/>
      <c r="R771" s="23"/>
      <c r="S771" s="23"/>
      <c r="T771" s="23"/>
      <c r="U771" s="100"/>
      <c r="V771" s="100"/>
      <c r="W771" s="100"/>
      <c r="X771" s="100"/>
    </row>
    <row r="772" spans="1:24" ht="16.5" customHeight="1">
      <c r="A772" s="181"/>
      <c r="B772" s="23"/>
      <c r="C772" s="23"/>
      <c r="D772" s="23"/>
      <c r="E772" s="23"/>
      <c r="F772" s="23"/>
      <c r="G772" s="23"/>
      <c r="H772" s="23"/>
      <c r="I772" s="23"/>
      <c r="J772" s="23"/>
      <c r="K772" s="23"/>
      <c r="L772" s="23"/>
      <c r="M772" s="23"/>
      <c r="N772" s="23"/>
      <c r="O772" s="23"/>
      <c r="P772" s="23"/>
      <c r="Q772" s="23"/>
      <c r="R772" s="23"/>
      <c r="S772" s="23"/>
      <c r="T772" s="23"/>
      <c r="U772" s="100"/>
      <c r="V772" s="100"/>
      <c r="W772" s="100"/>
      <c r="X772" s="100"/>
    </row>
    <row r="773" spans="1:24" ht="16.5" customHeight="1">
      <c r="A773" s="181"/>
      <c r="B773" s="23"/>
      <c r="C773" s="23"/>
      <c r="D773" s="23"/>
      <c r="E773" s="23"/>
      <c r="F773" s="23"/>
      <c r="G773" s="23"/>
      <c r="H773" s="23"/>
      <c r="I773" s="23"/>
      <c r="J773" s="23"/>
      <c r="K773" s="23"/>
      <c r="L773" s="23"/>
      <c r="M773" s="23"/>
      <c r="N773" s="23"/>
      <c r="O773" s="23"/>
      <c r="P773" s="23"/>
      <c r="Q773" s="23"/>
      <c r="R773" s="23"/>
      <c r="S773" s="23"/>
      <c r="T773" s="23"/>
      <c r="U773" s="100"/>
      <c r="V773" s="100"/>
      <c r="W773" s="100"/>
      <c r="X773" s="100"/>
    </row>
    <row r="774" spans="1:24" ht="16.5" customHeight="1">
      <c r="A774" s="181"/>
      <c r="B774" s="23"/>
      <c r="C774" s="23"/>
      <c r="D774" s="23"/>
      <c r="E774" s="23"/>
      <c r="F774" s="23"/>
      <c r="G774" s="23"/>
      <c r="H774" s="23"/>
      <c r="I774" s="23"/>
      <c r="J774" s="23"/>
      <c r="K774" s="23"/>
      <c r="L774" s="23"/>
      <c r="M774" s="23"/>
      <c r="N774" s="23"/>
      <c r="O774" s="23"/>
      <c r="P774" s="23"/>
      <c r="Q774" s="23"/>
      <c r="R774" s="23"/>
      <c r="S774" s="23"/>
      <c r="T774" s="23"/>
      <c r="U774" s="100"/>
      <c r="V774" s="100"/>
      <c r="W774" s="100"/>
      <c r="X774" s="100"/>
    </row>
    <row r="775" spans="1:24" ht="16.5" customHeight="1">
      <c r="A775" s="181"/>
      <c r="B775" s="23"/>
      <c r="C775" s="23"/>
      <c r="D775" s="23"/>
      <c r="E775" s="23"/>
      <c r="F775" s="23"/>
      <c r="G775" s="23"/>
      <c r="H775" s="23"/>
      <c r="I775" s="23"/>
      <c r="J775" s="23"/>
      <c r="K775" s="23"/>
      <c r="L775" s="23"/>
      <c r="M775" s="23"/>
      <c r="N775" s="23"/>
      <c r="O775" s="23"/>
      <c r="P775" s="23"/>
      <c r="Q775" s="23"/>
      <c r="R775" s="23"/>
      <c r="S775" s="23"/>
      <c r="T775" s="23"/>
      <c r="U775" s="100"/>
      <c r="V775" s="100"/>
      <c r="W775" s="100"/>
      <c r="X775" s="100"/>
    </row>
    <row r="776" spans="1:24" ht="16.5" customHeight="1">
      <c r="A776" s="181"/>
      <c r="B776" s="23"/>
      <c r="C776" s="23"/>
      <c r="D776" s="23"/>
      <c r="E776" s="23"/>
      <c r="F776" s="23"/>
      <c r="G776" s="23"/>
      <c r="H776" s="23"/>
      <c r="I776" s="23"/>
      <c r="J776" s="23"/>
      <c r="K776" s="23"/>
      <c r="L776" s="23"/>
      <c r="M776" s="23"/>
      <c r="N776" s="23"/>
      <c r="O776" s="23"/>
      <c r="P776" s="23"/>
      <c r="Q776" s="23"/>
      <c r="R776" s="23"/>
      <c r="S776" s="23"/>
      <c r="T776" s="23"/>
      <c r="U776" s="100"/>
      <c r="V776" s="100"/>
      <c r="W776" s="100"/>
      <c r="X776" s="100"/>
    </row>
    <row r="777" spans="1:24" ht="16.5" customHeight="1">
      <c r="A777" s="181"/>
      <c r="B777" s="23"/>
      <c r="C777" s="23"/>
      <c r="D777" s="23"/>
      <c r="E777" s="23"/>
      <c r="F777" s="23"/>
      <c r="G777" s="23"/>
      <c r="H777" s="23"/>
      <c r="I777" s="23"/>
      <c r="J777" s="23"/>
      <c r="K777" s="23"/>
      <c r="L777" s="23"/>
      <c r="M777" s="23"/>
      <c r="N777" s="23"/>
      <c r="O777" s="23"/>
      <c r="P777" s="23"/>
      <c r="Q777" s="23"/>
      <c r="R777" s="23"/>
      <c r="S777" s="23"/>
      <c r="T777" s="23"/>
      <c r="U777" s="100"/>
      <c r="V777" s="100"/>
      <c r="W777" s="100"/>
      <c r="X777" s="100"/>
    </row>
    <row r="778" spans="1:24" ht="16.5" customHeight="1">
      <c r="A778" s="181"/>
      <c r="B778" s="23"/>
      <c r="C778" s="23"/>
      <c r="D778" s="23"/>
      <c r="E778" s="23"/>
      <c r="F778" s="23"/>
      <c r="G778" s="23"/>
      <c r="H778" s="23"/>
      <c r="I778" s="23"/>
      <c r="J778" s="23"/>
      <c r="K778" s="23"/>
      <c r="L778" s="23"/>
      <c r="M778" s="23"/>
      <c r="N778" s="23"/>
      <c r="O778" s="23"/>
      <c r="P778" s="23"/>
      <c r="Q778" s="23"/>
      <c r="R778" s="23"/>
      <c r="S778" s="23"/>
      <c r="T778" s="23"/>
      <c r="U778" s="100"/>
      <c r="V778" s="100"/>
      <c r="W778" s="100"/>
      <c r="X778" s="100"/>
    </row>
    <row r="779" spans="1:24" ht="16.5" customHeight="1">
      <c r="A779" s="181"/>
      <c r="B779" s="23"/>
      <c r="C779" s="23"/>
      <c r="D779" s="23"/>
      <c r="E779" s="23"/>
      <c r="F779" s="23"/>
      <c r="G779" s="23"/>
      <c r="H779" s="23"/>
      <c r="I779" s="23"/>
      <c r="J779" s="23"/>
      <c r="K779" s="23"/>
      <c r="L779" s="23"/>
      <c r="M779" s="23"/>
      <c r="N779" s="23"/>
      <c r="O779" s="23"/>
      <c r="P779" s="23"/>
      <c r="Q779" s="23"/>
      <c r="R779" s="23"/>
      <c r="S779" s="23"/>
      <c r="T779" s="23"/>
      <c r="U779" s="100"/>
      <c r="V779" s="100"/>
      <c r="W779" s="100"/>
      <c r="X779" s="100"/>
    </row>
    <row r="780" spans="1:24" ht="16.5" customHeight="1">
      <c r="A780" s="181"/>
      <c r="B780" s="23"/>
      <c r="C780" s="23"/>
      <c r="D780" s="23"/>
      <c r="E780" s="23"/>
      <c r="F780" s="23"/>
      <c r="G780" s="23"/>
      <c r="H780" s="23"/>
      <c r="I780" s="23"/>
      <c r="J780" s="23"/>
      <c r="K780" s="23"/>
      <c r="L780" s="23"/>
      <c r="M780" s="23"/>
      <c r="N780" s="23"/>
      <c r="O780" s="23"/>
      <c r="P780" s="23"/>
      <c r="Q780" s="23"/>
      <c r="R780" s="23"/>
      <c r="S780" s="23"/>
      <c r="T780" s="23"/>
      <c r="U780" s="100"/>
      <c r="V780" s="100"/>
      <c r="W780" s="100"/>
      <c r="X780" s="100"/>
    </row>
    <row r="781" spans="1:24" ht="16.5" customHeight="1">
      <c r="A781" s="181"/>
      <c r="B781" s="23"/>
      <c r="C781" s="23"/>
      <c r="D781" s="23"/>
      <c r="E781" s="23"/>
      <c r="F781" s="23"/>
      <c r="G781" s="23"/>
      <c r="H781" s="23"/>
      <c r="I781" s="23"/>
      <c r="J781" s="23"/>
      <c r="K781" s="23"/>
      <c r="L781" s="23"/>
      <c r="M781" s="23"/>
      <c r="N781" s="23"/>
      <c r="O781" s="23"/>
      <c r="P781" s="23"/>
      <c r="Q781" s="23"/>
      <c r="R781" s="23"/>
      <c r="S781" s="23"/>
      <c r="T781" s="23"/>
      <c r="U781" s="100"/>
      <c r="V781" s="100"/>
      <c r="W781" s="100"/>
      <c r="X781" s="100"/>
    </row>
    <row r="782" spans="1:24" ht="16.5" customHeight="1">
      <c r="A782" s="181"/>
      <c r="B782" s="23"/>
      <c r="C782" s="23"/>
      <c r="D782" s="23"/>
      <c r="E782" s="23"/>
      <c r="F782" s="23"/>
      <c r="G782" s="23"/>
      <c r="H782" s="23"/>
      <c r="I782" s="23"/>
      <c r="J782" s="23"/>
      <c r="K782" s="23"/>
      <c r="L782" s="23"/>
      <c r="M782" s="23"/>
      <c r="N782" s="23"/>
      <c r="O782" s="23"/>
      <c r="P782" s="23"/>
      <c r="Q782" s="23"/>
      <c r="R782" s="23"/>
      <c r="S782" s="23"/>
      <c r="T782" s="23"/>
      <c r="U782" s="100"/>
      <c r="V782" s="100"/>
      <c r="W782" s="100"/>
      <c r="X782" s="100"/>
    </row>
    <row r="783" spans="1:24" ht="16.5" customHeight="1">
      <c r="A783" s="181"/>
      <c r="B783" s="23"/>
      <c r="C783" s="23"/>
      <c r="D783" s="23"/>
      <c r="E783" s="23"/>
      <c r="F783" s="23"/>
      <c r="G783" s="23"/>
      <c r="H783" s="23"/>
      <c r="I783" s="23"/>
      <c r="J783" s="23"/>
      <c r="K783" s="23"/>
      <c r="L783" s="23"/>
      <c r="M783" s="23"/>
      <c r="N783" s="23"/>
      <c r="O783" s="23"/>
      <c r="P783" s="23"/>
      <c r="Q783" s="23"/>
      <c r="R783" s="23"/>
      <c r="S783" s="23"/>
      <c r="T783" s="23"/>
      <c r="U783" s="100"/>
      <c r="V783" s="100"/>
      <c r="W783" s="100"/>
      <c r="X783" s="100"/>
    </row>
    <row r="784" spans="1:24" ht="16.5" customHeight="1">
      <c r="A784" s="181"/>
      <c r="B784" s="23"/>
      <c r="C784" s="23"/>
      <c r="D784" s="23"/>
      <c r="E784" s="23"/>
      <c r="F784" s="23"/>
      <c r="G784" s="23"/>
      <c r="H784" s="23"/>
      <c r="I784" s="23"/>
      <c r="J784" s="23"/>
      <c r="K784" s="23"/>
      <c r="L784" s="23"/>
      <c r="M784" s="23"/>
      <c r="N784" s="23"/>
      <c r="O784" s="23"/>
      <c r="P784" s="23"/>
      <c r="Q784" s="23"/>
      <c r="R784" s="23"/>
      <c r="S784" s="23"/>
      <c r="T784" s="23"/>
      <c r="U784" s="100"/>
      <c r="V784" s="100"/>
      <c r="W784" s="100"/>
      <c r="X784" s="100"/>
    </row>
    <row r="785" spans="1:24" ht="16.5" customHeight="1">
      <c r="A785" s="181"/>
      <c r="B785" s="23"/>
      <c r="C785" s="23"/>
      <c r="D785" s="23"/>
      <c r="E785" s="23"/>
      <c r="F785" s="23"/>
      <c r="G785" s="23"/>
      <c r="H785" s="23"/>
      <c r="I785" s="23"/>
      <c r="J785" s="23"/>
      <c r="K785" s="23"/>
      <c r="L785" s="23"/>
      <c r="M785" s="23"/>
      <c r="N785" s="23"/>
      <c r="O785" s="23"/>
      <c r="P785" s="23"/>
      <c r="Q785" s="23"/>
      <c r="R785" s="23"/>
      <c r="S785" s="23"/>
      <c r="T785" s="23"/>
      <c r="U785" s="100"/>
      <c r="V785" s="100"/>
      <c r="W785" s="100"/>
      <c r="X785" s="100"/>
    </row>
    <row r="786" spans="1:24" ht="16.5" customHeight="1">
      <c r="A786" s="181"/>
      <c r="B786" s="23"/>
      <c r="C786" s="23"/>
      <c r="D786" s="23"/>
      <c r="E786" s="23"/>
      <c r="F786" s="23"/>
      <c r="G786" s="23"/>
      <c r="H786" s="23"/>
      <c r="I786" s="23"/>
      <c r="J786" s="23"/>
      <c r="K786" s="23"/>
      <c r="L786" s="23"/>
      <c r="M786" s="23"/>
      <c r="N786" s="23"/>
      <c r="O786" s="23"/>
      <c r="P786" s="23"/>
      <c r="Q786" s="23"/>
      <c r="R786" s="23"/>
      <c r="S786" s="23"/>
      <c r="T786" s="23"/>
      <c r="U786" s="100"/>
      <c r="V786" s="100"/>
      <c r="W786" s="100"/>
      <c r="X786" s="100"/>
    </row>
    <row r="787" spans="1:24" ht="16.5" customHeight="1">
      <c r="A787" s="181"/>
      <c r="B787" s="23"/>
      <c r="C787" s="23"/>
      <c r="D787" s="23"/>
      <c r="E787" s="23"/>
      <c r="F787" s="23"/>
      <c r="G787" s="23"/>
      <c r="H787" s="23"/>
      <c r="I787" s="23"/>
      <c r="J787" s="23"/>
      <c r="K787" s="23"/>
      <c r="L787" s="23"/>
      <c r="M787" s="23"/>
      <c r="N787" s="23"/>
      <c r="O787" s="23"/>
      <c r="P787" s="23"/>
      <c r="Q787" s="23"/>
      <c r="R787" s="23"/>
      <c r="S787" s="23"/>
      <c r="T787" s="23"/>
      <c r="U787" s="100"/>
      <c r="V787" s="100"/>
      <c r="W787" s="100"/>
      <c r="X787" s="100"/>
    </row>
    <row r="788" spans="1:24" ht="16.5" customHeight="1">
      <c r="A788" s="181"/>
      <c r="B788" s="23"/>
      <c r="C788" s="23"/>
      <c r="D788" s="23"/>
      <c r="E788" s="23"/>
      <c r="F788" s="23"/>
      <c r="G788" s="23"/>
      <c r="H788" s="23"/>
      <c r="I788" s="23"/>
      <c r="J788" s="23"/>
      <c r="K788" s="23"/>
      <c r="L788" s="23"/>
      <c r="M788" s="23"/>
      <c r="N788" s="23"/>
      <c r="O788" s="23"/>
      <c r="P788" s="23"/>
      <c r="Q788" s="23"/>
      <c r="R788" s="23"/>
      <c r="S788" s="23"/>
      <c r="T788" s="23"/>
      <c r="U788" s="100"/>
      <c r="V788" s="100"/>
      <c r="W788" s="100"/>
      <c r="X788" s="100"/>
    </row>
    <row r="789" spans="1:24" ht="16.5" customHeight="1">
      <c r="A789" s="181"/>
      <c r="B789" s="23"/>
      <c r="C789" s="23"/>
      <c r="D789" s="23"/>
      <c r="E789" s="23"/>
      <c r="F789" s="23"/>
      <c r="G789" s="23"/>
      <c r="H789" s="23"/>
      <c r="I789" s="23"/>
      <c r="J789" s="23"/>
      <c r="K789" s="23"/>
      <c r="L789" s="23"/>
      <c r="M789" s="23"/>
      <c r="N789" s="23"/>
      <c r="O789" s="23"/>
      <c r="P789" s="23"/>
      <c r="Q789" s="23"/>
      <c r="R789" s="23"/>
      <c r="S789" s="23"/>
      <c r="T789" s="23"/>
      <c r="U789" s="100"/>
      <c r="V789" s="100"/>
      <c r="W789" s="100"/>
      <c r="X789" s="100"/>
    </row>
    <row r="790" spans="1:24" ht="16.5" customHeight="1">
      <c r="A790" s="181"/>
      <c r="B790" s="23"/>
      <c r="C790" s="23"/>
      <c r="D790" s="23"/>
      <c r="E790" s="23"/>
      <c r="F790" s="23"/>
      <c r="G790" s="23"/>
      <c r="H790" s="23"/>
      <c r="I790" s="23"/>
      <c r="J790" s="23"/>
      <c r="K790" s="23"/>
      <c r="L790" s="23"/>
      <c r="M790" s="23"/>
      <c r="N790" s="23"/>
      <c r="O790" s="23"/>
      <c r="P790" s="23"/>
      <c r="Q790" s="23"/>
      <c r="R790" s="23"/>
      <c r="S790" s="23"/>
      <c r="T790" s="23"/>
      <c r="U790" s="100"/>
      <c r="V790" s="100"/>
      <c r="W790" s="100"/>
      <c r="X790" s="100"/>
    </row>
    <row r="791" spans="1:24" ht="16.5" customHeight="1">
      <c r="A791" s="181"/>
      <c r="B791" s="23"/>
      <c r="C791" s="23"/>
      <c r="D791" s="23"/>
      <c r="E791" s="23"/>
      <c r="F791" s="23"/>
      <c r="G791" s="23"/>
      <c r="H791" s="23"/>
      <c r="I791" s="23"/>
      <c r="J791" s="23"/>
      <c r="K791" s="23"/>
      <c r="L791" s="23"/>
      <c r="M791" s="23"/>
      <c r="N791" s="23"/>
      <c r="O791" s="23"/>
      <c r="P791" s="23"/>
      <c r="Q791" s="23"/>
      <c r="R791" s="23"/>
      <c r="S791" s="23"/>
      <c r="T791" s="23"/>
      <c r="U791" s="100"/>
      <c r="V791" s="100"/>
      <c r="W791" s="100"/>
      <c r="X791" s="100"/>
    </row>
    <row r="792" spans="1:24" ht="16.5" customHeight="1">
      <c r="A792" s="181"/>
      <c r="B792" s="23"/>
      <c r="C792" s="23"/>
      <c r="D792" s="23"/>
      <c r="E792" s="23"/>
      <c r="F792" s="23"/>
      <c r="G792" s="23"/>
      <c r="H792" s="23"/>
      <c r="I792" s="23"/>
      <c r="J792" s="23"/>
      <c r="K792" s="23"/>
      <c r="L792" s="23"/>
      <c r="M792" s="23"/>
      <c r="N792" s="23"/>
      <c r="O792" s="23"/>
      <c r="P792" s="23"/>
      <c r="Q792" s="23"/>
      <c r="R792" s="23"/>
      <c r="S792" s="23"/>
      <c r="T792" s="23"/>
      <c r="U792" s="100"/>
      <c r="V792" s="100"/>
      <c r="W792" s="100"/>
      <c r="X792" s="100"/>
    </row>
    <row r="793" spans="1:24" ht="16.5" customHeight="1">
      <c r="A793" s="181"/>
      <c r="B793" s="23"/>
      <c r="C793" s="23"/>
      <c r="D793" s="23"/>
      <c r="E793" s="23"/>
      <c r="F793" s="23"/>
      <c r="G793" s="23"/>
      <c r="H793" s="23"/>
      <c r="I793" s="23"/>
      <c r="J793" s="23"/>
      <c r="K793" s="23"/>
      <c r="L793" s="23"/>
      <c r="M793" s="23"/>
      <c r="N793" s="23"/>
      <c r="O793" s="23"/>
      <c r="P793" s="23"/>
      <c r="Q793" s="23"/>
      <c r="R793" s="23"/>
      <c r="S793" s="23"/>
      <c r="T793" s="23"/>
      <c r="U793" s="100"/>
      <c r="V793" s="100"/>
      <c r="W793" s="100"/>
      <c r="X793" s="100"/>
    </row>
    <row r="794" spans="1:24" ht="16.5" customHeight="1">
      <c r="A794" s="181"/>
      <c r="B794" s="23"/>
      <c r="C794" s="23"/>
      <c r="D794" s="23"/>
      <c r="E794" s="23"/>
      <c r="F794" s="23"/>
      <c r="G794" s="23"/>
      <c r="H794" s="23"/>
      <c r="I794" s="23"/>
      <c r="J794" s="23"/>
      <c r="K794" s="23"/>
      <c r="L794" s="23"/>
      <c r="M794" s="23"/>
      <c r="N794" s="23"/>
      <c r="O794" s="23"/>
      <c r="P794" s="23"/>
      <c r="Q794" s="23"/>
      <c r="R794" s="23"/>
      <c r="S794" s="23"/>
      <c r="T794" s="23"/>
      <c r="U794" s="100"/>
      <c r="V794" s="100"/>
      <c r="W794" s="100"/>
      <c r="X794" s="100"/>
    </row>
    <row r="795" spans="1:24" ht="16.5" customHeight="1">
      <c r="A795" s="181"/>
      <c r="B795" s="23"/>
      <c r="C795" s="23"/>
      <c r="D795" s="23"/>
      <c r="E795" s="23"/>
      <c r="F795" s="23"/>
      <c r="G795" s="23"/>
      <c r="H795" s="23"/>
      <c r="I795" s="23"/>
      <c r="J795" s="23"/>
      <c r="K795" s="23"/>
      <c r="L795" s="23"/>
      <c r="M795" s="23"/>
      <c r="N795" s="23"/>
      <c r="O795" s="23"/>
      <c r="P795" s="23"/>
      <c r="Q795" s="23"/>
      <c r="R795" s="23"/>
      <c r="S795" s="23"/>
      <c r="T795" s="23"/>
      <c r="U795" s="100"/>
      <c r="V795" s="100"/>
      <c r="W795" s="100"/>
      <c r="X795" s="100"/>
    </row>
    <row r="796" spans="1:24" ht="16.5" customHeight="1">
      <c r="A796" s="181"/>
      <c r="B796" s="23"/>
      <c r="C796" s="23"/>
      <c r="D796" s="23"/>
      <c r="E796" s="23"/>
      <c r="F796" s="23"/>
      <c r="G796" s="23"/>
      <c r="H796" s="23"/>
      <c r="I796" s="23"/>
      <c r="J796" s="23"/>
      <c r="K796" s="23"/>
      <c r="L796" s="23"/>
      <c r="M796" s="23"/>
      <c r="N796" s="23"/>
      <c r="O796" s="23"/>
      <c r="P796" s="23"/>
      <c r="Q796" s="23"/>
      <c r="R796" s="23"/>
      <c r="S796" s="23"/>
      <c r="T796" s="23"/>
      <c r="U796" s="100"/>
      <c r="V796" s="100"/>
      <c r="W796" s="100"/>
      <c r="X796" s="100"/>
    </row>
    <row r="797" spans="1:24" ht="16.5" customHeight="1">
      <c r="A797" s="181"/>
      <c r="B797" s="23"/>
      <c r="C797" s="23"/>
      <c r="D797" s="23"/>
      <c r="E797" s="23"/>
      <c r="F797" s="23"/>
      <c r="G797" s="23"/>
      <c r="H797" s="23"/>
      <c r="I797" s="23"/>
      <c r="J797" s="23"/>
      <c r="K797" s="23"/>
      <c r="L797" s="23"/>
      <c r="M797" s="23"/>
      <c r="N797" s="23"/>
      <c r="O797" s="23"/>
      <c r="P797" s="23"/>
      <c r="Q797" s="23"/>
      <c r="R797" s="23"/>
      <c r="S797" s="23"/>
      <c r="T797" s="23"/>
      <c r="U797" s="100"/>
      <c r="V797" s="100"/>
      <c r="W797" s="100"/>
      <c r="X797" s="100"/>
    </row>
    <row r="798" spans="1:24" ht="16.5" customHeight="1">
      <c r="A798" s="181"/>
      <c r="B798" s="23"/>
      <c r="C798" s="23"/>
      <c r="D798" s="23"/>
      <c r="E798" s="23"/>
      <c r="F798" s="23"/>
      <c r="G798" s="23"/>
      <c r="H798" s="23"/>
      <c r="I798" s="23"/>
      <c r="J798" s="23"/>
      <c r="K798" s="23"/>
      <c r="L798" s="23"/>
      <c r="M798" s="23"/>
      <c r="N798" s="23"/>
      <c r="O798" s="23"/>
      <c r="P798" s="23"/>
      <c r="Q798" s="23"/>
      <c r="R798" s="23"/>
      <c r="S798" s="23"/>
      <c r="T798" s="23"/>
      <c r="U798" s="100"/>
      <c r="V798" s="100"/>
      <c r="W798" s="100"/>
      <c r="X798" s="100"/>
    </row>
    <row r="799" spans="1:24" ht="16.5" customHeight="1">
      <c r="A799" s="181"/>
      <c r="B799" s="23"/>
      <c r="C799" s="23"/>
      <c r="D799" s="23"/>
      <c r="E799" s="23"/>
      <c r="F799" s="23"/>
      <c r="G799" s="23"/>
      <c r="H799" s="23"/>
      <c r="I799" s="23"/>
      <c r="J799" s="23"/>
      <c r="K799" s="23"/>
      <c r="L799" s="23"/>
      <c r="M799" s="23"/>
      <c r="N799" s="23"/>
      <c r="O799" s="23"/>
      <c r="P799" s="23"/>
      <c r="Q799" s="23"/>
      <c r="R799" s="23"/>
      <c r="S799" s="23"/>
      <c r="T799" s="23"/>
      <c r="U799" s="100"/>
      <c r="V799" s="100"/>
      <c r="W799" s="100"/>
      <c r="X799" s="100"/>
    </row>
    <row r="800" spans="1:24" ht="16.5" customHeight="1">
      <c r="A800" s="181"/>
      <c r="B800" s="23"/>
      <c r="C800" s="23"/>
      <c r="D800" s="23"/>
      <c r="E800" s="23"/>
      <c r="F800" s="23"/>
      <c r="G800" s="23"/>
      <c r="H800" s="23"/>
      <c r="I800" s="23"/>
      <c r="J800" s="23"/>
      <c r="K800" s="23"/>
      <c r="L800" s="23"/>
      <c r="M800" s="23"/>
      <c r="N800" s="23"/>
      <c r="O800" s="23"/>
      <c r="P800" s="23"/>
      <c r="Q800" s="23"/>
      <c r="R800" s="23"/>
      <c r="S800" s="23"/>
      <c r="T800" s="23"/>
      <c r="U800" s="100"/>
      <c r="V800" s="100"/>
      <c r="W800" s="100"/>
      <c r="X800" s="100"/>
    </row>
    <row r="801" spans="1:24" ht="16.5" customHeight="1">
      <c r="A801" s="181"/>
      <c r="B801" s="23"/>
      <c r="C801" s="23"/>
      <c r="D801" s="23"/>
      <c r="E801" s="23"/>
      <c r="F801" s="23"/>
      <c r="G801" s="23"/>
      <c r="H801" s="23"/>
      <c r="I801" s="23"/>
      <c r="J801" s="23"/>
      <c r="K801" s="23"/>
      <c r="L801" s="23"/>
      <c r="M801" s="23"/>
      <c r="N801" s="23"/>
      <c r="O801" s="23"/>
      <c r="P801" s="23"/>
      <c r="Q801" s="23"/>
      <c r="R801" s="23"/>
      <c r="S801" s="23"/>
      <c r="T801" s="23"/>
      <c r="U801" s="100"/>
      <c r="V801" s="100"/>
      <c r="W801" s="100"/>
      <c r="X801" s="100"/>
    </row>
    <row r="802" spans="1:24" ht="16.5" customHeight="1">
      <c r="A802" s="181"/>
      <c r="B802" s="23"/>
      <c r="C802" s="23"/>
      <c r="D802" s="23"/>
      <c r="E802" s="23"/>
      <c r="F802" s="23"/>
      <c r="G802" s="23"/>
      <c r="H802" s="23"/>
      <c r="I802" s="23"/>
      <c r="J802" s="23"/>
      <c r="K802" s="23"/>
      <c r="L802" s="23"/>
      <c r="M802" s="23"/>
      <c r="N802" s="23"/>
      <c r="O802" s="23"/>
      <c r="P802" s="23"/>
      <c r="Q802" s="23"/>
      <c r="R802" s="23"/>
      <c r="S802" s="23"/>
      <c r="T802" s="23"/>
      <c r="U802" s="100"/>
      <c r="V802" s="100"/>
      <c r="W802" s="100"/>
      <c r="X802" s="100"/>
    </row>
    <row r="803" spans="1:24" ht="16.5" customHeight="1">
      <c r="A803" s="181"/>
      <c r="B803" s="23"/>
      <c r="C803" s="23"/>
      <c r="D803" s="23"/>
      <c r="E803" s="23"/>
      <c r="F803" s="23"/>
      <c r="G803" s="23"/>
      <c r="H803" s="23"/>
      <c r="I803" s="23"/>
      <c r="J803" s="23"/>
      <c r="K803" s="23"/>
      <c r="L803" s="23"/>
      <c r="M803" s="23"/>
      <c r="N803" s="23"/>
      <c r="O803" s="23"/>
      <c r="P803" s="23"/>
      <c r="Q803" s="23"/>
      <c r="R803" s="23"/>
      <c r="S803" s="23"/>
      <c r="T803" s="23"/>
      <c r="U803" s="100"/>
      <c r="V803" s="100"/>
      <c r="W803" s="100"/>
      <c r="X803" s="100"/>
    </row>
    <row r="804" spans="1:24" ht="16.5" customHeight="1">
      <c r="A804" s="181"/>
      <c r="B804" s="23"/>
      <c r="C804" s="23"/>
      <c r="D804" s="23"/>
      <c r="E804" s="23"/>
      <c r="F804" s="23"/>
      <c r="G804" s="23"/>
      <c r="H804" s="23"/>
      <c r="I804" s="23"/>
      <c r="J804" s="23"/>
      <c r="K804" s="23"/>
      <c r="L804" s="23"/>
      <c r="M804" s="23"/>
      <c r="N804" s="23"/>
      <c r="O804" s="23"/>
      <c r="P804" s="23"/>
      <c r="Q804" s="23"/>
      <c r="R804" s="23"/>
      <c r="S804" s="23"/>
      <c r="T804" s="23"/>
      <c r="U804" s="100"/>
      <c r="V804" s="100"/>
      <c r="W804" s="100"/>
      <c r="X804" s="100"/>
    </row>
    <row r="805" spans="1:24" ht="16.5" customHeight="1">
      <c r="A805" s="181"/>
      <c r="B805" s="23"/>
      <c r="C805" s="23"/>
      <c r="D805" s="23"/>
      <c r="E805" s="23"/>
      <c r="F805" s="23"/>
      <c r="G805" s="23"/>
      <c r="H805" s="23"/>
      <c r="I805" s="23"/>
      <c r="J805" s="23"/>
      <c r="K805" s="23"/>
      <c r="L805" s="23"/>
      <c r="M805" s="23"/>
      <c r="N805" s="23"/>
      <c r="O805" s="23"/>
      <c r="P805" s="23"/>
      <c r="Q805" s="23"/>
      <c r="R805" s="23"/>
      <c r="S805" s="23"/>
      <c r="T805" s="23"/>
      <c r="U805" s="100"/>
      <c r="V805" s="100"/>
      <c r="W805" s="100"/>
      <c r="X805" s="100"/>
    </row>
    <row r="806" spans="1:24" ht="16.5" customHeight="1">
      <c r="A806" s="181"/>
      <c r="B806" s="23"/>
      <c r="C806" s="23"/>
      <c r="D806" s="23"/>
      <c r="E806" s="23"/>
      <c r="F806" s="23"/>
      <c r="G806" s="23"/>
      <c r="H806" s="23"/>
      <c r="I806" s="23"/>
      <c r="J806" s="23"/>
      <c r="K806" s="23"/>
      <c r="L806" s="23"/>
      <c r="M806" s="23"/>
      <c r="N806" s="23"/>
      <c r="O806" s="23"/>
      <c r="P806" s="23"/>
      <c r="Q806" s="23"/>
      <c r="R806" s="23"/>
      <c r="S806" s="23"/>
      <c r="T806" s="23"/>
      <c r="U806" s="100"/>
      <c r="V806" s="100"/>
      <c r="W806" s="100"/>
      <c r="X806" s="100"/>
    </row>
    <row r="807" spans="1:24" ht="16.5" customHeight="1">
      <c r="A807" s="181"/>
      <c r="B807" s="23"/>
      <c r="C807" s="23"/>
      <c r="D807" s="23"/>
      <c r="E807" s="23"/>
      <c r="F807" s="23"/>
      <c r="G807" s="23"/>
      <c r="H807" s="23"/>
      <c r="I807" s="23"/>
      <c r="J807" s="23"/>
      <c r="K807" s="23"/>
      <c r="L807" s="23"/>
      <c r="M807" s="23"/>
      <c r="N807" s="23"/>
      <c r="O807" s="23"/>
      <c r="P807" s="23"/>
      <c r="Q807" s="23"/>
      <c r="R807" s="23"/>
      <c r="S807" s="23"/>
      <c r="T807" s="23"/>
      <c r="U807" s="100"/>
      <c r="V807" s="100"/>
      <c r="W807" s="100"/>
      <c r="X807" s="100"/>
    </row>
    <row r="808" spans="1:24" ht="16.5" customHeight="1">
      <c r="A808" s="181"/>
      <c r="B808" s="23"/>
      <c r="C808" s="23"/>
      <c r="D808" s="23"/>
      <c r="E808" s="23"/>
      <c r="F808" s="23"/>
      <c r="G808" s="23"/>
      <c r="H808" s="23"/>
      <c r="I808" s="23"/>
      <c r="J808" s="23"/>
      <c r="K808" s="23"/>
      <c r="L808" s="23"/>
      <c r="M808" s="23"/>
      <c r="N808" s="23"/>
      <c r="O808" s="23"/>
      <c r="P808" s="23"/>
      <c r="Q808" s="23"/>
      <c r="R808" s="23"/>
      <c r="S808" s="23"/>
      <c r="T808" s="23"/>
      <c r="U808" s="100"/>
      <c r="V808" s="100"/>
      <c r="W808" s="100"/>
      <c r="X808" s="100"/>
    </row>
    <row r="809" spans="1:24" ht="16.5" customHeight="1">
      <c r="A809" s="181"/>
      <c r="B809" s="23"/>
      <c r="C809" s="23"/>
      <c r="D809" s="23"/>
      <c r="E809" s="23"/>
      <c r="F809" s="23"/>
      <c r="G809" s="23"/>
      <c r="H809" s="23"/>
      <c r="I809" s="23"/>
      <c r="J809" s="23"/>
      <c r="K809" s="23"/>
      <c r="L809" s="23"/>
      <c r="M809" s="23"/>
      <c r="N809" s="23"/>
      <c r="O809" s="23"/>
      <c r="P809" s="23"/>
      <c r="Q809" s="23"/>
      <c r="R809" s="23"/>
      <c r="S809" s="23"/>
      <c r="T809" s="23"/>
      <c r="U809" s="100"/>
      <c r="V809" s="100"/>
      <c r="W809" s="100"/>
      <c r="X809" s="100"/>
    </row>
    <row r="810" spans="1:24" ht="16.5" customHeight="1">
      <c r="A810" s="181"/>
      <c r="B810" s="23"/>
      <c r="C810" s="23"/>
      <c r="D810" s="23"/>
      <c r="E810" s="23"/>
      <c r="F810" s="23"/>
      <c r="G810" s="23"/>
      <c r="H810" s="23"/>
      <c r="I810" s="23"/>
      <c r="J810" s="23"/>
      <c r="K810" s="23"/>
      <c r="L810" s="23"/>
      <c r="M810" s="23"/>
      <c r="N810" s="23"/>
      <c r="O810" s="23"/>
      <c r="P810" s="23"/>
      <c r="Q810" s="23"/>
      <c r="R810" s="23"/>
      <c r="S810" s="23"/>
      <c r="T810" s="23"/>
      <c r="U810" s="100"/>
      <c r="V810" s="100"/>
      <c r="W810" s="100"/>
      <c r="X810" s="100"/>
    </row>
    <row r="811" spans="1:24" ht="16.5" customHeight="1">
      <c r="A811" s="181"/>
      <c r="B811" s="23"/>
      <c r="C811" s="23"/>
      <c r="D811" s="23"/>
      <c r="E811" s="23"/>
      <c r="F811" s="23"/>
      <c r="G811" s="23"/>
      <c r="H811" s="23"/>
      <c r="I811" s="23"/>
      <c r="J811" s="23"/>
      <c r="K811" s="23"/>
      <c r="L811" s="23"/>
      <c r="M811" s="23"/>
      <c r="N811" s="23"/>
      <c r="O811" s="23"/>
      <c r="P811" s="23"/>
      <c r="Q811" s="23"/>
      <c r="R811" s="23"/>
      <c r="S811" s="23"/>
      <c r="T811" s="23"/>
      <c r="U811" s="100"/>
      <c r="V811" s="100"/>
      <c r="W811" s="100"/>
      <c r="X811" s="100"/>
    </row>
    <row r="812" spans="1:24" ht="16.5" customHeight="1">
      <c r="A812" s="181"/>
      <c r="B812" s="23"/>
      <c r="C812" s="23"/>
      <c r="D812" s="23"/>
      <c r="E812" s="23"/>
      <c r="F812" s="23"/>
      <c r="G812" s="23"/>
      <c r="H812" s="23"/>
      <c r="I812" s="23"/>
      <c r="J812" s="23"/>
      <c r="K812" s="23"/>
      <c r="L812" s="23"/>
      <c r="M812" s="23"/>
      <c r="N812" s="23"/>
      <c r="O812" s="23"/>
      <c r="P812" s="23"/>
      <c r="Q812" s="23"/>
      <c r="R812" s="23"/>
      <c r="S812" s="23"/>
      <c r="T812" s="23"/>
      <c r="U812" s="100"/>
      <c r="V812" s="100"/>
      <c r="W812" s="100"/>
      <c r="X812" s="100"/>
    </row>
    <row r="813" spans="1:24" ht="16.5" customHeight="1">
      <c r="A813" s="181"/>
      <c r="B813" s="23"/>
      <c r="C813" s="23"/>
      <c r="D813" s="23"/>
      <c r="E813" s="23"/>
      <c r="F813" s="23"/>
      <c r="G813" s="23"/>
      <c r="H813" s="23"/>
      <c r="I813" s="23"/>
      <c r="J813" s="23"/>
      <c r="K813" s="23"/>
      <c r="L813" s="23"/>
      <c r="M813" s="23"/>
      <c r="N813" s="23"/>
      <c r="O813" s="23"/>
      <c r="P813" s="23"/>
      <c r="Q813" s="23"/>
      <c r="R813" s="23"/>
      <c r="S813" s="23"/>
      <c r="T813" s="23"/>
      <c r="U813" s="100"/>
      <c r="V813" s="100"/>
      <c r="W813" s="100"/>
      <c r="X813" s="100"/>
    </row>
    <row r="814" spans="1:24" ht="16.5" customHeight="1">
      <c r="A814" s="181"/>
      <c r="B814" s="23"/>
      <c r="C814" s="23"/>
      <c r="D814" s="23"/>
      <c r="E814" s="23"/>
      <c r="F814" s="23"/>
      <c r="G814" s="23"/>
      <c r="H814" s="23"/>
      <c r="I814" s="23"/>
      <c r="J814" s="23"/>
      <c r="K814" s="23"/>
      <c r="L814" s="23"/>
      <c r="M814" s="23"/>
      <c r="N814" s="23"/>
      <c r="O814" s="23"/>
      <c r="P814" s="23"/>
      <c r="Q814" s="23"/>
      <c r="R814" s="23"/>
      <c r="S814" s="23"/>
      <c r="T814" s="23"/>
      <c r="U814" s="100"/>
      <c r="V814" s="100"/>
      <c r="W814" s="100"/>
      <c r="X814" s="100"/>
    </row>
    <row r="815" spans="1:24" ht="16.5" customHeight="1">
      <c r="A815" s="181"/>
      <c r="B815" s="23"/>
      <c r="C815" s="23"/>
      <c r="D815" s="23"/>
      <c r="E815" s="23"/>
      <c r="F815" s="23"/>
      <c r="G815" s="23"/>
      <c r="H815" s="23"/>
      <c r="I815" s="23"/>
      <c r="J815" s="23"/>
      <c r="K815" s="23"/>
      <c r="L815" s="23"/>
      <c r="M815" s="23"/>
      <c r="N815" s="23"/>
      <c r="O815" s="23"/>
      <c r="P815" s="23"/>
      <c r="Q815" s="23"/>
      <c r="R815" s="23"/>
      <c r="S815" s="23"/>
      <c r="T815" s="23"/>
      <c r="U815" s="100"/>
      <c r="V815" s="100"/>
      <c r="W815" s="100"/>
      <c r="X815" s="100"/>
    </row>
    <row r="816" spans="1:24" ht="16.5" customHeight="1">
      <c r="A816" s="181"/>
      <c r="B816" s="23"/>
      <c r="C816" s="23"/>
      <c r="D816" s="23"/>
      <c r="E816" s="23"/>
      <c r="F816" s="23"/>
      <c r="G816" s="23"/>
      <c r="H816" s="23"/>
      <c r="I816" s="23"/>
      <c r="J816" s="23"/>
      <c r="K816" s="23"/>
      <c r="L816" s="23"/>
      <c r="M816" s="23"/>
      <c r="N816" s="23"/>
      <c r="O816" s="23"/>
      <c r="P816" s="23"/>
      <c r="Q816" s="23"/>
      <c r="R816" s="23"/>
      <c r="S816" s="23"/>
      <c r="T816" s="23"/>
      <c r="U816" s="100"/>
      <c r="V816" s="100"/>
      <c r="W816" s="100"/>
      <c r="X816" s="100"/>
    </row>
    <row r="817" spans="1:24" ht="16.5" customHeight="1">
      <c r="A817" s="181"/>
      <c r="B817" s="23"/>
      <c r="C817" s="23"/>
      <c r="D817" s="23"/>
      <c r="E817" s="23"/>
      <c r="F817" s="23"/>
      <c r="G817" s="23"/>
      <c r="H817" s="23"/>
      <c r="I817" s="23"/>
      <c r="J817" s="23"/>
      <c r="K817" s="23"/>
      <c r="L817" s="23"/>
      <c r="M817" s="23"/>
      <c r="N817" s="23"/>
      <c r="O817" s="23"/>
      <c r="P817" s="23"/>
      <c r="Q817" s="23"/>
      <c r="R817" s="23"/>
      <c r="S817" s="23"/>
      <c r="T817" s="23"/>
      <c r="U817" s="100"/>
      <c r="V817" s="100"/>
      <c r="W817" s="100"/>
      <c r="X817" s="100"/>
    </row>
    <row r="818" spans="1:24" ht="16.5" customHeight="1">
      <c r="A818" s="181"/>
      <c r="B818" s="23"/>
      <c r="C818" s="23"/>
      <c r="D818" s="23"/>
      <c r="E818" s="23"/>
      <c r="F818" s="23"/>
      <c r="G818" s="23"/>
      <c r="H818" s="23"/>
      <c r="I818" s="23"/>
      <c r="J818" s="23"/>
      <c r="K818" s="23"/>
      <c r="L818" s="23"/>
      <c r="M818" s="23"/>
      <c r="N818" s="23"/>
      <c r="O818" s="23"/>
      <c r="P818" s="23"/>
      <c r="Q818" s="23"/>
      <c r="R818" s="23"/>
      <c r="S818" s="23"/>
      <c r="T818" s="23"/>
      <c r="U818" s="100"/>
      <c r="V818" s="100"/>
      <c r="W818" s="100"/>
      <c r="X818" s="100"/>
    </row>
    <row r="819" spans="1:24" ht="16.5" customHeight="1">
      <c r="A819" s="181"/>
      <c r="B819" s="23"/>
      <c r="C819" s="23"/>
      <c r="D819" s="23"/>
      <c r="E819" s="23"/>
      <c r="F819" s="23"/>
      <c r="G819" s="23"/>
      <c r="H819" s="23"/>
      <c r="I819" s="23"/>
      <c r="J819" s="23"/>
      <c r="K819" s="23"/>
      <c r="L819" s="23"/>
      <c r="M819" s="23"/>
      <c r="N819" s="23"/>
      <c r="O819" s="23"/>
      <c r="P819" s="23"/>
      <c r="Q819" s="23"/>
      <c r="R819" s="23"/>
      <c r="S819" s="23"/>
      <c r="T819" s="23"/>
      <c r="U819" s="100"/>
      <c r="V819" s="100"/>
      <c r="W819" s="100"/>
      <c r="X819" s="100"/>
    </row>
    <row r="820" spans="1:24" ht="16.5" customHeight="1">
      <c r="A820" s="181"/>
      <c r="B820" s="23"/>
      <c r="C820" s="23"/>
      <c r="D820" s="23"/>
      <c r="E820" s="23"/>
      <c r="F820" s="23"/>
      <c r="G820" s="23"/>
      <c r="H820" s="23"/>
      <c r="I820" s="23"/>
      <c r="J820" s="23"/>
      <c r="K820" s="23"/>
      <c r="L820" s="23"/>
      <c r="M820" s="23"/>
      <c r="N820" s="23"/>
      <c r="O820" s="23"/>
      <c r="P820" s="23"/>
      <c r="Q820" s="23"/>
      <c r="R820" s="23"/>
      <c r="S820" s="23"/>
      <c r="T820" s="23"/>
      <c r="U820" s="100"/>
      <c r="V820" s="100"/>
      <c r="W820" s="100"/>
      <c r="X820" s="100"/>
    </row>
    <row r="821" spans="1:24" ht="16.5" customHeight="1">
      <c r="A821" s="181"/>
      <c r="B821" s="23"/>
      <c r="C821" s="23"/>
      <c r="D821" s="23"/>
      <c r="E821" s="23"/>
      <c r="F821" s="23"/>
      <c r="G821" s="23"/>
      <c r="H821" s="23"/>
      <c r="I821" s="23"/>
      <c r="J821" s="23"/>
      <c r="K821" s="23"/>
      <c r="L821" s="23"/>
      <c r="M821" s="23"/>
      <c r="N821" s="23"/>
      <c r="O821" s="23"/>
      <c r="P821" s="23"/>
      <c r="Q821" s="23"/>
      <c r="R821" s="23"/>
      <c r="S821" s="23"/>
      <c r="T821" s="23"/>
      <c r="U821" s="100"/>
      <c r="V821" s="100"/>
      <c r="W821" s="100"/>
      <c r="X821" s="100"/>
    </row>
    <row r="822" spans="1:24" ht="16.5" customHeight="1">
      <c r="A822" s="181"/>
      <c r="B822" s="23"/>
      <c r="C822" s="23"/>
      <c r="D822" s="23"/>
      <c r="E822" s="23"/>
      <c r="F822" s="23"/>
      <c r="G822" s="23"/>
      <c r="H822" s="23"/>
      <c r="I822" s="23"/>
      <c r="J822" s="23"/>
      <c r="K822" s="23"/>
      <c r="L822" s="23"/>
      <c r="M822" s="23"/>
      <c r="N822" s="23"/>
      <c r="O822" s="23"/>
      <c r="P822" s="23"/>
      <c r="Q822" s="23"/>
      <c r="R822" s="23"/>
      <c r="S822" s="23"/>
      <c r="T822" s="23"/>
      <c r="U822" s="100"/>
      <c r="V822" s="100"/>
      <c r="W822" s="100"/>
      <c r="X822" s="100"/>
    </row>
    <row r="823" spans="1:24" ht="16.5" customHeight="1">
      <c r="A823" s="181"/>
      <c r="B823" s="23"/>
      <c r="C823" s="23"/>
      <c r="D823" s="23"/>
      <c r="E823" s="23"/>
      <c r="F823" s="23"/>
      <c r="G823" s="23"/>
      <c r="H823" s="23"/>
      <c r="I823" s="23"/>
      <c r="J823" s="23"/>
      <c r="K823" s="23"/>
      <c r="L823" s="23"/>
      <c r="M823" s="23"/>
      <c r="N823" s="23"/>
      <c r="O823" s="23"/>
      <c r="P823" s="23"/>
      <c r="Q823" s="23"/>
      <c r="R823" s="23"/>
      <c r="S823" s="23"/>
      <c r="T823" s="23"/>
      <c r="U823" s="100"/>
      <c r="V823" s="100"/>
      <c r="W823" s="100"/>
      <c r="X823" s="100"/>
    </row>
    <row r="824" spans="1:24" ht="16.5" customHeight="1">
      <c r="A824" s="181"/>
      <c r="B824" s="23"/>
      <c r="C824" s="23"/>
      <c r="D824" s="23"/>
      <c r="E824" s="23"/>
      <c r="F824" s="23"/>
      <c r="G824" s="23"/>
      <c r="H824" s="23"/>
      <c r="I824" s="23"/>
      <c r="J824" s="23"/>
      <c r="K824" s="23"/>
      <c r="L824" s="23"/>
      <c r="M824" s="23"/>
      <c r="N824" s="23"/>
      <c r="O824" s="23"/>
      <c r="P824" s="23"/>
      <c r="Q824" s="23"/>
      <c r="R824" s="23"/>
      <c r="S824" s="23"/>
      <c r="T824" s="23"/>
      <c r="U824" s="100"/>
      <c r="V824" s="100"/>
      <c r="W824" s="100"/>
      <c r="X824" s="100"/>
    </row>
    <row r="825" spans="1:24" ht="16.5" customHeight="1">
      <c r="A825" s="181"/>
      <c r="B825" s="23"/>
      <c r="C825" s="23"/>
      <c r="D825" s="23"/>
      <c r="E825" s="23"/>
      <c r="F825" s="23"/>
      <c r="G825" s="23"/>
      <c r="H825" s="23"/>
      <c r="I825" s="23"/>
      <c r="J825" s="23"/>
      <c r="K825" s="23"/>
      <c r="L825" s="23"/>
      <c r="M825" s="23"/>
      <c r="N825" s="23"/>
      <c r="O825" s="23"/>
      <c r="P825" s="23"/>
      <c r="Q825" s="23"/>
      <c r="R825" s="23"/>
      <c r="S825" s="23"/>
      <c r="T825" s="23"/>
      <c r="U825" s="100"/>
      <c r="V825" s="100"/>
      <c r="W825" s="100"/>
      <c r="X825" s="100"/>
    </row>
    <row r="826" spans="1:24" ht="16.5" customHeight="1">
      <c r="A826" s="181"/>
      <c r="B826" s="23"/>
      <c r="C826" s="23"/>
      <c r="D826" s="23"/>
      <c r="E826" s="23"/>
      <c r="F826" s="23"/>
      <c r="G826" s="23"/>
      <c r="H826" s="23"/>
      <c r="I826" s="23"/>
      <c r="J826" s="23"/>
      <c r="K826" s="23"/>
      <c r="L826" s="23"/>
      <c r="M826" s="23"/>
      <c r="N826" s="23"/>
      <c r="O826" s="23"/>
      <c r="P826" s="23"/>
      <c r="Q826" s="23"/>
      <c r="R826" s="23"/>
      <c r="S826" s="23"/>
      <c r="T826" s="23"/>
      <c r="U826" s="100"/>
      <c r="V826" s="100"/>
      <c r="W826" s="100"/>
      <c r="X826" s="100"/>
    </row>
    <row r="827" spans="1:24" ht="16.5" customHeight="1">
      <c r="A827" s="181"/>
      <c r="B827" s="23"/>
      <c r="C827" s="23"/>
      <c r="D827" s="23"/>
      <c r="E827" s="23"/>
      <c r="F827" s="23"/>
      <c r="G827" s="23"/>
      <c r="H827" s="23"/>
      <c r="I827" s="23"/>
      <c r="J827" s="23"/>
      <c r="K827" s="23"/>
      <c r="L827" s="23"/>
      <c r="M827" s="23"/>
      <c r="N827" s="23"/>
      <c r="O827" s="23"/>
      <c r="P827" s="23"/>
      <c r="Q827" s="23"/>
      <c r="R827" s="23"/>
      <c r="S827" s="23"/>
      <c r="T827" s="23"/>
      <c r="U827" s="100"/>
      <c r="V827" s="100"/>
      <c r="W827" s="100"/>
      <c r="X827" s="100"/>
    </row>
    <row r="828" spans="1:24" ht="16.5" customHeight="1">
      <c r="A828" s="181"/>
      <c r="B828" s="23"/>
      <c r="C828" s="23"/>
      <c r="D828" s="23"/>
      <c r="E828" s="23"/>
      <c r="F828" s="23"/>
      <c r="G828" s="23"/>
      <c r="H828" s="23"/>
      <c r="I828" s="23"/>
      <c r="J828" s="23"/>
      <c r="K828" s="23"/>
      <c r="L828" s="23"/>
      <c r="M828" s="23"/>
      <c r="N828" s="23"/>
      <c r="O828" s="23"/>
      <c r="P828" s="23"/>
      <c r="Q828" s="23"/>
      <c r="R828" s="23"/>
      <c r="S828" s="23"/>
      <c r="T828" s="23"/>
      <c r="U828" s="100"/>
      <c r="V828" s="100"/>
      <c r="W828" s="100"/>
      <c r="X828" s="100"/>
    </row>
    <row r="829" spans="1:24" ht="16.5" customHeight="1">
      <c r="A829" s="181"/>
      <c r="B829" s="23"/>
      <c r="C829" s="23"/>
      <c r="D829" s="23"/>
      <c r="E829" s="23"/>
      <c r="F829" s="23"/>
      <c r="G829" s="23"/>
      <c r="H829" s="23"/>
      <c r="I829" s="23"/>
      <c r="J829" s="23"/>
      <c r="K829" s="23"/>
      <c r="L829" s="23"/>
      <c r="M829" s="23"/>
      <c r="N829" s="23"/>
      <c r="O829" s="23"/>
      <c r="P829" s="23"/>
      <c r="Q829" s="23"/>
      <c r="R829" s="23"/>
      <c r="S829" s="23"/>
      <c r="T829" s="23"/>
      <c r="U829" s="100"/>
      <c r="V829" s="100"/>
      <c r="W829" s="100"/>
      <c r="X829" s="100"/>
    </row>
    <row r="830" spans="1:24" ht="16.5" customHeight="1">
      <c r="A830" s="181"/>
      <c r="B830" s="23"/>
      <c r="C830" s="23"/>
      <c r="D830" s="23"/>
      <c r="E830" s="23"/>
      <c r="F830" s="23"/>
      <c r="G830" s="23"/>
      <c r="H830" s="23"/>
      <c r="I830" s="23"/>
      <c r="J830" s="23"/>
      <c r="K830" s="23"/>
      <c r="L830" s="23"/>
      <c r="M830" s="23"/>
      <c r="N830" s="23"/>
      <c r="O830" s="23"/>
      <c r="P830" s="23"/>
      <c r="Q830" s="23"/>
      <c r="R830" s="23"/>
      <c r="S830" s="23"/>
      <c r="T830" s="23"/>
      <c r="U830" s="100"/>
      <c r="V830" s="100"/>
      <c r="W830" s="100"/>
      <c r="X830" s="100"/>
    </row>
    <row r="831" spans="1:24" ht="16.5" customHeight="1">
      <c r="A831" s="181"/>
      <c r="B831" s="23"/>
      <c r="C831" s="23"/>
      <c r="D831" s="23"/>
      <c r="E831" s="23"/>
      <c r="F831" s="23"/>
      <c r="G831" s="23"/>
      <c r="H831" s="23"/>
      <c r="I831" s="23"/>
      <c r="J831" s="23"/>
      <c r="K831" s="23"/>
      <c r="L831" s="23"/>
      <c r="M831" s="23"/>
      <c r="N831" s="23"/>
      <c r="O831" s="23"/>
      <c r="P831" s="23"/>
      <c r="Q831" s="23"/>
      <c r="R831" s="23"/>
      <c r="S831" s="23"/>
      <c r="T831" s="23"/>
      <c r="U831" s="100"/>
      <c r="V831" s="100"/>
      <c r="W831" s="100"/>
      <c r="X831" s="100"/>
    </row>
    <row r="832" spans="1:24" ht="16.5" customHeight="1">
      <c r="A832" s="181"/>
      <c r="B832" s="23"/>
      <c r="C832" s="23"/>
      <c r="D832" s="23"/>
      <c r="E832" s="23"/>
      <c r="F832" s="23"/>
      <c r="G832" s="23"/>
      <c r="H832" s="23"/>
      <c r="I832" s="23"/>
      <c r="J832" s="23"/>
      <c r="K832" s="23"/>
      <c r="L832" s="23"/>
      <c r="M832" s="23"/>
      <c r="N832" s="23"/>
      <c r="O832" s="23"/>
      <c r="P832" s="23"/>
      <c r="Q832" s="23"/>
      <c r="R832" s="23"/>
      <c r="S832" s="23"/>
      <c r="T832" s="23"/>
      <c r="U832" s="100"/>
      <c r="V832" s="100"/>
      <c r="W832" s="100"/>
      <c r="X832" s="100"/>
    </row>
    <row r="833" spans="1:24" ht="16.5" customHeight="1">
      <c r="A833" s="181"/>
      <c r="B833" s="23"/>
      <c r="C833" s="23"/>
      <c r="D833" s="23"/>
      <c r="E833" s="23"/>
      <c r="F833" s="23"/>
      <c r="G833" s="23"/>
      <c r="H833" s="23"/>
      <c r="I833" s="23"/>
      <c r="J833" s="23"/>
      <c r="K833" s="23"/>
      <c r="L833" s="23"/>
      <c r="M833" s="23"/>
      <c r="N833" s="23"/>
      <c r="O833" s="23"/>
      <c r="P833" s="23"/>
      <c r="Q833" s="23"/>
      <c r="R833" s="23"/>
      <c r="S833" s="23"/>
      <c r="T833" s="23"/>
      <c r="U833" s="100"/>
      <c r="V833" s="100"/>
      <c r="W833" s="100"/>
      <c r="X833" s="100"/>
    </row>
    <row r="834" spans="1:24" ht="16.5" customHeight="1">
      <c r="A834" s="181"/>
      <c r="B834" s="23"/>
      <c r="C834" s="23"/>
      <c r="D834" s="23"/>
      <c r="E834" s="23"/>
      <c r="F834" s="23"/>
      <c r="G834" s="23"/>
      <c r="H834" s="23"/>
      <c r="I834" s="23"/>
      <c r="J834" s="23"/>
      <c r="K834" s="23"/>
      <c r="L834" s="23"/>
      <c r="M834" s="23"/>
      <c r="N834" s="23"/>
      <c r="O834" s="23"/>
      <c r="P834" s="23"/>
      <c r="Q834" s="23"/>
      <c r="R834" s="23"/>
      <c r="S834" s="23"/>
      <c r="T834" s="23"/>
      <c r="U834" s="100"/>
      <c r="V834" s="100"/>
      <c r="W834" s="100"/>
      <c r="X834" s="100"/>
    </row>
    <row r="835" spans="1:24" ht="16.5" customHeight="1">
      <c r="A835" s="181"/>
      <c r="B835" s="23"/>
      <c r="C835" s="23"/>
      <c r="D835" s="23"/>
      <c r="E835" s="23"/>
      <c r="F835" s="23"/>
      <c r="G835" s="23"/>
      <c r="H835" s="23"/>
      <c r="I835" s="23"/>
      <c r="J835" s="23"/>
      <c r="K835" s="23"/>
      <c r="L835" s="23"/>
      <c r="M835" s="23"/>
      <c r="N835" s="23"/>
      <c r="O835" s="23"/>
      <c r="P835" s="23"/>
      <c r="Q835" s="23"/>
      <c r="R835" s="23"/>
      <c r="S835" s="23"/>
      <c r="T835" s="23"/>
      <c r="U835" s="100"/>
      <c r="V835" s="100"/>
      <c r="W835" s="100"/>
      <c r="X835" s="100"/>
    </row>
    <row r="836" spans="1:24" ht="16.5" customHeight="1">
      <c r="A836" s="181"/>
      <c r="B836" s="23"/>
      <c r="C836" s="23"/>
      <c r="D836" s="23"/>
      <c r="E836" s="23"/>
      <c r="F836" s="23"/>
      <c r="G836" s="23"/>
      <c r="H836" s="23"/>
      <c r="I836" s="23"/>
      <c r="J836" s="23"/>
      <c r="K836" s="23"/>
      <c r="L836" s="23"/>
      <c r="M836" s="23"/>
      <c r="N836" s="23"/>
      <c r="O836" s="23"/>
      <c r="P836" s="23"/>
      <c r="Q836" s="23"/>
      <c r="R836" s="23"/>
      <c r="S836" s="23"/>
      <c r="T836" s="23"/>
      <c r="U836" s="100"/>
      <c r="V836" s="100"/>
      <c r="W836" s="100"/>
      <c r="X836" s="100"/>
    </row>
    <row r="837" spans="1:24" ht="16.5" customHeight="1">
      <c r="A837" s="181"/>
      <c r="B837" s="23"/>
      <c r="C837" s="23"/>
      <c r="D837" s="23"/>
      <c r="E837" s="23"/>
      <c r="F837" s="23"/>
      <c r="G837" s="23"/>
      <c r="H837" s="23"/>
      <c r="I837" s="23"/>
      <c r="J837" s="23"/>
      <c r="K837" s="23"/>
      <c r="L837" s="23"/>
      <c r="M837" s="23"/>
      <c r="N837" s="23"/>
      <c r="O837" s="23"/>
      <c r="P837" s="23"/>
      <c r="Q837" s="23"/>
      <c r="R837" s="23"/>
      <c r="S837" s="23"/>
      <c r="T837" s="23"/>
      <c r="U837" s="100"/>
      <c r="V837" s="100"/>
      <c r="W837" s="100"/>
      <c r="X837" s="100"/>
    </row>
    <row r="838" spans="1:24" ht="16.5" customHeight="1">
      <c r="A838" s="181"/>
      <c r="B838" s="23"/>
      <c r="C838" s="23"/>
      <c r="D838" s="23"/>
      <c r="E838" s="23"/>
      <c r="F838" s="23"/>
      <c r="G838" s="23"/>
      <c r="H838" s="23"/>
      <c r="I838" s="23"/>
      <c r="J838" s="23"/>
      <c r="K838" s="23"/>
      <c r="L838" s="23"/>
      <c r="M838" s="23"/>
      <c r="N838" s="23"/>
      <c r="O838" s="23"/>
      <c r="P838" s="23"/>
      <c r="Q838" s="23"/>
      <c r="R838" s="23"/>
      <c r="S838" s="23"/>
      <c r="T838" s="23"/>
      <c r="U838" s="100"/>
      <c r="V838" s="100"/>
      <c r="W838" s="100"/>
      <c r="X838" s="100"/>
    </row>
    <row r="839" spans="1:24" ht="16.5" customHeight="1">
      <c r="A839" s="181"/>
      <c r="B839" s="23"/>
      <c r="C839" s="23"/>
      <c r="D839" s="23"/>
      <c r="E839" s="23"/>
      <c r="F839" s="23"/>
      <c r="G839" s="23"/>
      <c r="H839" s="23"/>
      <c r="I839" s="23"/>
      <c r="J839" s="23"/>
      <c r="K839" s="23"/>
      <c r="L839" s="23"/>
      <c r="M839" s="23"/>
      <c r="N839" s="23"/>
      <c r="O839" s="23"/>
      <c r="P839" s="23"/>
      <c r="Q839" s="23"/>
      <c r="R839" s="23"/>
      <c r="S839" s="23"/>
      <c r="T839" s="23"/>
      <c r="U839" s="100"/>
      <c r="V839" s="100"/>
      <c r="W839" s="100"/>
      <c r="X839" s="100"/>
    </row>
    <row r="840" spans="1:24" ht="16.5" customHeight="1">
      <c r="A840" s="181"/>
      <c r="B840" s="23"/>
      <c r="C840" s="23"/>
      <c r="D840" s="23"/>
      <c r="E840" s="23"/>
      <c r="F840" s="23"/>
      <c r="G840" s="23"/>
      <c r="H840" s="23"/>
      <c r="I840" s="23"/>
      <c r="J840" s="23"/>
      <c r="K840" s="23"/>
      <c r="L840" s="23"/>
      <c r="M840" s="23"/>
      <c r="N840" s="23"/>
      <c r="O840" s="23"/>
      <c r="P840" s="23"/>
      <c r="Q840" s="23"/>
      <c r="R840" s="23"/>
      <c r="S840" s="23"/>
      <c r="T840" s="23"/>
      <c r="U840" s="100"/>
      <c r="V840" s="100"/>
      <c r="W840" s="100"/>
      <c r="X840" s="100"/>
    </row>
    <row r="841" spans="1:24" ht="16.5" customHeight="1">
      <c r="A841" s="181"/>
      <c r="B841" s="23"/>
      <c r="C841" s="23"/>
      <c r="D841" s="23"/>
      <c r="E841" s="23"/>
      <c r="F841" s="23"/>
      <c r="G841" s="23"/>
      <c r="H841" s="23"/>
      <c r="I841" s="23"/>
      <c r="J841" s="23"/>
      <c r="K841" s="23"/>
      <c r="L841" s="23"/>
      <c r="M841" s="23"/>
      <c r="N841" s="23"/>
      <c r="O841" s="23"/>
      <c r="P841" s="23"/>
      <c r="Q841" s="23"/>
      <c r="R841" s="23"/>
      <c r="S841" s="23"/>
      <c r="T841" s="23"/>
      <c r="U841" s="100"/>
      <c r="V841" s="100"/>
      <c r="W841" s="100"/>
      <c r="X841" s="100"/>
    </row>
    <row r="842" spans="1:24" ht="16.5" customHeight="1">
      <c r="A842" s="181"/>
      <c r="B842" s="23"/>
      <c r="C842" s="23"/>
      <c r="D842" s="23"/>
      <c r="E842" s="23"/>
      <c r="F842" s="23"/>
      <c r="G842" s="23"/>
      <c r="H842" s="23"/>
      <c r="I842" s="23"/>
      <c r="J842" s="23"/>
      <c r="K842" s="23"/>
      <c r="L842" s="23"/>
      <c r="M842" s="23"/>
      <c r="N842" s="23"/>
      <c r="O842" s="23"/>
      <c r="P842" s="23"/>
      <c r="Q842" s="23"/>
      <c r="R842" s="23"/>
      <c r="S842" s="23"/>
      <c r="T842" s="23"/>
      <c r="U842" s="100"/>
      <c r="V842" s="100"/>
      <c r="W842" s="100"/>
      <c r="X842" s="100"/>
    </row>
    <row r="843" spans="1:24" ht="16.5" customHeight="1">
      <c r="A843" s="181"/>
      <c r="B843" s="23"/>
      <c r="C843" s="23"/>
      <c r="D843" s="23"/>
      <c r="E843" s="23"/>
      <c r="F843" s="23"/>
      <c r="G843" s="23"/>
      <c r="H843" s="23"/>
      <c r="I843" s="23"/>
      <c r="J843" s="23"/>
      <c r="K843" s="23"/>
      <c r="L843" s="23"/>
      <c r="M843" s="23"/>
      <c r="N843" s="23"/>
      <c r="O843" s="23"/>
      <c r="P843" s="23"/>
      <c r="Q843" s="23"/>
      <c r="R843" s="23"/>
      <c r="S843" s="23"/>
      <c r="T843" s="23"/>
      <c r="U843" s="100"/>
      <c r="V843" s="100"/>
      <c r="W843" s="100"/>
      <c r="X843" s="100"/>
    </row>
    <row r="844" spans="1:24" ht="16.5" customHeight="1">
      <c r="A844" s="181"/>
      <c r="B844" s="23"/>
      <c r="C844" s="23"/>
      <c r="D844" s="23"/>
      <c r="E844" s="23"/>
      <c r="F844" s="23"/>
      <c r="G844" s="23"/>
      <c r="H844" s="23"/>
      <c r="I844" s="23"/>
      <c r="J844" s="23"/>
      <c r="K844" s="23"/>
      <c r="L844" s="23"/>
      <c r="M844" s="23"/>
      <c r="N844" s="23"/>
      <c r="O844" s="23"/>
      <c r="P844" s="23"/>
      <c r="Q844" s="23"/>
      <c r="R844" s="23"/>
      <c r="S844" s="23"/>
      <c r="T844" s="23"/>
      <c r="U844" s="100"/>
      <c r="V844" s="100"/>
      <c r="W844" s="100"/>
      <c r="X844" s="100"/>
    </row>
    <row r="845" spans="1:24" ht="16.5" customHeight="1">
      <c r="A845" s="181"/>
      <c r="B845" s="23"/>
      <c r="C845" s="23"/>
      <c r="D845" s="23"/>
      <c r="E845" s="23"/>
      <c r="F845" s="23"/>
      <c r="G845" s="23"/>
      <c r="H845" s="23"/>
      <c r="I845" s="23"/>
      <c r="J845" s="23"/>
      <c r="K845" s="23"/>
      <c r="L845" s="23"/>
      <c r="M845" s="23"/>
      <c r="N845" s="23"/>
      <c r="O845" s="23"/>
      <c r="P845" s="23"/>
      <c r="Q845" s="23"/>
      <c r="R845" s="23"/>
      <c r="S845" s="23"/>
      <c r="T845" s="23"/>
      <c r="U845" s="100"/>
      <c r="V845" s="100"/>
      <c r="W845" s="100"/>
      <c r="X845" s="100"/>
    </row>
    <row r="846" spans="1:24" ht="16.5" customHeight="1">
      <c r="A846" s="181"/>
      <c r="B846" s="23"/>
      <c r="C846" s="23"/>
      <c r="D846" s="23"/>
      <c r="E846" s="23"/>
      <c r="F846" s="23"/>
      <c r="G846" s="23"/>
      <c r="H846" s="23"/>
      <c r="I846" s="23"/>
      <c r="J846" s="23"/>
      <c r="K846" s="23"/>
      <c r="L846" s="23"/>
      <c r="M846" s="23"/>
      <c r="N846" s="23"/>
      <c r="O846" s="23"/>
      <c r="P846" s="23"/>
      <c r="Q846" s="23"/>
      <c r="R846" s="23"/>
      <c r="S846" s="23"/>
      <c r="T846" s="23"/>
      <c r="U846" s="100"/>
      <c r="V846" s="100"/>
      <c r="W846" s="100"/>
      <c r="X846" s="100"/>
    </row>
    <row r="847" spans="1:24" ht="16.5" customHeight="1">
      <c r="A847" s="181"/>
      <c r="B847" s="23"/>
      <c r="C847" s="23"/>
      <c r="D847" s="23"/>
      <c r="E847" s="23"/>
      <c r="F847" s="23"/>
      <c r="G847" s="23"/>
      <c r="H847" s="23"/>
      <c r="I847" s="23"/>
      <c r="J847" s="23"/>
      <c r="K847" s="23"/>
      <c r="L847" s="23"/>
      <c r="M847" s="23"/>
      <c r="N847" s="23"/>
      <c r="O847" s="23"/>
      <c r="P847" s="23"/>
      <c r="Q847" s="23"/>
      <c r="R847" s="23"/>
      <c r="S847" s="23"/>
      <c r="T847" s="23"/>
      <c r="U847" s="100"/>
      <c r="V847" s="100"/>
      <c r="W847" s="100"/>
      <c r="X847" s="100"/>
    </row>
    <row r="848" spans="1:24" ht="16.5" customHeight="1">
      <c r="A848" s="181"/>
      <c r="B848" s="23"/>
      <c r="C848" s="23"/>
      <c r="D848" s="23"/>
      <c r="E848" s="23"/>
      <c r="F848" s="23"/>
      <c r="G848" s="23"/>
      <c r="H848" s="23"/>
      <c r="I848" s="23"/>
      <c r="J848" s="23"/>
      <c r="K848" s="23"/>
      <c r="L848" s="23"/>
      <c r="M848" s="23"/>
      <c r="N848" s="23"/>
      <c r="O848" s="23"/>
      <c r="P848" s="23"/>
      <c r="Q848" s="23"/>
      <c r="R848" s="23"/>
      <c r="S848" s="23"/>
      <c r="T848" s="23"/>
      <c r="U848" s="100"/>
      <c r="V848" s="100"/>
      <c r="W848" s="100"/>
      <c r="X848" s="100"/>
    </row>
    <row r="849" spans="1:24" ht="16.5" customHeight="1">
      <c r="A849" s="181"/>
      <c r="B849" s="23"/>
      <c r="C849" s="23"/>
      <c r="D849" s="23"/>
      <c r="E849" s="23"/>
      <c r="F849" s="23"/>
      <c r="G849" s="23"/>
      <c r="H849" s="23"/>
      <c r="I849" s="23"/>
      <c r="J849" s="23"/>
      <c r="K849" s="23"/>
      <c r="L849" s="23"/>
      <c r="M849" s="23"/>
      <c r="N849" s="23"/>
      <c r="O849" s="23"/>
      <c r="P849" s="23"/>
      <c r="Q849" s="23"/>
      <c r="R849" s="23"/>
      <c r="S849" s="23"/>
      <c r="T849" s="23"/>
      <c r="U849" s="100"/>
      <c r="V849" s="100"/>
      <c r="W849" s="100"/>
      <c r="X849" s="100"/>
    </row>
    <row r="850" spans="1:24" ht="16.5" customHeight="1">
      <c r="A850" s="181"/>
      <c r="B850" s="23"/>
      <c r="C850" s="23"/>
      <c r="D850" s="23"/>
      <c r="E850" s="23"/>
      <c r="F850" s="23"/>
      <c r="G850" s="23"/>
      <c r="H850" s="23"/>
      <c r="I850" s="23"/>
      <c r="J850" s="23"/>
      <c r="K850" s="23"/>
      <c r="L850" s="23"/>
      <c r="M850" s="23"/>
      <c r="N850" s="23"/>
      <c r="O850" s="23"/>
      <c r="P850" s="23"/>
      <c r="Q850" s="23"/>
      <c r="R850" s="23"/>
      <c r="S850" s="23"/>
      <c r="T850" s="23"/>
      <c r="U850" s="100"/>
      <c r="V850" s="100"/>
      <c r="W850" s="100"/>
      <c r="X850" s="100"/>
    </row>
    <row r="851" spans="1:24" ht="16.5" customHeight="1">
      <c r="A851" s="181"/>
      <c r="B851" s="23"/>
      <c r="C851" s="23"/>
      <c r="D851" s="23"/>
      <c r="E851" s="23"/>
      <c r="F851" s="23"/>
      <c r="G851" s="23"/>
      <c r="H851" s="23"/>
      <c r="I851" s="23"/>
      <c r="J851" s="23"/>
      <c r="K851" s="23"/>
      <c r="L851" s="23"/>
      <c r="M851" s="23"/>
      <c r="N851" s="23"/>
      <c r="O851" s="23"/>
      <c r="P851" s="23"/>
      <c r="Q851" s="23"/>
      <c r="R851" s="23"/>
      <c r="S851" s="23"/>
      <c r="T851" s="23"/>
      <c r="U851" s="100"/>
      <c r="V851" s="100"/>
      <c r="W851" s="100"/>
      <c r="X851" s="100"/>
    </row>
    <row r="852" spans="1:24" ht="16.5" customHeight="1">
      <c r="A852" s="181"/>
      <c r="B852" s="23"/>
      <c r="C852" s="23"/>
      <c r="D852" s="23"/>
      <c r="E852" s="23"/>
      <c r="F852" s="23"/>
      <c r="G852" s="23"/>
      <c r="H852" s="23"/>
      <c r="I852" s="23"/>
      <c r="J852" s="23"/>
      <c r="K852" s="23"/>
      <c r="L852" s="23"/>
      <c r="M852" s="23"/>
      <c r="N852" s="23"/>
      <c r="O852" s="23"/>
      <c r="P852" s="23"/>
      <c r="Q852" s="23"/>
      <c r="R852" s="23"/>
      <c r="S852" s="23"/>
      <c r="T852" s="23"/>
      <c r="U852" s="100"/>
      <c r="V852" s="100"/>
      <c r="W852" s="100"/>
      <c r="X852" s="100"/>
    </row>
    <row r="853" spans="1:24" ht="16.5" customHeight="1">
      <c r="A853" s="181"/>
      <c r="B853" s="23"/>
      <c r="C853" s="23"/>
      <c r="D853" s="23"/>
      <c r="E853" s="23"/>
      <c r="F853" s="23"/>
      <c r="G853" s="23"/>
      <c r="H853" s="23"/>
      <c r="I853" s="23"/>
      <c r="J853" s="23"/>
      <c r="K853" s="23"/>
      <c r="L853" s="23"/>
      <c r="M853" s="23"/>
      <c r="N853" s="23"/>
      <c r="O853" s="23"/>
      <c r="P853" s="23"/>
      <c r="Q853" s="23"/>
      <c r="R853" s="23"/>
      <c r="S853" s="23"/>
      <c r="T853" s="23"/>
      <c r="U853" s="100"/>
      <c r="V853" s="100"/>
      <c r="W853" s="100"/>
      <c r="X853" s="100"/>
    </row>
    <row r="854" spans="1:24" ht="16.5" customHeight="1">
      <c r="A854" s="181"/>
      <c r="B854" s="23"/>
      <c r="C854" s="23"/>
      <c r="D854" s="23"/>
      <c r="E854" s="23"/>
      <c r="F854" s="23"/>
      <c r="G854" s="23"/>
      <c r="H854" s="23"/>
      <c r="I854" s="23"/>
      <c r="J854" s="23"/>
      <c r="K854" s="23"/>
      <c r="L854" s="23"/>
      <c r="M854" s="23"/>
      <c r="N854" s="23"/>
      <c r="O854" s="23"/>
      <c r="P854" s="23"/>
      <c r="Q854" s="23"/>
      <c r="R854" s="23"/>
      <c r="S854" s="23"/>
      <c r="T854" s="23"/>
      <c r="U854" s="100"/>
      <c r="V854" s="100"/>
      <c r="W854" s="100"/>
      <c r="X854" s="100"/>
    </row>
    <row r="855" spans="1:24" ht="16.5" customHeight="1">
      <c r="A855" s="181"/>
      <c r="B855" s="23"/>
      <c r="C855" s="23"/>
      <c r="D855" s="23"/>
      <c r="E855" s="23"/>
      <c r="F855" s="23"/>
      <c r="G855" s="23"/>
      <c r="H855" s="23"/>
      <c r="I855" s="23"/>
      <c r="J855" s="23"/>
      <c r="K855" s="23"/>
      <c r="L855" s="23"/>
      <c r="M855" s="23"/>
      <c r="N855" s="23"/>
      <c r="O855" s="23"/>
      <c r="P855" s="23"/>
      <c r="Q855" s="23"/>
      <c r="R855" s="23"/>
      <c r="S855" s="23"/>
      <c r="T855" s="23"/>
      <c r="U855" s="100"/>
      <c r="V855" s="100"/>
      <c r="W855" s="100"/>
      <c r="X855" s="100"/>
    </row>
    <row r="856" spans="1:24" ht="16.5" customHeight="1">
      <c r="A856" s="181"/>
      <c r="B856" s="23"/>
      <c r="C856" s="23"/>
      <c r="D856" s="23"/>
      <c r="E856" s="23"/>
      <c r="F856" s="23"/>
      <c r="G856" s="23"/>
      <c r="H856" s="23"/>
      <c r="I856" s="23"/>
      <c r="J856" s="23"/>
      <c r="K856" s="23"/>
      <c r="L856" s="23"/>
      <c r="M856" s="23"/>
      <c r="N856" s="23"/>
      <c r="O856" s="23"/>
      <c r="P856" s="23"/>
      <c r="Q856" s="23"/>
      <c r="R856" s="23"/>
      <c r="S856" s="23"/>
      <c r="T856" s="23"/>
      <c r="U856" s="100"/>
      <c r="V856" s="100"/>
      <c r="W856" s="100"/>
      <c r="X856" s="100"/>
    </row>
    <row r="857" spans="1:24" ht="16.5" customHeight="1">
      <c r="A857" s="181"/>
      <c r="B857" s="23"/>
      <c r="C857" s="23"/>
      <c r="D857" s="23"/>
      <c r="E857" s="23"/>
      <c r="F857" s="23"/>
      <c r="G857" s="23"/>
      <c r="H857" s="23"/>
      <c r="I857" s="23"/>
      <c r="J857" s="23"/>
      <c r="K857" s="23"/>
      <c r="L857" s="23"/>
      <c r="M857" s="23"/>
      <c r="N857" s="23"/>
      <c r="O857" s="23"/>
      <c r="P857" s="23"/>
      <c r="Q857" s="23"/>
      <c r="R857" s="23"/>
      <c r="S857" s="23"/>
      <c r="T857" s="23"/>
      <c r="U857" s="100"/>
      <c r="V857" s="100"/>
      <c r="W857" s="100"/>
      <c r="X857" s="100"/>
    </row>
    <row r="858" spans="1:24" ht="16.5" customHeight="1">
      <c r="A858" s="181"/>
      <c r="B858" s="23"/>
      <c r="C858" s="23"/>
      <c r="D858" s="23"/>
      <c r="E858" s="23"/>
      <c r="F858" s="23"/>
      <c r="G858" s="23"/>
      <c r="H858" s="23"/>
      <c r="I858" s="23"/>
      <c r="J858" s="23"/>
      <c r="K858" s="23"/>
      <c r="L858" s="23"/>
      <c r="M858" s="23"/>
      <c r="N858" s="23"/>
      <c r="O858" s="23"/>
      <c r="P858" s="23"/>
      <c r="Q858" s="23"/>
      <c r="R858" s="23"/>
      <c r="S858" s="23"/>
      <c r="T858" s="23"/>
      <c r="U858" s="100"/>
      <c r="V858" s="100"/>
      <c r="W858" s="100"/>
      <c r="X858" s="100"/>
    </row>
    <row r="859" spans="1:24" ht="16.5" customHeight="1">
      <c r="A859" s="181"/>
      <c r="B859" s="23"/>
      <c r="C859" s="23"/>
      <c r="D859" s="23"/>
      <c r="E859" s="23"/>
      <c r="F859" s="23"/>
      <c r="G859" s="23"/>
      <c r="H859" s="23"/>
      <c r="I859" s="23"/>
      <c r="J859" s="23"/>
      <c r="K859" s="23"/>
      <c r="L859" s="23"/>
      <c r="M859" s="23"/>
      <c r="N859" s="23"/>
      <c r="O859" s="23"/>
      <c r="P859" s="23"/>
      <c r="Q859" s="23"/>
      <c r="R859" s="23"/>
      <c r="S859" s="23"/>
      <c r="T859" s="23"/>
      <c r="U859" s="100"/>
      <c r="V859" s="100"/>
      <c r="W859" s="100"/>
      <c r="X859" s="100"/>
    </row>
    <row r="860" spans="1:24" ht="16.5" customHeight="1">
      <c r="A860" s="181"/>
      <c r="B860" s="23"/>
      <c r="C860" s="23"/>
      <c r="D860" s="23"/>
      <c r="E860" s="23"/>
      <c r="F860" s="23"/>
      <c r="G860" s="23"/>
      <c r="H860" s="23"/>
      <c r="I860" s="23"/>
      <c r="J860" s="23"/>
      <c r="K860" s="23"/>
      <c r="L860" s="23"/>
      <c r="M860" s="23"/>
      <c r="N860" s="23"/>
      <c r="O860" s="23"/>
      <c r="P860" s="23"/>
      <c r="Q860" s="23"/>
      <c r="R860" s="23"/>
      <c r="S860" s="23"/>
      <c r="T860" s="23"/>
      <c r="U860" s="100"/>
      <c r="V860" s="100"/>
      <c r="W860" s="100"/>
      <c r="X860" s="100"/>
    </row>
    <row r="861" spans="1:24" ht="16.5" customHeight="1">
      <c r="A861" s="181"/>
      <c r="B861" s="23"/>
      <c r="C861" s="23"/>
      <c r="D861" s="23"/>
      <c r="E861" s="23"/>
      <c r="F861" s="23"/>
      <c r="G861" s="23"/>
      <c r="H861" s="23"/>
      <c r="I861" s="23"/>
      <c r="J861" s="23"/>
      <c r="K861" s="23"/>
      <c r="L861" s="23"/>
      <c r="M861" s="23"/>
      <c r="N861" s="23"/>
      <c r="O861" s="23"/>
      <c r="P861" s="23"/>
      <c r="Q861" s="23"/>
      <c r="R861" s="23"/>
      <c r="S861" s="23"/>
      <c r="T861" s="23"/>
      <c r="U861" s="100"/>
      <c r="V861" s="100"/>
      <c r="W861" s="100"/>
      <c r="X861" s="100"/>
    </row>
    <row r="862" spans="1:24" ht="16.5" customHeight="1">
      <c r="A862" s="181"/>
      <c r="B862" s="23"/>
      <c r="C862" s="23"/>
      <c r="D862" s="23"/>
      <c r="E862" s="23"/>
      <c r="F862" s="23"/>
      <c r="G862" s="23"/>
      <c r="H862" s="23"/>
      <c r="I862" s="23"/>
      <c r="J862" s="23"/>
      <c r="K862" s="23"/>
      <c r="L862" s="23"/>
      <c r="M862" s="23"/>
      <c r="N862" s="23"/>
      <c r="O862" s="23"/>
      <c r="P862" s="23"/>
      <c r="Q862" s="23"/>
      <c r="R862" s="23"/>
      <c r="S862" s="23"/>
      <c r="T862" s="23"/>
      <c r="U862" s="100"/>
      <c r="V862" s="100"/>
      <c r="W862" s="100"/>
      <c r="X862" s="100"/>
    </row>
    <row r="863" spans="1:24" ht="16.5" customHeight="1">
      <c r="A863" s="181"/>
      <c r="B863" s="23"/>
      <c r="C863" s="23"/>
      <c r="D863" s="23"/>
      <c r="E863" s="23"/>
      <c r="F863" s="23"/>
      <c r="G863" s="23"/>
      <c r="H863" s="23"/>
      <c r="I863" s="23"/>
      <c r="J863" s="23"/>
      <c r="K863" s="23"/>
      <c r="L863" s="23"/>
      <c r="M863" s="23"/>
      <c r="N863" s="23"/>
      <c r="O863" s="23"/>
      <c r="P863" s="23"/>
      <c r="Q863" s="23"/>
      <c r="R863" s="23"/>
      <c r="S863" s="23"/>
      <c r="T863" s="23"/>
      <c r="U863" s="100"/>
      <c r="V863" s="100"/>
      <c r="W863" s="100"/>
      <c r="X863" s="100"/>
    </row>
    <row r="864" spans="1:24" ht="16.5" customHeight="1">
      <c r="A864" s="181"/>
      <c r="B864" s="23"/>
      <c r="C864" s="23"/>
      <c r="D864" s="23"/>
      <c r="E864" s="23"/>
      <c r="F864" s="23"/>
      <c r="G864" s="23"/>
      <c r="H864" s="23"/>
      <c r="I864" s="23"/>
      <c r="J864" s="23"/>
      <c r="K864" s="23"/>
      <c r="L864" s="23"/>
      <c r="M864" s="23"/>
      <c r="N864" s="23"/>
      <c r="O864" s="23"/>
      <c r="P864" s="23"/>
      <c r="Q864" s="23"/>
      <c r="R864" s="23"/>
      <c r="S864" s="23"/>
      <c r="T864" s="23"/>
      <c r="U864" s="100"/>
      <c r="V864" s="100"/>
      <c r="W864" s="100"/>
      <c r="X864" s="100"/>
    </row>
    <row r="865" spans="1:24" ht="16.5" customHeight="1">
      <c r="A865" s="181"/>
      <c r="B865" s="23"/>
      <c r="C865" s="23"/>
      <c r="D865" s="23"/>
      <c r="E865" s="23"/>
      <c r="F865" s="23"/>
      <c r="G865" s="23"/>
      <c r="H865" s="23"/>
      <c r="I865" s="23"/>
      <c r="J865" s="23"/>
      <c r="K865" s="23"/>
      <c r="L865" s="23"/>
      <c r="M865" s="23"/>
      <c r="N865" s="23"/>
      <c r="O865" s="23"/>
      <c r="P865" s="23"/>
      <c r="Q865" s="23"/>
      <c r="R865" s="23"/>
      <c r="S865" s="23"/>
      <c r="T865" s="23"/>
      <c r="U865" s="100"/>
      <c r="V865" s="100"/>
      <c r="W865" s="100"/>
      <c r="X865" s="100"/>
    </row>
    <row r="866" spans="1:24" ht="16.5" customHeight="1">
      <c r="A866" s="181"/>
      <c r="B866" s="23"/>
      <c r="C866" s="23"/>
      <c r="D866" s="23"/>
      <c r="E866" s="23"/>
      <c r="F866" s="23"/>
      <c r="G866" s="23"/>
      <c r="H866" s="23"/>
      <c r="I866" s="23"/>
      <c r="J866" s="23"/>
      <c r="K866" s="23"/>
      <c r="L866" s="23"/>
      <c r="M866" s="23"/>
      <c r="N866" s="23"/>
      <c r="O866" s="23"/>
      <c r="P866" s="23"/>
      <c r="Q866" s="23"/>
      <c r="R866" s="23"/>
      <c r="S866" s="23"/>
      <c r="T866" s="23"/>
      <c r="U866" s="100"/>
      <c r="V866" s="100"/>
      <c r="W866" s="100"/>
      <c r="X866" s="100"/>
    </row>
    <row r="867" spans="1:24" ht="16.5" customHeight="1">
      <c r="A867" s="181"/>
      <c r="B867" s="23"/>
      <c r="C867" s="23"/>
      <c r="D867" s="23"/>
      <c r="E867" s="23"/>
      <c r="F867" s="23"/>
      <c r="G867" s="23"/>
      <c r="H867" s="23"/>
      <c r="I867" s="23"/>
      <c r="J867" s="23"/>
      <c r="K867" s="23"/>
      <c r="L867" s="23"/>
      <c r="M867" s="23"/>
      <c r="N867" s="23"/>
      <c r="O867" s="23"/>
      <c r="P867" s="23"/>
      <c r="Q867" s="23"/>
      <c r="R867" s="23"/>
      <c r="S867" s="23"/>
      <c r="T867" s="23"/>
      <c r="U867" s="100"/>
      <c r="V867" s="100"/>
      <c r="W867" s="100"/>
      <c r="X867" s="100"/>
    </row>
    <row r="868" spans="1:24" ht="16.5" customHeight="1">
      <c r="A868" s="181"/>
      <c r="B868" s="23"/>
      <c r="C868" s="23"/>
      <c r="D868" s="23"/>
      <c r="E868" s="23"/>
      <c r="F868" s="23"/>
      <c r="G868" s="23"/>
      <c r="H868" s="23"/>
      <c r="I868" s="23"/>
      <c r="J868" s="23"/>
      <c r="K868" s="23"/>
      <c r="L868" s="23"/>
      <c r="M868" s="23"/>
      <c r="N868" s="23"/>
      <c r="O868" s="23"/>
      <c r="P868" s="23"/>
      <c r="Q868" s="23"/>
      <c r="R868" s="23"/>
      <c r="S868" s="23"/>
      <c r="T868" s="23"/>
      <c r="U868" s="100"/>
      <c r="V868" s="100"/>
      <c r="W868" s="100"/>
      <c r="X868" s="100"/>
    </row>
    <row r="869" spans="1:24" ht="16.5" customHeight="1">
      <c r="A869" s="181"/>
      <c r="B869" s="23"/>
      <c r="C869" s="23"/>
      <c r="D869" s="23"/>
      <c r="E869" s="23"/>
      <c r="F869" s="23"/>
      <c r="G869" s="23"/>
      <c r="H869" s="23"/>
      <c r="I869" s="23"/>
      <c r="J869" s="23"/>
      <c r="K869" s="23"/>
      <c r="L869" s="23"/>
      <c r="M869" s="23"/>
      <c r="N869" s="23"/>
      <c r="O869" s="23"/>
      <c r="P869" s="23"/>
      <c r="Q869" s="23"/>
      <c r="R869" s="23"/>
      <c r="S869" s="23"/>
      <c r="T869" s="23"/>
      <c r="U869" s="100"/>
      <c r="V869" s="100"/>
      <c r="W869" s="100"/>
      <c r="X869" s="100"/>
    </row>
    <row r="870" spans="1:24" ht="16.5" customHeight="1">
      <c r="A870" s="181"/>
      <c r="B870" s="23"/>
      <c r="C870" s="23"/>
      <c r="D870" s="23"/>
      <c r="E870" s="23"/>
      <c r="F870" s="23"/>
      <c r="G870" s="23"/>
      <c r="H870" s="23"/>
      <c r="I870" s="23"/>
      <c r="J870" s="23"/>
      <c r="K870" s="23"/>
      <c r="L870" s="23"/>
      <c r="M870" s="23"/>
      <c r="N870" s="23"/>
      <c r="O870" s="23"/>
      <c r="P870" s="23"/>
      <c r="Q870" s="23"/>
      <c r="R870" s="23"/>
      <c r="S870" s="23"/>
      <c r="T870" s="23"/>
      <c r="U870" s="100"/>
      <c r="V870" s="100"/>
      <c r="W870" s="100"/>
      <c r="X870" s="100"/>
    </row>
    <row r="871" spans="1:24" ht="16.5" customHeight="1">
      <c r="A871" s="181"/>
      <c r="B871" s="23"/>
      <c r="C871" s="23"/>
      <c r="D871" s="23"/>
      <c r="E871" s="23"/>
      <c r="F871" s="23"/>
      <c r="G871" s="23"/>
      <c r="H871" s="23"/>
      <c r="I871" s="23"/>
      <c r="J871" s="23"/>
      <c r="K871" s="23"/>
      <c r="L871" s="23"/>
      <c r="M871" s="23"/>
      <c r="N871" s="23"/>
      <c r="O871" s="23"/>
      <c r="P871" s="23"/>
      <c r="Q871" s="23"/>
      <c r="R871" s="23"/>
      <c r="S871" s="23"/>
      <c r="T871" s="23"/>
      <c r="U871" s="100"/>
      <c r="V871" s="100"/>
      <c r="W871" s="100"/>
      <c r="X871" s="100"/>
    </row>
    <row r="872" spans="1:24" ht="16.5" customHeight="1">
      <c r="A872" s="181"/>
      <c r="B872" s="23"/>
      <c r="C872" s="23"/>
      <c r="D872" s="23"/>
      <c r="E872" s="23"/>
      <c r="F872" s="23"/>
      <c r="G872" s="23"/>
      <c r="H872" s="23"/>
      <c r="I872" s="23"/>
      <c r="J872" s="23"/>
      <c r="K872" s="23"/>
      <c r="L872" s="23"/>
      <c r="M872" s="23"/>
      <c r="N872" s="23"/>
      <c r="O872" s="23"/>
      <c r="P872" s="23"/>
      <c r="Q872" s="23"/>
      <c r="R872" s="23"/>
      <c r="S872" s="23"/>
      <c r="T872" s="23"/>
      <c r="U872" s="100"/>
      <c r="V872" s="100"/>
      <c r="W872" s="100"/>
      <c r="X872" s="100"/>
    </row>
    <row r="873" spans="1:24" ht="16.5" customHeight="1">
      <c r="A873" s="181"/>
      <c r="B873" s="23"/>
      <c r="C873" s="23"/>
      <c r="D873" s="23"/>
      <c r="E873" s="23"/>
      <c r="F873" s="23"/>
      <c r="G873" s="23"/>
      <c r="H873" s="23"/>
      <c r="I873" s="23"/>
      <c r="J873" s="23"/>
      <c r="K873" s="23"/>
      <c r="L873" s="23"/>
      <c r="M873" s="23"/>
      <c r="N873" s="23"/>
      <c r="O873" s="23"/>
      <c r="P873" s="23"/>
      <c r="Q873" s="23"/>
      <c r="R873" s="23"/>
      <c r="S873" s="23"/>
      <c r="T873" s="23"/>
      <c r="U873" s="100"/>
      <c r="V873" s="100"/>
      <c r="W873" s="100"/>
      <c r="X873" s="100"/>
    </row>
    <row r="874" spans="1:24" ht="16.5" customHeight="1">
      <c r="A874" s="181"/>
      <c r="B874" s="23"/>
      <c r="C874" s="23"/>
      <c r="D874" s="23"/>
      <c r="E874" s="23"/>
      <c r="F874" s="23"/>
      <c r="G874" s="23"/>
      <c r="H874" s="23"/>
      <c r="I874" s="23"/>
      <c r="J874" s="23"/>
      <c r="K874" s="23"/>
      <c r="L874" s="23"/>
      <c r="M874" s="23"/>
      <c r="N874" s="23"/>
      <c r="O874" s="23"/>
      <c r="P874" s="23"/>
      <c r="Q874" s="23"/>
      <c r="R874" s="23"/>
      <c r="S874" s="23"/>
      <c r="T874" s="23"/>
      <c r="U874" s="100"/>
      <c r="V874" s="100"/>
      <c r="W874" s="100"/>
      <c r="X874" s="100"/>
    </row>
    <row r="875" spans="1:24" ht="16.5" customHeight="1">
      <c r="A875" s="181"/>
      <c r="B875" s="23"/>
      <c r="C875" s="23"/>
      <c r="D875" s="23"/>
      <c r="E875" s="23"/>
      <c r="F875" s="23"/>
      <c r="G875" s="23"/>
      <c r="H875" s="23"/>
      <c r="I875" s="23"/>
      <c r="J875" s="23"/>
      <c r="K875" s="23"/>
      <c r="L875" s="23"/>
      <c r="M875" s="23"/>
      <c r="N875" s="23"/>
      <c r="O875" s="23"/>
      <c r="P875" s="23"/>
      <c r="Q875" s="23"/>
      <c r="R875" s="23"/>
      <c r="S875" s="23"/>
      <c r="T875" s="23"/>
      <c r="U875" s="100"/>
      <c r="V875" s="100"/>
      <c r="W875" s="100"/>
      <c r="X875" s="100"/>
    </row>
    <row r="876" spans="1:24" ht="16.5" customHeight="1">
      <c r="A876" s="181"/>
      <c r="B876" s="23"/>
      <c r="C876" s="23"/>
      <c r="D876" s="23"/>
      <c r="E876" s="23"/>
      <c r="F876" s="23"/>
      <c r="G876" s="23"/>
      <c r="H876" s="23"/>
      <c r="I876" s="23"/>
      <c r="J876" s="23"/>
      <c r="K876" s="23"/>
      <c r="L876" s="23"/>
      <c r="M876" s="23"/>
      <c r="N876" s="23"/>
      <c r="O876" s="23"/>
      <c r="P876" s="23"/>
      <c r="Q876" s="23"/>
      <c r="R876" s="23"/>
      <c r="S876" s="23"/>
      <c r="T876" s="23"/>
      <c r="U876" s="100"/>
      <c r="V876" s="100"/>
      <c r="W876" s="100"/>
      <c r="X876" s="100"/>
    </row>
    <row r="877" spans="1:24" ht="16.5" customHeight="1">
      <c r="A877" s="181"/>
      <c r="B877" s="23"/>
      <c r="C877" s="23"/>
      <c r="D877" s="23"/>
      <c r="E877" s="23"/>
      <c r="F877" s="23"/>
      <c r="G877" s="23"/>
      <c r="H877" s="23"/>
      <c r="I877" s="23"/>
      <c r="J877" s="23"/>
      <c r="K877" s="23"/>
      <c r="L877" s="23"/>
      <c r="M877" s="23"/>
      <c r="N877" s="23"/>
      <c r="O877" s="23"/>
      <c r="P877" s="23"/>
      <c r="Q877" s="23"/>
      <c r="R877" s="23"/>
      <c r="S877" s="23"/>
      <c r="T877" s="23"/>
      <c r="U877" s="100"/>
      <c r="V877" s="100"/>
      <c r="W877" s="100"/>
      <c r="X877" s="100"/>
    </row>
    <row r="878" spans="1:24" ht="16.5" customHeight="1">
      <c r="A878" s="181"/>
      <c r="B878" s="23"/>
      <c r="C878" s="23"/>
      <c r="D878" s="23"/>
      <c r="E878" s="23"/>
      <c r="F878" s="23"/>
      <c r="G878" s="23"/>
      <c r="H878" s="23"/>
      <c r="I878" s="23"/>
      <c r="J878" s="23"/>
      <c r="K878" s="23"/>
      <c r="L878" s="23"/>
      <c r="M878" s="23"/>
      <c r="N878" s="23"/>
      <c r="O878" s="23"/>
      <c r="P878" s="23"/>
      <c r="Q878" s="23"/>
      <c r="R878" s="23"/>
      <c r="S878" s="23"/>
      <c r="T878" s="23"/>
      <c r="U878" s="100"/>
      <c r="V878" s="100"/>
      <c r="W878" s="100"/>
      <c r="X878" s="100"/>
    </row>
    <row r="879" spans="1:24" ht="16.5" customHeight="1">
      <c r="A879" s="181"/>
      <c r="B879" s="23"/>
      <c r="C879" s="23"/>
      <c r="D879" s="23"/>
      <c r="E879" s="23"/>
      <c r="F879" s="23"/>
      <c r="G879" s="23"/>
      <c r="H879" s="23"/>
      <c r="I879" s="23"/>
      <c r="J879" s="23"/>
      <c r="K879" s="23"/>
      <c r="L879" s="23"/>
      <c r="M879" s="23"/>
      <c r="N879" s="23"/>
      <c r="O879" s="23"/>
      <c r="P879" s="23"/>
      <c r="Q879" s="23"/>
      <c r="R879" s="23"/>
      <c r="S879" s="23"/>
      <c r="T879" s="23"/>
      <c r="U879" s="100"/>
      <c r="V879" s="100"/>
      <c r="W879" s="100"/>
      <c r="X879" s="100"/>
    </row>
    <row r="880" spans="1:24" ht="16.5" customHeight="1">
      <c r="A880" s="181"/>
      <c r="B880" s="23"/>
      <c r="C880" s="23"/>
      <c r="D880" s="23"/>
      <c r="E880" s="23"/>
      <c r="F880" s="23"/>
      <c r="G880" s="23"/>
      <c r="H880" s="23"/>
      <c r="I880" s="23"/>
      <c r="J880" s="23"/>
      <c r="K880" s="23"/>
      <c r="L880" s="23"/>
      <c r="M880" s="23"/>
      <c r="N880" s="23"/>
      <c r="O880" s="23"/>
      <c r="P880" s="23"/>
      <c r="Q880" s="23"/>
      <c r="R880" s="23"/>
      <c r="S880" s="23"/>
      <c r="T880" s="23"/>
      <c r="U880" s="100"/>
      <c r="V880" s="100"/>
      <c r="W880" s="100"/>
      <c r="X880" s="100"/>
    </row>
    <row r="881" spans="1:24" ht="16.5" customHeight="1">
      <c r="A881" s="181"/>
      <c r="B881" s="23"/>
      <c r="C881" s="23"/>
      <c r="D881" s="23"/>
      <c r="E881" s="23"/>
      <c r="F881" s="23"/>
      <c r="G881" s="23"/>
      <c r="H881" s="23"/>
      <c r="I881" s="23"/>
      <c r="J881" s="23"/>
      <c r="K881" s="23"/>
      <c r="L881" s="23"/>
      <c r="M881" s="23"/>
      <c r="N881" s="23"/>
      <c r="O881" s="23"/>
      <c r="P881" s="23"/>
      <c r="Q881" s="23"/>
      <c r="R881" s="23"/>
      <c r="S881" s="23"/>
      <c r="T881" s="23"/>
      <c r="U881" s="100"/>
      <c r="V881" s="100"/>
      <c r="W881" s="100"/>
      <c r="X881" s="100"/>
    </row>
    <row r="882" spans="1:24" ht="16.5" customHeight="1">
      <c r="A882" s="181"/>
      <c r="B882" s="23"/>
      <c r="C882" s="23"/>
      <c r="D882" s="23"/>
      <c r="E882" s="23"/>
      <c r="F882" s="23"/>
      <c r="G882" s="23"/>
      <c r="H882" s="23"/>
      <c r="I882" s="23"/>
      <c r="J882" s="23"/>
      <c r="K882" s="23"/>
      <c r="L882" s="23"/>
      <c r="M882" s="23"/>
      <c r="N882" s="23"/>
      <c r="O882" s="23"/>
      <c r="P882" s="23"/>
      <c r="Q882" s="23"/>
      <c r="R882" s="23"/>
      <c r="S882" s="23"/>
      <c r="T882" s="23"/>
      <c r="U882" s="100"/>
      <c r="V882" s="100"/>
      <c r="W882" s="100"/>
      <c r="X882" s="100"/>
    </row>
    <row r="883" spans="1:24" ht="16.5" customHeight="1">
      <c r="A883" s="181"/>
      <c r="B883" s="23"/>
      <c r="C883" s="23"/>
      <c r="D883" s="23"/>
      <c r="E883" s="23"/>
      <c r="F883" s="23"/>
      <c r="G883" s="23"/>
      <c r="H883" s="23"/>
      <c r="I883" s="23"/>
      <c r="J883" s="23"/>
      <c r="K883" s="23"/>
      <c r="L883" s="23"/>
      <c r="M883" s="23"/>
      <c r="N883" s="23"/>
      <c r="O883" s="23"/>
      <c r="P883" s="23"/>
      <c r="Q883" s="23"/>
      <c r="R883" s="23"/>
      <c r="S883" s="23"/>
      <c r="T883" s="23"/>
      <c r="U883" s="100"/>
      <c r="V883" s="100"/>
      <c r="W883" s="100"/>
      <c r="X883" s="100"/>
    </row>
    <row r="884" spans="1:24" ht="16.5" customHeight="1">
      <c r="A884" s="181"/>
      <c r="B884" s="23"/>
      <c r="C884" s="23"/>
      <c r="D884" s="23"/>
      <c r="E884" s="23"/>
      <c r="F884" s="23"/>
      <c r="G884" s="23"/>
      <c r="H884" s="23"/>
      <c r="I884" s="23"/>
      <c r="J884" s="23"/>
      <c r="K884" s="23"/>
      <c r="L884" s="23"/>
      <c r="M884" s="23"/>
      <c r="N884" s="23"/>
      <c r="O884" s="23"/>
      <c r="P884" s="23"/>
      <c r="Q884" s="23"/>
      <c r="R884" s="23"/>
      <c r="S884" s="23"/>
      <c r="T884" s="23"/>
      <c r="U884" s="100"/>
      <c r="V884" s="100"/>
      <c r="W884" s="100"/>
      <c r="X884" s="100"/>
    </row>
    <row r="885" spans="1:24" ht="16.5" customHeight="1">
      <c r="A885" s="181"/>
      <c r="B885" s="23"/>
      <c r="C885" s="23"/>
      <c r="D885" s="23"/>
      <c r="E885" s="23"/>
      <c r="F885" s="23"/>
      <c r="G885" s="23"/>
      <c r="H885" s="23"/>
      <c r="I885" s="23"/>
      <c r="J885" s="23"/>
      <c r="K885" s="23"/>
      <c r="L885" s="23"/>
      <c r="M885" s="23"/>
      <c r="N885" s="23"/>
      <c r="O885" s="23"/>
      <c r="P885" s="23"/>
      <c r="Q885" s="23"/>
      <c r="R885" s="23"/>
      <c r="S885" s="23"/>
      <c r="T885" s="23"/>
      <c r="U885" s="100"/>
      <c r="V885" s="100"/>
      <c r="W885" s="100"/>
      <c r="X885" s="100"/>
    </row>
    <row r="886" spans="1:24" ht="16.5" customHeight="1">
      <c r="A886" s="181"/>
      <c r="B886" s="23"/>
      <c r="C886" s="23"/>
      <c r="D886" s="23"/>
      <c r="E886" s="23"/>
      <c r="F886" s="23"/>
      <c r="G886" s="23"/>
      <c r="H886" s="23"/>
      <c r="I886" s="23"/>
      <c r="J886" s="23"/>
      <c r="K886" s="23"/>
      <c r="L886" s="23"/>
      <c r="M886" s="23"/>
      <c r="N886" s="23"/>
      <c r="O886" s="23"/>
      <c r="P886" s="23"/>
      <c r="Q886" s="23"/>
      <c r="R886" s="23"/>
      <c r="S886" s="23"/>
      <c r="T886" s="23"/>
      <c r="U886" s="100"/>
      <c r="V886" s="100"/>
      <c r="W886" s="100"/>
      <c r="X886" s="100"/>
    </row>
    <row r="887" spans="1:24" ht="16.5" customHeight="1">
      <c r="A887" s="181"/>
      <c r="B887" s="23"/>
      <c r="C887" s="23"/>
      <c r="D887" s="23"/>
      <c r="E887" s="23"/>
      <c r="F887" s="23"/>
      <c r="G887" s="23"/>
      <c r="H887" s="23"/>
      <c r="I887" s="23"/>
      <c r="J887" s="23"/>
      <c r="K887" s="23"/>
      <c r="L887" s="23"/>
      <c r="M887" s="23"/>
      <c r="N887" s="23"/>
      <c r="O887" s="23"/>
      <c r="P887" s="23"/>
      <c r="Q887" s="23"/>
      <c r="R887" s="23"/>
      <c r="S887" s="23"/>
      <c r="T887" s="23"/>
      <c r="U887" s="100"/>
      <c r="V887" s="100"/>
      <c r="W887" s="100"/>
      <c r="X887" s="100"/>
    </row>
    <row r="888" spans="1:24" ht="16.5" customHeight="1">
      <c r="A888" s="181"/>
      <c r="B888" s="23"/>
      <c r="C888" s="23"/>
      <c r="D888" s="23"/>
      <c r="E888" s="23"/>
      <c r="F888" s="23"/>
      <c r="G888" s="23"/>
      <c r="H888" s="23"/>
      <c r="I888" s="23"/>
      <c r="J888" s="23"/>
      <c r="K888" s="23"/>
      <c r="L888" s="23"/>
      <c r="M888" s="23"/>
      <c r="N888" s="23"/>
      <c r="O888" s="23"/>
      <c r="P888" s="23"/>
      <c r="Q888" s="23"/>
      <c r="R888" s="23"/>
      <c r="S888" s="23"/>
      <c r="T888" s="23"/>
      <c r="U888" s="100"/>
      <c r="V888" s="100"/>
      <c r="W888" s="100"/>
      <c r="X888" s="100"/>
    </row>
    <row r="889" spans="1:24" ht="16.5" customHeight="1">
      <c r="A889" s="181"/>
      <c r="B889" s="23"/>
      <c r="C889" s="23"/>
      <c r="D889" s="23"/>
      <c r="E889" s="23"/>
      <c r="F889" s="23"/>
      <c r="G889" s="23"/>
      <c r="H889" s="23"/>
      <c r="I889" s="23"/>
      <c r="J889" s="23"/>
      <c r="K889" s="23"/>
      <c r="L889" s="23"/>
      <c r="M889" s="23"/>
      <c r="N889" s="23"/>
      <c r="O889" s="23"/>
      <c r="P889" s="23"/>
      <c r="Q889" s="23"/>
      <c r="R889" s="23"/>
      <c r="S889" s="23"/>
      <c r="T889" s="23"/>
      <c r="U889" s="100"/>
      <c r="V889" s="100"/>
      <c r="W889" s="100"/>
      <c r="X889" s="100"/>
    </row>
    <row r="890" spans="1:24" ht="16.5" customHeight="1">
      <c r="A890" s="181"/>
      <c r="B890" s="23"/>
      <c r="C890" s="23"/>
      <c r="D890" s="23"/>
      <c r="E890" s="23"/>
      <c r="F890" s="23"/>
      <c r="G890" s="23"/>
      <c r="H890" s="23"/>
      <c r="I890" s="23"/>
      <c r="J890" s="23"/>
      <c r="K890" s="23"/>
      <c r="L890" s="23"/>
      <c r="M890" s="23"/>
      <c r="N890" s="23"/>
      <c r="O890" s="23"/>
      <c r="P890" s="23"/>
      <c r="Q890" s="23"/>
      <c r="R890" s="23"/>
      <c r="S890" s="23"/>
      <c r="T890" s="23"/>
      <c r="U890" s="100"/>
      <c r="V890" s="100"/>
      <c r="W890" s="100"/>
      <c r="X890" s="100"/>
    </row>
    <row r="891" spans="1:24" ht="16.5" customHeight="1">
      <c r="A891" s="181"/>
      <c r="B891" s="23"/>
      <c r="C891" s="23"/>
      <c r="D891" s="23"/>
      <c r="E891" s="23"/>
      <c r="F891" s="23"/>
      <c r="G891" s="23"/>
      <c r="H891" s="23"/>
      <c r="I891" s="23"/>
      <c r="J891" s="23"/>
      <c r="K891" s="23"/>
      <c r="L891" s="23"/>
      <c r="M891" s="23"/>
      <c r="N891" s="23"/>
      <c r="O891" s="23"/>
      <c r="P891" s="23"/>
      <c r="Q891" s="23"/>
      <c r="R891" s="23"/>
      <c r="S891" s="23"/>
      <c r="T891" s="23"/>
      <c r="U891" s="100"/>
      <c r="V891" s="100"/>
      <c r="W891" s="100"/>
      <c r="X891" s="100"/>
    </row>
    <row r="892" spans="1:24" ht="16.5" customHeight="1">
      <c r="A892" s="181"/>
      <c r="B892" s="23"/>
      <c r="C892" s="23"/>
      <c r="D892" s="23"/>
      <c r="E892" s="23"/>
      <c r="F892" s="23"/>
      <c r="G892" s="23"/>
      <c r="H892" s="23"/>
      <c r="I892" s="23"/>
      <c r="J892" s="23"/>
      <c r="K892" s="23"/>
      <c r="L892" s="23"/>
      <c r="M892" s="23"/>
      <c r="N892" s="23"/>
      <c r="O892" s="23"/>
      <c r="P892" s="23"/>
      <c r="Q892" s="23"/>
      <c r="R892" s="23"/>
      <c r="S892" s="23"/>
      <c r="T892" s="23"/>
      <c r="U892" s="100"/>
      <c r="V892" s="100"/>
      <c r="W892" s="100"/>
      <c r="X892" s="100"/>
    </row>
    <row r="893" spans="1:24" ht="16.5" customHeight="1">
      <c r="A893" s="181"/>
      <c r="B893" s="23"/>
      <c r="C893" s="23"/>
      <c r="D893" s="23"/>
      <c r="E893" s="23"/>
      <c r="F893" s="23"/>
      <c r="G893" s="23"/>
      <c r="H893" s="23"/>
      <c r="I893" s="23"/>
      <c r="J893" s="23"/>
      <c r="K893" s="23"/>
      <c r="L893" s="23"/>
      <c r="M893" s="23"/>
      <c r="N893" s="23"/>
      <c r="O893" s="23"/>
      <c r="P893" s="23"/>
      <c r="Q893" s="23"/>
      <c r="R893" s="23"/>
      <c r="S893" s="23"/>
      <c r="T893" s="23"/>
      <c r="U893" s="100"/>
      <c r="V893" s="100"/>
      <c r="W893" s="100"/>
      <c r="X893" s="100"/>
    </row>
    <row r="894" spans="1:24" ht="16.5" customHeight="1">
      <c r="A894" s="181"/>
      <c r="B894" s="23"/>
      <c r="C894" s="23"/>
      <c r="D894" s="23"/>
      <c r="E894" s="23"/>
      <c r="F894" s="23"/>
      <c r="G894" s="23"/>
      <c r="H894" s="23"/>
      <c r="I894" s="23"/>
      <c r="J894" s="23"/>
      <c r="K894" s="23"/>
      <c r="L894" s="23"/>
      <c r="M894" s="23"/>
      <c r="N894" s="23"/>
      <c r="O894" s="23"/>
      <c r="P894" s="23"/>
      <c r="Q894" s="23"/>
      <c r="R894" s="23"/>
      <c r="S894" s="23"/>
      <c r="T894" s="23"/>
      <c r="U894" s="100"/>
      <c r="V894" s="100"/>
      <c r="W894" s="100"/>
      <c r="X894" s="100"/>
    </row>
    <row r="895" spans="1:24" ht="16.5" customHeight="1">
      <c r="A895" s="181"/>
      <c r="B895" s="23"/>
      <c r="C895" s="23"/>
      <c r="D895" s="23"/>
      <c r="E895" s="23"/>
      <c r="F895" s="23"/>
      <c r="G895" s="23"/>
      <c r="H895" s="23"/>
      <c r="I895" s="23"/>
      <c r="J895" s="23"/>
      <c r="K895" s="23"/>
      <c r="L895" s="23"/>
      <c r="M895" s="23"/>
      <c r="N895" s="23"/>
      <c r="O895" s="23"/>
      <c r="P895" s="23"/>
      <c r="Q895" s="23"/>
      <c r="R895" s="23"/>
      <c r="S895" s="23"/>
      <c r="T895" s="23"/>
      <c r="U895" s="100"/>
      <c r="V895" s="100"/>
      <c r="W895" s="100"/>
      <c r="X895" s="100"/>
    </row>
    <row r="896" spans="1:24" ht="16.5" customHeight="1">
      <c r="A896" s="181"/>
      <c r="B896" s="23"/>
      <c r="C896" s="23"/>
      <c r="D896" s="23"/>
      <c r="E896" s="23"/>
      <c r="F896" s="23"/>
      <c r="G896" s="23"/>
      <c r="H896" s="23"/>
      <c r="I896" s="23"/>
      <c r="J896" s="23"/>
      <c r="K896" s="23"/>
      <c r="L896" s="23"/>
      <c r="M896" s="23"/>
      <c r="N896" s="23"/>
      <c r="O896" s="23"/>
      <c r="P896" s="23"/>
      <c r="Q896" s="23"/>
      <c r="R896" s="23"/>
      <c r="S896" s="23"/>
      <c r="T896" s="23"/>
      <c r="U896" s="100"/>
      <c r="V896" s="100"/>
      <c r="W896" s="100"/>
      <c r="X896" s="100"/>
    </row>
    <row r="897" spans="1:24" ht="16.5" customHeight="1">
      <c r="A897" s="181"/>
      <c r="B897" s="23"/>
      <c r="C897" s="23"/>
      <c r="D897" s="23"/>
      <c r="E897" s="23"/>
      <c r="F897" s="23"/>
      <c r="G897" s="23"/>
      <c r="H897" s="23"/>
      <c r="I897" s="23"/>
      <c r="J897" s="23"/>
      <c r="K897" s="23"/>
      <c r="L897" s="23"/>
      <c r="M897" s="23"/>
      <c r="N897" s="23"/>
      <c r="O897" s="23"/>
      <c r="P897" s="23"/>
      <c r="Q897" s="23"/>
      <c r="R897" s="23"/>
      <c r="S897" s="23"/>
      <c r="T897" s="23"/>
      <c r="U897" s="100"/>
      <c r="V897" s="100"/>
      <c r="W897" s="100"/>
      <c r="X897" s="100"/>
    </row>
    <row r="898" spans="1:24" ht="16.5" customHeight="1">
      <c r="A898" s="181"/>
      <c r="B898" s="23"/>
      <c r="C898" s="23"/>
      <c r="D898" s="23"/>
      <c r="E898" s="23"/>
      <c r="F898" s="23"/>
      <c r="G898" s="23"/>
      <c r="H898" s="23"/>
      <c r="I898" s="23"/>
      <c r="J898" s="23"/>
      <c r="K898" s="23"/>
      <c r="L898" s="23"/>
      <c r="M898" s="23"/>
      <c r="N898" s="23"/>
      <c r="O898" s="23"/>
      <c r="P898" s="23"/>
      <c r="Q898" s="23"/>
      <c r="R898" s="23"/>
      <c r="S898" s="23"/>
      <c r="T898" s="23"/>
      <c r="U898" s="100"/>
      <c r="V898" s="100"/>
      <c r="W898" s="100"/>
      <c r="X898" s="100"/>
    </row>
    <row r="899" spans="1:24" ht="16.5" customHeight="1">
      <c r="A899" s="181"/>
      <c r="B899" s="23"/>
      <c r="C899" s="23"/>
      <c r="D899" s="23"/>
      <c r="E899" s="23"/>
      <c r="F899" s="23"/>
      <c r="G899" s="23"/>
      <c r="H899" s="23"/>
      <c r="I899" s="23"/>
      <c r="J899" s="23"/>
      <c r="K899" s="23"/>
      <c r="L899" s="23"/>
      <c r="M899" s="23"/>
      <c r="N899" s="23"/>
      <c r="O899" s="23"/>
      <c r="P899" s="23"/>
      <c r="Q899" s="23"/>
      <c r="R899" s="23"/>
      <c r="S899" s="23"/>
      <c r="T899" s="23"/>
      <c r="U899" s="100"/>
      <c r="V899" s="100"/>
      <c r="W899" s="100"/>
      <c r="X899" s="100"/>
    </row>
    <row r="900" spans="1:24" ht="16.5" customHeight="1">
      <c r="A900" s="181"/>
      <c r="B900" s="23"/>
      <c r="C900" s="23"/>
      <c r="D900" s="23"/>
      <c r="E900" s="23"/>
      <c r="F900" s="23"/>
      <c r="G900" s="23"/>
      <c r="H900" s="23"/>
      <c r="I900" s="23"/>
      <c r="J900" s="23"/>
      <c r="K900" s="23"/>
      <c r="L900" s="23"/>
      <c r="M900" s="23"/>
      <c r="N900" s="23"/>
      <c r="O900" s="23"/>
      <c r="P900" s="23"/>
      <c r="Q900" s="23"/>
      <c r="R900" s="23"/>
      <c r="S900" s="23"/>
      <c r="T900" s="23"/>
      <c r="U900" s="100"/>
      <c r="V900" s="100"/>
      <c r="W900" s="100"/>
      <c r="X900" s="100"/>
    </row>
    <row r="901" spans="1:24" ht="16.5" customHeight="1">
      <c r="A901" s="181"/>
      <c r="B901" s="23"/>
      <c r="C901" s="23"/>
      <c r="D901" s="23"/>
      <c r="E901" s="23"/>
      <c r="F901" s="23"/>
      <c r="G901" s="23"/>
      <c r="H901" s="23"/>
      <c r="I901" s="23"/>
      <c r="J901" s="23"/>
      <c r="K901" s="23"/>
      <c r="L901" s="23"/>
      <c r="M901" s="23"/>
      <c r="N901" s="23"/>
      <c r="O901" s="23"/>
      <c r="P901" s="23"/>
      <c r="Q901" s="23"/>
      <c r="R901" s="23"/>
      <c r="S901" s="23"/>
      <c r="T901" s="23"/>
      <c r="U901" s="100"/>
      <c r="V901" s="100"/>
      <c r="W901" s="100"/>
      <c r="X901" s="100"/>
    </row>
    <row r="902" spans="1:24" ht="16.5" customHeight="1">
      <c r="A902" s="181"/>
      <c r="B902" s="23"/>
      <c r="C902" s="23"/>
      <c r="D902" s="23"/>
      <c r="E902" s="23"/>
      <c r="F902" s="23"/>
      <c r="G902" s="23"/>
      <c r="H902" s="23"/>
      <c r="I902" s="23"/>
      <c r="J902" s="23"/>
      <c r="K902" s="23"/>
      <c r="L902" s="23"/>
      <c r="M902" s="23"/>
      <c r="N902" s="23"/>
      <c r="O902" s="23"/>
      <c r="P902" s="23"/>
      <c r="Q902" s="23"/>
      <c r="R902" s="23"/>
      <c r="S902" s="23"/>
      <c r="T902" s="23"/>
      <c r="U902" s="100"/>
      <c r="V902" s="100"/>
      <c r="W902" s="100"/>
      <c r="X902" s="100"/>
    </row>
    <row r="903" spans="1:24" ht="16.5" customHeight="1">
      <c r="A903" s="181"/>
      <c r="B903" s="23"/>
      <c r="C903" s="23"/>
      <c r="D903" s="23"/>
      <c r="E903" s="23"/>
      <c r="F903" s="23"/>
      <c r="G903" s="23"/>
      <c r="H903" s="23"/>
      <c r="I903" s="23"/>
      <c r="J903" s="23"/>
      <c r="K903" s="23"/>
      <c r="L903" s="23"/>
      <c r="M903" s="23"/>
      <c r="N903" s="23"/>
      <c r="O903" s="23"/>
      <c r="P903" s="23"/>
      <c r="Q903" s="23"/>
      <c r="R903" s="23"/>
      <c r="S903" s="23"/>
      <c r="T903" s="23"/>
      <c r="U903" s="100"/>
      <c r="V903" s="100"/>
      <c r="W903" s="100"/>
      <c r="X903" s="100"/>
    </row>
    <row r="904" spans="1:24" ht="16.5" customHeight="1">
      <c r="A904" s="181"/>
      <c r="B904" s="23"/>
      <c r="C904" s="23"/>
      <c r="D904" s="23"/>
      <c r="E904" s="23"/>
      <c r="F904" s="23"/>
      <c r="G904" s="23"/>
      <c r="H904" s="23"/>
      <c r="I904" s="23"/>
      <c r="J904" s="23"/>
      <c r="K904" s="23"/>
      <c r="L904" s="23"/>
      <c r="M904" s="23"/>
      <c r="N904" s="23"/>
      <c r="O904" s="23"/>
      <c r="P904" s="23"/>
      <c r="Q904" s="23"/>
      <c r="R904" s="23"/>
      <c r="S904" s="23"/>
      <c r="T904" s="23"/>
      <c r="U904" s="100"/>
      <c r="V904" s="100"/>
      <c r="W904" s="100"/>
      <c r="X904" s="100"/>
    </row>
    <row r="905" spans="1:24" ht="16.5" customHeight="1">
      <c r="A905" s="181"/>
      <c r="B905" s="23"/>
      <c r="C905" s="23"/>
      <c r="D905" s="23"/>
      <c r="E905" s="23"/>
      <c r="F905" s="23"/>
      <c r="G905" s="23"/>
      <c r="H905" s="23"/>
      <c r="I905" s="23"/>
      <c r="J905" s="23"/>
      <c r="K905" s="23"/>
      <c r="L905" s="23"/>
      <c r="M905" s="23"/>
      <c r="N905" s="23"/>
      <c r="O905" s="23"/>
      <c r="P905" s="23"/>
      <c r="Q905" s="23"/>
      <c r="R905" s="23"/>
      <c r="S905" s="23"/>
      <c r="T905" s="23"/>
      <c r="U905" s="100"/>
      <c r="V905" s="100"/>
      <c r="W905" s="100"/>
      <c r="X905" s="100"/>
    </row>
    <row r="906" spans="1:24" ht="16.5" customHeight="1">
      <c r="A906" s="181"/>
      <c r="B906" s="23"/>
      <c r="C906" s="23"/>
      <c r="D906" s="23"/>
      <c r="E906" s="23"/>
      <c r="F906" s="23"/>
      <c r="G906" s="23"/>
      <c r="H906" s="23"/>
      <c r="I906" s="23"/>
      <c r="J906" s="23"/>
      <c r="K906" s="23"/>
      <c r="L906" s="23"/>
      <c r="M906" s="23"/>
      <c r="N906" s="23"/>
      <c r="O906" s="23"/>
      <c r="P906" s="23"/>
      <c r="Q906" s="23"/>
      <c r="R906" s="23"/>
      <c r="S906" s="23"/>
      <c r="T906" s="23"/>
      <c r="U906" s="100"/>
      <c r="V906" s="100"/>
      <c r="W906" s="100"/>
      <c r="X906" s="100"/>
    </row>
    <row r="907" spans="1:24" ht="16.5" customHeight="1">
      <c r="A907" s="181"/>
      <c r="B907" s="23"/>
      <c r="C907" s="23"/>
      <c r="D907" s="23"/>
      <c r="E907" s="23"/>
      <c r="F907" s="23"/>
      <c r="G907" s="23"/>
      <c r="H907" s="23"/>
      <c r="I907" s="23"/>
      <c r="J907" s="23"/>
      <c r="K907" s="23"/>
      <c r="L907" s="23"/>
      <c r="M907" s="23"/>
      <c r="N907" s="23"/>
      <c r="O907" s="23"/>
      <c r="P907" s="23"/>
      <c r="Q907" s="23"/>
      <c r="R907" s="23"/>
      <c r="S907" s="23"/>
      <c r="T907" s="23"/>
      <c r="U907" s="100"/>
      <c r="V907" s="100"/>
      <c r="W907" s="100"/>
      <c r="X907" s="100"/>
    </row>
    <row r="908" spans="1:24" ht="16.5" customHeight="1">
      <c r="A908" s="181"/>
      <c r="B908" s="23"/>
      <c r="C908" s="23"/>
      <c r="D908" s="23"/>
      <c r="E908" s="23"/>
      <c r="F908" s="23"/>
      <c r="G908" s="23"/>
      <c r="H908" s="23"/>
      <c r="I908" s="23"/>
      <c r="J908" s="23"/>
      <c r="K908" s="23"/>
      <c r="L908" s="23"/>
      <c r="M908" s="23"/>
      <c r="N908" s="23"/>
      <c r="O908" s="23"/>
      <c r="P908" s="23"/>
      <c r="Q908" s="23"/>
      <c r="R908" s="23"/>
      <c r="S908" s="23"/>
      <c r="T908" s="23"/>
      <c r="U908" s="100"/>
      <c r="V908" s="100"/>
      <c r="W908" s="100"/>
      <c r="X908" s="100"/>
    </row>
    <row r="909" spans="1:24" ht="16.5" customHeight="1">
      <c r="A909" s="181"/>
      <c r="B909" s="23"/>
      <c r="C909" s="23"/>
      <c r="D909" s="23"/>
      <c r="E909" s="23"/>
      <c r="F909" s="23"/>
      <c r="G909" s="23"/>
      <c r="H909" s="23"/>
      <c r="I909" s="23"/>
      <c r="J909" s="23"/>
      <c r="K909" s="23"/>
      <c r="L909" s="23"/>
      <c r="M909" s="23"/>
      <c r="N909" s="23"/>
      <c r="O909" s="23"/>
      <c r="P909" s="23"/>
      <c r="Q909" s="23"/>
      <c r="R909" s="23"/>
      <c r="S909" s="23"/>
      <c r="T909" s="23"/>
      <c r="U909" s="100"/>
      <c r="V909" s="100"/>
      <c r="W909" s="100"/>
      <c r="X909" s="100"/>
    </row>
    <row r="910" spans="1:24" ht="16.5" customHeight="1">
      <c r="A910" s="181"/>
      <c r="B910" s="23"/>
      <c r="C910" s="23"/>
      <c r="D910" s="23"/>
      <c r="E910" s="23"/>
      <c r="F910" s="23"/>
      <c r="G910" s="23"/>
      <c r="H910" s="23"/>
      <c r="I910" s="23"/>
      <c r="J910" s="23"/>
      <c r="K910" s="23"/>
      <c r="L910" s="23"/>
      <c r="M910" s="23"/>
      <c r="N910" s="23"/>
      <c r="O910" s="23"/>
      <c r="P910" s="23"/>
      <c r="Q910" s="23"/>
      <c r="R910" s="23"/>
      <c r="S910" s="23"/>
      <c r="T910" s="23"/>
      <c r="U910" s="100"/>
      <c r="V910" s="100"/>
      <c r="W910" s="100"/>
      <c r="X910" s="100"/>
    </row>
    <row r="911" spans="1:24" ht="16.5" customHeight="1">
      <c r="A911" s="181"/>
      <c r="B911" s="23"/>
      <c r="C911" s="23"/>
      <c r="D911" s="23"/>
      <c r="E911" s="23"/>
      <c r="F911" s="23"/>
      <c r="G911" s="23"/>
      <c r="H911" s="23"/>
      <c r="I911" s="23"/>
      <c r="J911" s="23"/>
      <c r="K911" s="23"/>
      <c r="L911" s="23"/>
      <c r="M911" s="23"/>
      <c r="N911" s="23"/>
      <c r="O911" s="23"/>
      <c r="P911" s="23"/>
      <c r="Q911" s="23"/>
      <c r="R911" s="23"/>
      <c r="S911" s="23"/>
      <c r="T911" s="23"/>
      <c r="U911" s="100"/>
      <c r="V911" s="100"/>
      <c r="W911" s="100"/>
      <c r="X911" s="100"/>
    </row>
    <row r="912" spans="1:24" ht="16.5" customHeight="1">
      <c r="A912" s="181"/>
      <c r="B912" s="23"/>
      <c r="C912" s="23"/>
      <c r="D912" s="23"/>
      <c r="E912" s="23"/>
      <c r="F912" s="23"/>
      <c r="G912" s="23"/>
      <c r="H912" s="23"/>
      <c r="I912" s="23"/>
      <c r="J912" s="23"/>
      <c r="K912" s="23"/>
      <c r="L912" s="23"/>
      <c r="M912" s="23"/>
      <c r="N912" s="23"/>
      <c r="O912" s="23"/>
      <c r="P912" s="23"/>
      <c r="Q912" s="23"/>
      <c r="R912" s="23"/>
      <c r="S912" s="23"/>
      <c r="T912" s="23"/>
      <c r="U912" s="100"/>
      <c r="V912" s="100"/>
      <c r="W912" s="100"/>
      <c r="X912" s="100"/>
    </row>
    <row r="913" spans="1:24" ht="16.5" customHeight="1">
      <c r="A913" s="181"/>
      <c r="B913" s="23"/>
      <c r="C913" s="23"/>
      <c r="D913" s="23"/>
      <c r="E913" s="23"/>
      <c r="F913" s="23"/>
      <c r="G913" s="23"/>
      <c r="H913" s="23"/>
      <c r="I913" s="23"/>
      <c r="J913" s="23"/>
      <c r="K913" s="23"/>
      <c r="L913" s="23"/>
      <c r="M913" s="23"/>
      <c r="N913" s="23"/>
      <c r="O913" s="23"/>
      <c r="P913" s="23"/>
      <c r="Q913" s="23"/>
      <c r="R913" s="23"/>
      <c r="S913" s="23"/>
      <c r="T913" s="23"/>
      <c r="U913" s="100"/>
      <c r="V913" s="100"/>
      <c r="W913" s="100"/>
      <c r="X913" s="100"/>
    </row>
    <row r="914" spans="1:24" ht="16.5" customHeight="1">
      <c r="A914" s="181"/>
      <c r="B914" s="23"/>
      <c r="C914" s="23"/>
      <c r="D914" s="23"/>
      <c r="E914" s="23"/>
      <c r="F914" s="23"/>
      <c r="G914" s="23"/>
      <c r="H914" s="23"/>
      <c r="I914" s="23"/>
      <c r="J914" s="23"/>
      <c r="K914" s="23"/>
      <c r="L914" s="23"/>
      <c r="M914" s="23"/>
      <c r="N914" s="23"/>
      <c r="O914" s="23"/>
      <c r="P914" s="23"/>
      <c r="Q914" s="23"/>
      <c r="R914" s="23"/>
      <c r="S914" s="23"/>
      <c r="T914" s="23"/>
      <c r="U914" s="100"/>
      <c r="V914" s="100"/>
      <c r="W914" s="100"/>
      <c r="X914" s="100"/>
    </row>
    <row r="915" spans="1:24" ht="16.5" customHeight="1">
      <c r="A915" s="181"/>
      <c r="B915" s="23"/>
      <c r="C915" s="23"/>
      <c r="D915" s="23"/>
      <c r="E915" s="23"/>
      <c r="F915" s="23"/>
      <c r="G915" s="23"/>
      <c r="H915" s="23"/>
      <c r="I915" s="23"/>
      <c r="J915" s="23"/>
      <c r="K915" s="23"/>
      <c r="L915" s="23"/>
      <c r="M915" s="23"/>
      <c r="N915" s="23"/>
      <c r="O915" s="23"/>
      <c r="P915" s="23"/>
      <c r="Q915" s="23"/>
      <c r="R915" s="23"/>
      <c r="S915" s="23"/>
      <c r="T915" s="23"/>
      <c r="U915" s="100"/>
      <c r="V915" s="100"/>
      <c r="W915" s="100"/>
      <c r="X915" s="100"/>
    </row>
    <row r="916" spans="1:24" ht="16.5" customHeight="1">
      <c r="A916" s="181"/>
      <c r="B916" s="23"/>
      <c r="C916" s="23"/>
      <c r="D916" s="23"/>
      <c r="E916" s="23"/>
      <c r="F916" s="23"/>
      <c r="G916" s="23"/>
      <c r="H916" s="23"/>
      <c r="I916" s="23"/>
      <c r="J916" s="23"/>
      <c r="K916" s="23"/>
      <c r="L916" s="23"/>
      <c r="M916" s="23"/>
      <c r="N916" s="23"/>
      <c r="O916" s="23"/>
      <c r="P916" s="23"/>
      <c r="Q916" s="23"/>
      <c r="R916" s="23"/>
      <c r="S916" s="23"/>
      <c r="T916" s="23"/>
      <c r="U916" s="100"/>
      <c r="V916" s="100"/>
      <c r="W916" s="100"/>
      <c r="X916" s="100"/>
    </row>
    <row r="917" spans="1:24" ht="16.5" customHeight="1">
      <c r="A917" s="181"/>
      <c r="B917" s="23"/>
      <c r="C917" s="23"/>
      <c r="D917" s="23"/>
      <c r="E917" s="23"/>
      <c r="F917" s="23"/>
      <c r="G917" s="23"/>
      <c r="H917" s="23"/>
      <c r="I917" s="23"/>
      <c r="J917" s="23"/>
      <c r="K917" s="23"/>
      <c r="L917" s="23"/>
      <c r="M917" s="23"/>
      <c r="N917" s="23"/>
      <c r="O917" s="23"/>
      <c r="P917" s="23"/>
      <c r="Q917" s="23"/>
      <c r="R917" s="23"/>
      <c r="S917" s="23"/>
      <c r="T917" s="23"/>
      <c r="U917" s="100"/>
      <c r="V917" s="100"/>
      <c r="W917" s="100"/>
      <c r="X917" s="100"/>
    </row>
    <row r="918" spans="1:24" ht="16.5" customHeight="1">
      <c r="A918" s="181"/>
      <c r="B918" s="23"/>
      <c r="C918" s="23"/>
      <c r="D918" s="23"/>
      <c r="E918" s="23"/>
      <c r="F918" s="23"/>
      <c r="G918" s="23"/>
      <c r="H918" s="23"/>
      <c r="I918" s="23"/>
      <c r="J918" s="23"/>
      <c r="K918" s="23"/>
      <c r="L918" s="23"/>
      <c r="M918" s="23"/>
      <c r="N918" s="23"/>
      <c r="O918" s="23"/>
      <c r="P918" s="23"/>
      <c r="Q918" s="23"/>
      <c r="R918" s="23"/>
      <c r="S918" s="23"/>
      <c r="T918" s="23"/>
      <c r="U918" s="100"/>
      <c r="V918" s="100"/>
      <c r="W918" s="100"/>
      <c r="X918" s="100"/>
    </row>
    <row r="919" spans="1:24" ht="16.5" customHeight="1">
      <c r="A919" s="181"/>
      <c r="B919" s="23"/>
      <c r="C919" s="23"/>
      <c r="D919" s="23"/>
      <c r="E919" s="23"/>
      <c r="F919" s="23"/>
      <c r="G919" s="23"/>
      <c r="H919" s="23"/>
      <c r="I919" s="23"/>
      <c r="J919" s="23"/>
      <c r="K919" s="23"/>
      <c r="L919" s="23"/>
      <c r="M919" s="23"/>
      <c r="N919" s="23"/>
      <c r="O919" s="23"/>
      <c r="P919" s="23"/>
      <c r="Q919" s="23"/>
      <c r="R919" s="23"/>
      <c r="S919" s="23"/>
      <c r="T919" s="23"/>
      <c r="U919" s="100"/>
      <c r="V919" s="100"/>
      <c r="W919" s="100"/>
      <c r="X919" s="100"/>
    </row>
    <row r="920" spans="1:24" ht="16.5" customHeight="1">
      <c r="A920" s="181"/>
      <c r="B920" s="23"/>
      <c r="C920" s="23"/>
      <c r="D920" s="23"/>
      <c r="E920" s="23"/>
      <c r="F920" s="23"/>
      <c r="G920" s="23"/>
      <c r="H920" s="23"/>
      <c r="I920" s="23"/>
      <c r="J920" s="23"/>
      <c r="K920" s="23"/>
      <c r="L920" s="23"/>
      <c r="M920" s="23"/>
      <c r="N920" s="23"/>
      <c r="O920" s="23"/>
      <c r="P920" s="23"/>
      <c r="Q920" s="23"/>
      <c r="R920" s="23"/>
      <c r="S920" s="23"/>
      <c r="T920" s="23"/>
      <c r="U920" s="100"/>
      <c r="V920" s="100"/>
      <c r="W920" s="100"/>
      <c r="X920" s="100"/>
    </row>
    <row r="921" spans="1:24" ht="16.5" customHeight="1">
      <c r="A921" s="181"/>
      <c r="B921" s="23"/>
      <c r="C921" s="23"/>
      <c r="D921" s="23"/>
      <c r="E921" s="23"/>
      <c r="F921" s="23"/>
      <c r="G921" s="23"/>
      <c r="H921" s="23"/>
      <c r="I921" s="23"/>
      <c r="J921" s="23"/>
      <c r="K921" s="23"/>
      <c r="L921" s="23"/>
      <c r="M921" s="23"/>
      <c r="N921" s="23"/>
      <c r="O921" s="23"/>
      <c r="P921" s="23"/>
      <c r="Q921" s="23"/>
      <c r="R921" s="23"/>
      <c r="S921" s="23"/>
      <c r="T921" s="23"/>
      <c r="U921" s="100"/>
      <c r="V921" s="100"/>
      <c r="W921" s="100"/>
      <c r="X921" s="100"/>
    </row>
    <row r="922" spans="1:24" ht="16.5" customHeight="1">
      <c r="A922" s="181"/>
      <c r="B922" s="23"/>
      <c r="C922" s="23"/>
      <c r="D922" s="23"/>
      <c r="E922" s="23"/>
      <c r="F922" s="23"/>
      <c r="G922" s="23"/>
      <c r="H922" s="23"/>
      <c r="I922" s="23"/>
      <c r="J922" s="23"/>
      <c r="K922" s="23"/>
      <c r="L922" s="23"/>
      <c r="M922" s="23"/>
      <c r="N922" s="23"/>
      <c r="O922" s="23"/>
      <c r="P922" s="23"/>
      <c r="Q922" s="23"/>
      <c r="R922" s="23"/>
      <c r="S922" s="23"/>
      <c r="T922" s="23"/>
      <c r="U922" s="100"/>
      <c r="V922" s="100"/>
      <c r="W922" s="100"/>
      <c r="X922" s="100"/>
    </row>
    <row r="923" spans="1:24" ht="16.5" customHeight="1">
      <c r="A923" s="181"/>
      <c r="B923" s="23"/>
      <c r="C923" s="23"/>
      <c r="D923" s="23"/>
      <c r="E923" s="23"/>
      <c r="F923" s="23"/>
      <c r="G923" s="23"/>
      <c r="H923" s="23"/>
      <c r="I923" s="23"/>
      <c r="J923" s="23"/>
      <c r="K923" s="23"/>
      <c r="L923" s="23"/>
      <c r="M923" s="23"/>
      <c r="N923" s="23"/>
      <c r="O923" s="23"/>
      <c r="P923" s="23"/>
      <c r="Q923" s="23"/>
      <c r="R923" s="23"/>
      <c r="S923" s="23"/>
      <c r="T923" s="23"/>
      <c r="U923" s="100"/>
      <c r="V923" s="100"/>
      <c r="W923" s="100"/>
      <c r="X923" s="100"/>
    </row>
    <row r="924" spans="1:24" ht="16.5" customHeight="1">
      <c r="A924" s="181"/>
      <c r="B924" s="23"/>
      <c r="C924" s="23"/>
      <c r="D924" s="23"/>
      <c r="E924" s="23"/>
      <c r="F924" s="23"/>
      <c r="G924" s="23"/>
      <c r="H924" s="23"/>
      <c r="I924" s="23"/>
      <c r="J924" s="23"/>
      <c r="K924" s="23"/>
      <c r="L924" s="23"/>
      <c r="M924" s="23"/>
      <c r="N924" s="23"/>
      <c r="O924" s="23"/>
      <c r="P924" s="23"/>
      <c r="Q924" s="23"/>
      <c r="R924" s="23"/>
      <c r="S924" s="23"/>
      <c r="T924" s="23"/>
      <c r="U924" s="100"/>
      <c r="V924" s="100"/>
      <c r="W924" s="100"/>
      <c r="X924" s="100"/>
    </row>
    <row r="925" spans="1:24" ht="16.5" customHeight="1">
      <c r="A925" s="181"/>
      <c r="B925" s="23"/>
      <c r="C925" s="23"/>
      <c r="D925" s="23"/>
      <c r="E925" s="23"/>
      <c r="F925" s="23"/>
      <c r="G925" s="23"/>
      <c r="H925" s="23"/>
      <c r="I925" s="23"/>
      <c r="J925" s="23"/>
      <c r="K925" s="23"/>
      <c r="L925" s="23"/>
      <c r="M925" s="23"/>
      <c r="N925" s="23"/>
      <c r="O925" s="23"/>
      <c r="P925" s="23"/>
      <c r="Q925" s="23"/>
      <c r="R925" s="23"/>
      <c r="S925" s="23"/>
      <c r="T925" s="23"/>
      <c r="U925" s="100"/>
      <c r="V925" s="100"/>
      <c r="W925" s="100"/>
      <c r="X925" s="100"/>
    </row>
    <row r="926" spans="1:24" ht="16.5" customHeight="1">
      <c r="A926" s="181"/>
      <c r="B926" s="23"/>
      <c r="C926" s="23"/>
      <c r="D926" s="23"/>
      <c r="E926" s="23"/>
      <c r="F926" s="23"/>
      <c r="G926" s="23"/>
      <c r="H926" s="23"/>
      <c r="I926" s="23"/>
      <c r="J926" s="23"/>
      <c r="K926" s="23"/>
      <c r="L926" s="23"/>
      <c r="M926" s="23"/>
      <c r="N926" s="23"/>
      <c r="O926" s="23"/>
      <c r="P926" s="23"/>
      <c r="Q926" s="23"/>
      <c r="R926" s="23"/>
      <c r="S926" s="23"/>
      <c r="T926" s="23"/>
      <c r="U926" s="100"/>
      <c r="V926" s="100"/>
      <c r="W926" s="100"/>
      <c r="X926" s="100"/>
    </row>
    <row r="927" spans="1:24" ht="16.5" customHeight="1">
      <c r="A927" s="181"/>
      <c r="B927" s="23"/>
      <c r="C927" s="23"/>
      <c r="D927" s="23"/>
      <c r="E927" s="23"/>
      <c r="F927" s="23"/>
      <c r="G927" s="23"/>
      <c r="H927" s="23"/>
      <c r="I927" s="23"/>
      <c r="J927" s="23"/>
      <c r="K927" s="23"/>
      <c r="L927" s="23"/>
      <c r="M927" s="23"/>
      <c r="N927" s="23"/>
      <c r="O927" s="23"/>
      <c r="P927" s="23"/>
      <c r="Q927" s="23"/>
      <c r="R927" s="23"/>
      <c r="S927" s="23"/>
      <c r="T927" s="23"/>
      <c r="U927" s="100"/>
      <c r="V927" s="100"/>
      <c r="W927" s="100"/>
      <c r="X927" s="100"/>
    </row>
    <row r="928" spans="1:24" ht="16.5" customHeight="1">
      <c r="A928" s="181"/>
      <c r="B928" s="23"/>
      <c r="C928" s="23"/>
      <c r="D928" s="23"/>
      <c r="E928" s="23"/>
      <c r="F928" s="23"/>
      <c r="G928" s="23"/>
      <c r="H928" s="23"/>
      <c r="I928" s="23"/>
      <c r="J928" s="23"/>
      <c r="K928" s="23"/>
      <c r="L928" s="23"/>
      <c r="M928" s="23"/>
      <c r="N928" s="23"/>
      <c r="O928" s="23"/>
      <c r="P928" s="23"/>
      <c r="Q928" s="23"/>
      <c r="R928" s="23"/>
      <c r="S928" s="23"/>
      <c r="T928" s="23"/>
      <c r="U928" s="100"/>
      <c r="V928" s="100"/>
      <c r="W928" s="100"/>
      <c r="X928" s="100"/>
    </row>
    <row r="929" spans="1:24" ht="16.5" customHeight="1">
      <c r="A929" s="181"/>
      <c r="B929" s="23"/>
      <c r="C929" s="23"/>
      <c r="D929" s="23"/>
      <c r="E929" s="23"/>
      <c r="F929" s="23"/>
      <c r="G929" s="23"/>
      <c r="H929" s="23"/>
      <c r="I929" s="23"/>
      <c r="J929" s="23"/>
      <c r="K929" s="23"/>
      <c r="L929" s="23"/>
      <c r="M929" s="23"/>
      <c r="N929" s="23"/>
      <c r="O929" s="23"/>
      <c r="P929" s="23"/>
      <c r="Q929" s="23"/>
      <c r="R929" s="23"/>
      <c r="S929" s="23"/>
      <c r="T929" s="23"/>
      <c r="U929" s="100"/>
      <c r="V929" s="100"/>
      <c r="W929" s="100"/>
      <c r="X929" s="100"/>
    </row>
    <row r="930" spans="1:24" ht="16.5" customHeight="1">
      <c r="A930" s="181"/>
      <c r="B930" s="23"/>
      <c r="C930" s="23"/>
      <c r="D930" s="23"/>
      <c r="E930" s="23"/>
      <c r="F930" s="23"/>
      <c r="G930" s="23"/>
      <c r="H930" s="23"/>
      <c r="I930" s="23"/>
      <c r="J930" s="23"/>
      <c r="K930" s="23"/>
      <c r="L930" s="23"/>
      <c r="M930" s="23"/>
      <c r="N930" s="23"/>
      <c r="O930" s="23"/>
      <c r="P930" s="23"/>
      <c r="Q930" s="23"/>
      <c r="R930" s="23"/>
      <c r="S930" s="23"/>
      <c r="T930" s="23"/>
      <c r="U930" s="100"/>
      <c r="V930" s="100"/>
      <c r="W930" s="100"/>
      <c r="X930" s="100"/>
    </row>
    <row r="931" spans="1:24" ht="16.5" customHeight="1">
      <c r="A931" s="181"/>
      <c r="B931" s="23"/>
      <c r="C931" s="23"/>
      <c r="D931" s="23"/>
      <c r="E931" s="23"/>
      <c r="F931" s="23"/>
      <c r="G931" s="23"/>
      <c r="H931" s="23"/>
      <c r="I931" s="23"/>
      <c r="J931" s="23"/>
      <c r="K931" s="23"/>
      <c r="L931" s="23"/>
      <c r="M931" s="23"/>
      <c r="N931" s="23"/>
      <c r="O931" s="23"/>
      <c r="P931" s="23"/>
      <c r="Q931" s="23"/>
      <c r="R931" s="23"/>
      <c r="S931" s="23"/>
      <c r="T931" s="23"/>
      <c r="U931" s="100"/>
      <c r="V931" s="100"/>
      <c r="W931" s="100"/>
      <c r="X931" s="100"/>
    </row>
    <row r="932" spans="1:24" ht="16.5" customHeight="1">
      <c r="A932" s="181"/>
      <c r="B932" s="23"/>
      <c r="C932" s="23"/>
      <c r="D932" s="23"/>
      <c r="E932" s="23"/>
      <c r="F932" s="23"/>
      <c r="G932" s="23"/>
      <c r="H932" s="23"/>
      <c r="I932" s="23"/>
      <c r="J932" s="23"/>
      <c r="K932" s="23"/>
      <c r="L932" s="23"/>
      <c r="M932" s="23"/>
      <c r="N932" s="23"/>
      <c r="O932" s="23"/>
      <c r="P932" s="23"/>
      <c r="Q932" s="23"/>
      <c r="R932" s="23"/>
      <c r="S932" s="23"/>
      <c r="T932" s="23"/>
      <c r="U932" s="100"/>
      <c r="V932" s="100"/>
      <c r="W932" s="100"/>
      <c r="X932" s="100"/>
    </row>
    <row r="933" spans="1:24" ht="16.5" customHeight="1">
      <c r="A933" s="181"/>
      <c r="B933" s="23"/>
      <c r="C933" s="23"/>
      <c r="D933" s="23"/>
      <c r="E933" s="23"/>
      <c r="F933" s="23"/>
      <c r="G933" s="23"/>
      <c r="H933" s="23"/>
      <c r="I933" s="23"/>
      <c r="J933" s="23"/>
      <c r="K933" s="23"/>
      <c r="L933" s="23"/>
      <c r="M933" s="23"/>
      <c r="N933" s="23"/>
      <c r="O933" s="23"/>
      <c r="P933" s="23"/>
      <c r="Q933" s="23"/>
      <c r="R933" s="23"/>
      <c r="S933" s="23"/>
      <c r="T933" s="23"/>
      <c r="U933" s="100"/>
      <c r="V933" s="100"/>
      <c r="W933" s="100"/>
      <c r="X933" s="100"/>
    </row>
    <row r="934" spans="1:24" ht="16.5" customHeight="1">
      <c r="A934" s="181"/>
      <c r="B934" s="23"/>
      <c r="C934" s="23"/>
      <c r="D934" s="23"/>
      <c r="E934" s="23"/>
      <c r="F934" s="23"/>
      <c r="G934" s="23"/>
      <c r="H934" s="23"/>
      <c r="I934" s="23"/>
      <c r="J934" s="23"/>
      <c r="K934" s="23"/>
      <c r="L934" s="23"/>
      <c r="M934" s="23"/>
      <c r="N934" s="23"/>
      <c r="O934" s="23"/>
      <c r="P934" s="23"/>
      <c r="Q934" s="23"/>
      <c r="R934" s="23"/>
      <c r="S934" s="23"/>
      <c r="T934" s="23"/>
      <c r="U934" s="100"/>
      <c r="V934" s="100"/>
      <c r="W934" s="100"/>
      <c r="X934" s="100"/>
    </row>
    <row r="935" spans="1:24" ht="16.5" customHeight="1">
      <c r="A935" s="181"/>
      <c r="B935" s="23"/>
      <c r="C935" s="23"/>
      <c r="D935" s="23"/>
      <c r="E935" s="23"/>
      <c r="F935" s="23"/>
      <c r="G935" s="23"/>
      <c r="H935" s="23"/>
      <c r="I935" s="23"/>
      <c r="J935" s="23"/>
      <c r="K935" s="23"/>
      <c r="L935" s="23"/>
      <c r="M935" s="23"/>
      <c r="N935" s="23"/>
      <c r="O935" s="23"/>
      <c r="P935" s="23"/>
      <c r="Q935" s="23"/>
      <c r="R935" s="23"/>
      <c r="S935" s="23"/>
      <c r="T935" s="23"/>
      <c r="U935" s="100"/>
      <c r="V935" s="100"/>
      <c r="W935" s="100"/>
      <c r="X935" s="100"/>
    </row>
    <row r="936" spans="1:24" ht="16.5" customHeight="1">
      <c r="A936" s="181"/>
      <c r="B936" s="23"/>
      <c r="C936" s="23"/>
      <c r="D936" s="23"/>
      <c r="E936" s="23"/>
      <c r="F936" s="23"/>
      <c r="G936" s="23"/>
      <c r="H936" s="23"/>
      <c r="I936" s="23"/>
      <c r="J936" s="23"/>
      <c r="K936" s="23"/>
      <c r="L936" s="23"/>
      <c r="M936" s="23"/>
      <c r="N936" s="23"/>
      <c r="O936" s="23"/>
      <c r="P936" s="23"/>
      <c r="Q936" s="23"/>
      <c r="R936" s="23"/>
      <c r="S936" s="23"/>
      <c r="T936" s="23"/>
      <c r="U936" s="100"/>
      <c r="V936" s="100"/>
      <c r="W936" s="100"/>
      <c r="X936" s="100"/>
    </row>
    <row r="937" spans="1:24" ht="16.5" customHeight="1">
      <c r="A937" s="181"/>
      <c r="B937" s="23"/>
      <c r="C937" s="23"/>
      <c r="D937" s="23"/>
      <c r="E937" s="23"/>
      <c r="F937" s="23"/>
      <c r="G937" s="23"/>
      <c r="H937" s="23"/>
      <c r="I937" s="23"/>
      <c r="J937" s="23"/>
      <c r="K937" s="23"/>
      <c r="L937" s="23"/>
      <c r="M937" s="23"/>
      <c r="N937" s="23"/>
      <c r="O937" s="23"/>
      <c r="P937" s="23"/>
      <c r="Q937" s="23"/>
      <c r="R937" s="23"/>
      <c r="S937" s="23"/>
      <c r="T937" s="23"/>
      <c r="U937" s="100"/>
      <c r="V937" s="100"/>
      <c r="W937" s="100"/>
      <c r="X937" s="100"/>
    </row>
    <row r="938" spans="1:24" ht="16.5" customHeight="1">
      <c r="A938" s="181"/>
      <c r="B938" s="23"/>
      <c r="C938" s="23"/>
      <c r="D938" s="23"/>
      <c r="E938" s="23"/>
      <c r="F938" s="23"/>
      <c r="G938" s="23"/>
      <c r="H938" s="23"/>
      <c r="I938" s="23"/>
      <c r="J938" s="23"/>
      <c r="K938" s="23"/>
      <c r="L938" s="23"/>
      <c r="M938" s="23"/>
      <c r="N938" s="23"/>
      <c r="O938" s="23"/>
      <c r="P938" s="23"/>
      <c r="Q938" s="23"/>
      <c r="R938" s="23"/>
      <c r="S938" s="23"/>
      <c r="T938" s="23"/>
      <c r="U938" s="100"/>
      <c r="V938" s="100"/>
      <c r="W938" s="100"/>
      <c r="X938" s="100"/>
    </row>
    <row r="939" spans="1:24" ht="16.5" customHeight="1">
      <c r="A939" s="181"/>
      <c r="B939" s="23"/>
      <c r="C939" s="23"/>
      <c r="D939" s="23"/>
      <c r="E939" s="23"/>
      <c r="F939" s="23"/>
      <c r="G939" s="23"/>
      <c r="H939" s="23"/>
      <c r="I939" s="23"/>
      <c r="J939" s="23"/>
      <c r="K939" s="23"/>
      <c r="L939" s="23"/>
      <c r="M939" s="23"/>
      <c r="N939" s="23"/>
      <c r="O939" s="23"/>
      <c r="P939" s="23"/>
      <c r="Q939" s="23"/>
      <c r="R939" s="23"/>
      <c r="S939" s="23"/>
      <c r="T939" s="23"/>
      <c r="U939" s="100"/>
      <c r="V939" s="100"/>
      <c r="W939" s="100"/>
      <c r="X939" s="100"/>
    </row>
    <row r="940" spans="1:24" ht="16.5" customHeight="1">
      <c r="A940" s="181"/>
      <c r="B940" s="23"/>
      <c r="C940" s="23"/>
      <c r="D940" s="23"/>
      <c r="E940" s="23"/>
      <c r="F940" s="23"/>
      <c r="G940" s="23"/>
      <c r="H940" s="23"/>
      <c r="I940" s="23"/>
      <c r="J940" s="23"/>
      <c r="K940" s="23"/>
      <c r="L940" s="23"/>
      <c r="M940" s="23"/>
      <c r="N940" s="23"/>
      <c r="O940" s="23"/>
      <c r="P940" s="23"/>
      <c r="Q940" s="23"/>
      <c r="R940" s="23"/>
      <c r="S940" s="23"/>
      <c r="T940" s="23"/>
      <c r="U940" s="100"/>
      <c r="V940" s="100"/>
      <c r="W940" s="100"/>
      <c r="X940" s="100"/>
    </row>
    <row r="941" spans="1:24" ht="16.5" customHeight="1">
      <c r="A941" s="181"/>
      <c r="B941" s="23"/>
      <c r="C941" s="23"/>
      <c r="D941" s="23"/>
      <c r="E941" s="23"/>
      <c r="F941" s="23"/>
      <c r="G941" s="23"/>
      <c r="H941" s="23"/>
      <c r="I941" s="23"/>
      <c r="J941" s="23"/>
      <c r="K941" s="23"/>
      <c r="L941" s="23"/>
      <c r="M941" s="23"/>
      <c r="N941" s="23"/>
      <c r="O941" s="23"/>
      <c r="P941" s="23"/>
      <c r="Q941" s="23"/>
      <c r="R941" s="23"/>
      <c r="S941" s="23"/>
      <c r="T941" s="23"/>
      <c r="U941" s="100"/>
      <c r="V941" s="100"/>
      <c r="W941" s="100"/>
      <c r="X941" s="100"/>
    </row>
    <row r="942" spans="1:24" ht="16.5" customHeight="1">
      <c r="A942" s="181"/>
      <c r="B942" s="23"/>
      <c r="C942" s="23"/>
      <c r="D942" s="23"/>
      <c r="E942" s="23"/>
      <c r="F942" s="23"/>
      <c r="G942" s="23"/>
      <c r="H942" s="23"/>
      <c r="I942" s="23"/>
      <c r="J942" s="23"/>
      <c r="K942" s="23"/>
      <c r="L942" s="23"/>
      <c r="M942" s="23"/>
      <c r="N942" s="23"/>
      <c r="O942" s="23"/>
      <c r="P942" s="23"/>
      <c r="Q942" s="23"/>
      <c r="R942" s="23"/>
      <c r="S942" s="23"/>
      <c r="T942" s="23"/>
      <c r="U942" s="100"/>
      <c r="V942" s="100"/>
      <c r="W942" s="100"/>
      <c r="X942" s="100"/>
    </row>
    <row r="943" spans="1:24" ht="16.5" customHeight="1">
      <c r="A943" s="181"/>
      <c r="B943" s="23"/>
      <c r="C943" s="23"/>
      <c r="D943" s="23"/>
      <c r="E943" s="23"/>
      <c r="F943" s="23"/>
      <c r="G943" s="23"/>
      <c r="H943" s="23"/>
      <c r="I943" s="23"/>
      <c r="J943" s="23"/>
      <c r="K943" s="23"/>
      <c r="L943" s="23"/>
      <c r="M943" s="23"/>
      <c r="N943" s="23"/>
      <c r="O943" s="23"/>
      <c r="P943" s="23"/>
      <c r="Q943" s="23"/>
      <c r="R943" s="23"/>
      <c r="S943" s="23"/>
      <c r="T943" s="23"/>
      <c r="U943" s="100"/>
      <c r="V943" s="100"/>
      <c r="W943" s="100"/>
      <c r="X943" s="100"/>
    </row>
    <row r="944" spans="1:24" ht="16.5" customHeight="1">
      <c r="A944" s="181"/>
      <c r="B944" s="23"/>
      <c r="C944" s="23"/>
      <c r="D944" s="23"/>
      <c r="E944" s="23"/>
      <c r="F944" s="23"/>
      <c r="G944" s="23"/>
      <c r="H944" s="23"/>
      <c r="I944" s="23"/>
      <c r="J944" s="23"/>
      <c r="K944" s="23"/>
      <c r="L944" s="23"/>
      <c r="M944" s="23"/>
      <c r="N944" s="23"/>
      <c r="O944" s="23"/>
      <c r="P944" s="23"/>
      <c r="Q944" s="23"/>
      <c r="R944" s="23"/>
      <c r="S944" s="23"/>
      <c r="T944" s="23"/>
      <c r="U944" s="100"/>
      <c r="V944" s="100"/>
      <c r="W944" s="100"/>
      <c r="X944" s="100"/>
    </row>
    <row r="945" spans="1:24" ht="16.5" customHeight="1">
      <c r="A945" s="181"/>
      <c r="B945" s="23"/>
      <c r="C945" s="23"/>
      <c r="D945" s="23"/>
      <c r="E945" s="23"/>
      <c r="F945" s="23"/>
      <c r="G945" s="23"/>
      <c r="H945" s="23"/>
      <c r="I945" s="23"/>
      <c r="J945" s="23"/>
      <c r="K945" s="23"/>
      <c r="L945" s="23"/>
      <c r="M945" s="23"/>
      <c r="N945" s="23"/>
      <c r="O945" s="23"/>
      <c r="P945" s="23"/>
      <c r="Q945" s="23"/>
      <c r="R945" s="23"/>
      <c r="S945" s="23"/>
      <c r="T945" s="23"/>
      <c r="U945" s="100"/>
      <c r="V945" s="100"/>
      <c r="W945" s="100"/>
      <c r="X945" s="100"/>
    </row>
    <row r="946" spans="1:24" ht="16.5" customHeight="1">
      <c r="A946" s="181"/>
      <c r="B946" s="23"/>
      <c r="C946" s="23"/>
      <c r="D946" s="23"/>
      <c r="E946" s="23"/>
      <c r="F946" s="23"/>
      <c r="G946" s="23"/>
      <c r="H946" s="23"/>
      <c r="I946" s="23"/>
      <c r="J946" s="23"/>
      <c r="K946" s="23"/>
      <c r="L946" s="23"/>
      <c r="M946" s="23"/>
      <c r="N946" s="23"/>
      <c r="O946" s="23"/>
      <c r="P946" s="23"/>
      <c r="Q946" s="23"/>
      <c r="R946" s="23"/>
      <c r="S946" s="23"/>
      <c r="T946" s="23"/>
      <c r="U946" s="100"/>
      <c r="V946" s="100"/>
      <c r="W946" s="100"/>
      <c r="X946" s="100"/>
    </row>
    <row r="947" spans="1:24" ht="16.5" customHeight="1">
      <c r="A947" s="181"/>
      <c r="B947" s="23"/>
      <c r="C947" s="23"/>
      <c r="D947" s="23"/>
      <c r="E947" s="23"/>
      <c r="F947" s="23"/>
      <c r="G947" s="23"/>
      <c r="H947" s="23"/>
      <c r="I947" s="23"/>
      <c r="J947" s="23"/>
      <c r="K947" s="23"/>
      <c r="L947" s="23"/>
      <c r="M947" s="23"/>
      <c r="N947" s="23"/>
      <c r="O947" s="23"/>
      <c r="P947" s="23"/>
      <c r="Q947" s="23"/>
      <c r="R947" s="23"/>
      <c r="S947" s="23"/>
      <c r="T947" s="23"/>
      <c r="U947" s="100"/>
      <c r="V947" s="100"/>
      <c r="W947" s="100"/>
      <c r="X947" s="100"/>
    </row>
    <row r="948" spans="1:24" ht="16.5" customHeight="1">
      <c r="A948" s="181"/>
      <c r="B948" s="23"/>
      <c r="C948" s="23"/>
      <c r="D948" s="23"/>
      <c r="E948" s="23"/>
      <c r="F948" s="23"/>
      <c r="G948" s="23"/>
      <c r="H948" s="23"/>
      <c r="I948" s="23"/>
      <c r="J948" s="23"/>
      <c r="K948" s="23"/>
      <c r="L948" s="23"/>
      <c r="M948" s="23"/>
      <c r="N948" s="23"/>
      <c r="O948" s="23"/>
      <c r="P948" s="23"/>
      <c r="Q948" s="23"/>
      <c r="R948" s="23"/>
      <c r="S948" s="23"/>
      <c r="T948" s="23"/>
      <c r="U948" s="100"/>
      <c r="V948" s="100"/>
      <c r="W948" s="100"/>
      <c r="X948" s="100"/>
    </row>
    <row r="949" spans="1:24" ht="16.5" customHeight="1">
      <c r="A949" s="181"/>
      <c r="B949" s="23"/>
      <c r="C949" s="23"/>
      <c r="D949" s="23"/>
      <c r="E949" s="23"/>
      <c r="F949" s="23"/>
      <c r="G949" s="23"/>
      <c r="H949" s="23"/>
      <c r="I949" s="23"/>
      <c r="J949" s="23"/>
      <c r="K949" s="23"/>
      <c r="L949" s="23"/>
      <c r="M949" s="23"/>
      <c r="N949" s="23"/>
      <c r="O949" s="23"/>
      <c r="P949" s="23"/>
      <c r="Q949" s="23"/>
      <c r="R949" s="23"/>
      <c r="S949" s="23"/>
      <c r="T949" s="23"/>
      <c r="U949" s="100"/>
      <c r="V949" s="100"/>
      <c r="W949" s="100"/>
      <c r="X949" s="100"/>
    </row>
    <row r="950" spans="1:24" ht="16.5" customHeight="1">
      <c r="A950" s="181"/>
      <c r="B950" s="23"/>
      <c r="C950" s="23"/>
      <c r="D950" s="23"/>
      <c r="E950" s="23"/>
      <c r="F950" s="23"/>
      <c r="G950" s="23"/>
      <c r="H950" s="23"/>
      <c r="I950" s="23"/>
      <c r="J950" s="23"/>
      <c r="K950" s="23"/>
      <c r="L950" s="23"/>
      <c r="M950" s="23"/>
      <c r="N950" s="23"/>
      <c r="O950" s="23"/>
      <c r="P950" s="23"/>
      <c r="Q950" s="23"/>
      <c r="R950" s="23"/>
      <c r="S950" s="23"/>
      <c r="T950" s="23"/>
      <c r="U950" s="100"/>
      <c r="V950" s="100"/>
      <c r="W950" s="100"/>
      <c r="X950" s="100"/>
    </row>
    <row r="951" spans="1:24" ht="16.5" customHeight="1">
      <c r="A951" s="181"/>
      <c r="B951" s="23"/>
      <c r="C951" s="23"/>
      <c r="D951" s="23"/>
      <c r="E951" s="23"/>
      <c r="F951" s="23"/>
      <c r="G951" s="23"/>
      <c r="H951" s="23"/>
      <c r="I951" s="23"/>
      <c r="J951" s="23"/>
      <c r="K951" s="23"/>
      <c r="L951" s="23"/>
      <c r="M951" s="23"/>
      <c r="N951" s="23"/>
      <c r="O951" s="23"/>
      <c r="P951" s="23"/>
      <c r="Q951" s="23"/>
      <c r="R951" s="23"/>
      <c r="S951" s="23"/>
      <c r="T951" s="23"/>
      <c r="U951" s="100"/>
      <c r="V951" s="100"/>
      <c r="W951" s="100"/>
      <c r="X951" s="100"/>
    </row>
    <row r="952" spans="1:24" ht="16.5" customHeight="1">
      <c r="A952" s="181"/>
      <c r="B952" s="23"/>
      <c r="C952" s="23"/>
      <c r="D952" s="23"/>
      <c r="E952" s="23"/>
      <c r="F952" s="23"/>
      <c r="G952" s="23"/>
      <c r="H952" s="23"/>
      <c r="I952" s="23"/>
      <c r="J952" s="23"/>
      <c r="K952" s="23"/>
      <c r="L952" s="23"/>
      <c r="M952" s="23"/>
      <c r="N952" s="23"/>
      <c r="O952" s="23"/>
      <c r="P952" s="23"/>
      <c r="Q952" s="23"/>
      <c r="R952" s="23"/>
      <c r="S952" s="23"/>
      <c r="T952" s="23"/>
      <c r="U952" s="100"/>
      <c r="V952" s="100"/>
      <c r="W952" s="100"/>
      <c r="X952" s="100"/>
    </row>
    <row r="953" spans="1:24" ht="16.5" customHeight="1">
      <c r="A953" s="181"/>
      <c r="B953" s="23"/>
      <c r="C953" s="23"/>
      <c r="D953" s="23"/>
      <c r="E953" s="23"/>
      <c r="F953" s="23"/>
      <c r="G953" s="23"/>
      <c r="H953" s="23"/>
      <c r="I953" s="23"/>
      <c r="J953" s="23"/>
      <c r="K953" s="23"/>
      <c r="L953" s="23"/>
      <c r="M953" s="23"/>
      <c r="N953" s="23"/>
      <c r="O953" s="23"/>
      <c r="P953" s="23"/>
      <c r="Q953" s="23"/>
      <c r="R953" s="23"/>
      <c r="S953" s="23"/>
      <c r="T953" s="23"/>
      <c r="U953" s="100"/>
      <c r="V953" s="100"/>
      <c r="W953" s="100"/>
      <c r="X953" s="100"/>
    </row>
    <row r="954" spans="1:24" ht="16.5" customHeight="1">
      <c r="A954" s="181"/>
      <c r="B954" s="23"/>
      <c r="C954" s="23"/>
      <c r="D954" s="23"/>
      <c r="E954" s="23"/>
      <c r="F954" s="23"/>
      <c r="G954" s="23"/>
      <c r="H954" s="23"/>
      <c r="I954" s="23"/>
      <c r="J954" s="23"/>
      <c r="K954" s="23"/>
      <c r="L954" s="23"/>
      <c r="M954" s="23"/>
      <c r="N954" s="23"/>
      <c r="O954" s="23"/>
      <c r="P954" s="23"/>
      <c r="Q954" s="23"/>
      <c r="R954" s="23"/>
      <c r="S954" s="23"/>
      <c r="T954" s="23"/>
      <c r="U954" s="100"/>
      <c r="V954" s="100"/>
      <c r="W954" s="100"/>
      <c r="X954" s="100"/>
    </row>
    <row r="955" spans="1:24" ht="16.5" customHeight="1">
      <c r="A955" s="181"/>
      <c r="B955" s="23"/>
      <c r="C955" s="23"/>
      <c r="D955" s="23"/>
      <c r="E955" s="23"/>
      <c r="F955" s="23"/>
      <c r="G955" s="23"/>
      <c r="H955" s="23"/>
      <c r="I955" s="23"/>
      <c r="J955" s="23"/>
      <c r="K955" s="23"/>
      <c r="L955" s="23"/>
      <c r="M955" s="23"/>
      <c r="N955" s="23"/>
      <c r="O955" s="23"/>
      <c r="P955" s="23"/>
      <c r="Q955" s="23"/>
      <c r="R955" s="23"/>
      <c r="S955" s="23"/>
      <c r="T955" s="23"/>
      <c r="U955" s="100"/>
      <c r="V955" s="100"/>
      <c r="W955" s="100"/>
      <c r="X955" s="100"/>
    </row>
    <row r="956" spans="1:24" ht="16.5" customHeight="1">
      <c r="A956" s="181"/>
      <c r="B956" s="23"/>
      <c r="C956" s="23"/>
      <c r="D956" s="23"/>
      <c r="E956" s="23"/>
      <c r="F956" s="23"/>
      <c r="G956" s="23"/>
      <c r="H956" s="23"/>
      <c r="I956" s="23"/>
      <c r="J956" s="23"/>
      <c r="K956" s="23"/>
      <c r="L956" s="23"/>
      <c r="M956" s="23"/>
      <c r="N956" s="23"/>
      <c r="O956" s="23"/>
      <c r="P956" s="23"/>
      <c r="Q956" s="23"/>
      <c r="R956" s="23"/>
      <c r="S956" s="23"/>
      <c r="T956" s="23"/>
      <c r="U956" s="100"/>
      <c r="V956" s="100"/>
      <c r="W956" s="100"/>
      <c r="X956" s="100"/>
    </row>
    <row r="957" spans="1:24" ht="16.5" customHeight="1">
      <c r="A957" s="181"/>
      <c r="B957" s="23"/>
      <c r="C957" s="23"/>
      <c r="D957" s="23"/>
      <c r="E957" s="23"/>
      <c r="F957" s="23"/>
      <c r="G957" s="23"/>
      <c r="H957" s="23"/>
      <c r="I957" s="23"/>
      <c r="J957" s="23"/>
      <c r="K957" s="23"/>
      <c r="L957" s="23"/>
      <c r="M957" s="23"/>
      <c r="N957" s="23"/>
      <c r="O957" s="23"/>
      <c r="P957" s="23"/>
      <c r="Q957" s="23"/>
      <c r="R957" s="23"/>
      <c r="S957" s="23"/>
      <c r="T957" s="23"/>
      <c r="U957" s="100"/>
      <c r="V957" s="100"/>
      <c r="W957" s="100"/>
      <c r="X957" s="100"/>
    </row>
    <row r="958" spans="1:24" ht="16.5" customHeight="1">
      <c r="A958" s="181"/>
      <c r="B958" s="23"/>
      <c r="C958" s="23"/>
      <c r="D958" s="23"/>
      <c r="E958" s="23"/>
      <c r="F958" s="23"/>
      <c r="G958" s="23"/>
      <c r="H958" s="23"/>
      <c r="I958" s="23"/>
      <c r="J958" s="23"/>
      <c r="K958" s="23"/>
      <c r="L958" s="23"/>
      <c r="M958" s="23"/>
      <c r="N958" s="23"/>
      <c r="O958" s="23"/>
      <c r="P958" s="23"/>
      <c r="Q958" s="23"/>
      <c r="R958" s="23"/>
      <c r="S958" s="23"/>
      <c r="T958" s="23"/>
      <c r="U958" s="100"/>
      <c r="V958" s="100"/>
      <c r="W958" s="100"/>
      <c r="X958" s="100"/>
    </row>
    <row r="959" spans="1:24" ht="16.5" customHeight="1">
      <c r="A959" s="181"/>
      <c r="B959" s="23"/>
      <c r="C959" s="23"/>
      <c r="D959" s="23"/>
      <c r="E959" s="23"/>
      <c r="F959" s="23"/>
      <c r="G959" s="23"/>
      <c r="H959" s="23"/>
      <c r="I959" s="23"/>
      <c r="J959" s="23"/>
      <c r="K959" s="23"/>
      <c r="L959" s="23"/>
      <c r="M959" s="23"/>
      <c r="N959" s="23"/>
      <c r="O959" s="23"/>
      <c r="P959" s="23"/>
      <c r="Q959" s="23"/>
      <c r="R959" s="23"/>
      <c r="S959" s="23"/>
      <c r="T959" s="23"/>
      <c r="U959" s="100"/>
      <c r="V959" s="100"/>
      <c r="W959" s="100"/>
      <c r="X959" s="100"/>
    </row>
    <row r="960" spans="1:24" ht="16.5" customHeight="1">
      <c r="A960" s="181"/>
      <c r="B960" s="23"/>
      <c r="C960" s="23"/>
      <c r="D960" s="23"/>
      <c r="E960" s="23"/>
      <c r="F960" s="23"/>
      <c r="G960" s="23"/>
      <c r="H960" s="23"/>
      <c r="I960" s="23"/>
      <c r="J960" s="23"/>
      <c r="K960" s="23"/>
      <c r="L960" s="23"/>
      <c r="M960" s="23"/>
      <c r="N960" s="23"/>
      <c r="O960" s="23"/>
      <c r="P960" s="23"/>
      <c r="Q960" s="23"/>
      <c r="R960" s="23"/>
      <c r="S960" s="23"/>
      <c r="T960" s="23"/>
      <c r="U960" s="100"/>
      <c r="V960" s="100"/>
      <c r="W960" s="100"/>
      <c r="X960" s="100"/>
    </row>
    <row r="961" spans="1:24" ht="16.5" customHeight="1">
      <c r="A961" s="181"/>
      <c r="B961" s="23"/>
      <c r="C961" s="23"/>
      <c r="D961" s="23"/>
      <c r="E961" s="23"/>
      <c r="F961" s="23"/>
      <c r="G961" s="23"/>
      <c r="H961" s="23"/>
      <c r="I961" s="23"/>
      <c r="J961" s="23"/>
      <c r="K961" s="23"/>
      <c r="L961" s="23"/>
      <c r="M961" s="23"/>
      <c r="N961" s="23"/>
      <c r="O961" s="23"/>
      <c r="P961" s="23"/>
      <c r="Q961" s="23"/>
      <c r="R961" s="23"/>
      <c r="S961" s="23"/>
      <c r="T961" s="23"/>
      <c r="U961" s="100"/>
      <c r="V961" s="100"/>
      <c r="W961" s="100"/>
      <c r="X961" s="100"/>
    </row>
    <row r="962" spans="1:24" ht="16.5" customHeight="1">
      <c r="A962" s="181"/>
      <c r="B962" s="23"/>
      <c r="C962" s="23"/>
      <c r="D962" s="23"/>
      <c r="E962" s="23"/>
      <c r="F962" s="23"/>
      <c r="G962" s="23"/>
      <c r="H962" s="23"/>
      <c r="I962" s="23"/>
      <c r="J962" s="23"/>
      <c r="K962" s="23"/>
      <c r="L962" s="23"/>
      <c r="M962" s="23"/>
      <c r="N962" s="23"/>
      <c r="O962" s="23"/>
      <c r="P962" s="23"/>
      <c r="Q962" s="23"/>
      <c r="R962" s="23"/>
      <c r="S962" s="23"/>
      <c r="T962" s="23"/>
      <c r="U962" s="100"/>
      <c r="V962" s="100"/>
      <c r="W962" s="100"/>
      <c r="X962" s="100"/>
    </row>
    <row r="963" spans="1:24" ht="16.5" customHeight="1">
      <c r="A963" s="181"/>
      <c r="B963" s="23"/>
      <c r="C963" s="23"/>
      <c r="D963" s="23"/>
      <c r="E963" s="23"/>
      <c r="F963" s="23"/>
      <c r="G963" s="23"/>
      <c r="H963" s="23"/>
      <c r="I963" s="23"/>
      <c r="J963" s="23"/>
      <c r="K963" s="23"/>
      <c r="L963" s="23"/>
      <c r="M963" s="23"/>
      <c r="N963" s="23"/>
      <c r="O963" s="23"/>
      <c r="P963" s="23"/>
      <c r="Q963" s="23"/>
      <c r="R963" s="23"/>
      <c r="S963" s="23"/>
      <c r="T963" s="23"/>
      <c r="U963" s="100"/>
      <c r="V963" s="100"/>
      <c r="W963" s="100"/>
      <c r="X963" s="100"/>
    </row>
    <row r="964" spans="1:24" ht="16.5" customHeight="1">
      <c r="A964" s="181"/>
      <c r="B964" s="23"/>
      <c r="C964" s="23"/>
      <c r="D964" s="23"/>
      <c r="E964" s="23"/>
      <c r="F964" s="23"/>
      <c r="G964" s="23"/>
      <c r="H964" s="23"/>
      <c r="I964" s="23"/>
      <c r="J964" s="23"/>
      <c r="K964" s="23"/>
      <c r="L964" s="23"/>
      <c r="M964" s="23"/>
      <c r="N964" s="23"/>
      <c r="O964" s="23"/>
      <c r="P964" s="23"/>
      <c r="Q964" s="23"/>
      <c r="R964" s="23"/>
      <c r="S964" s="23"/>
      <c r="T964" s="23"/>
      <c r="U964" s="100"/>
      <c r="V964" s="100"/>
      <c r="W964" s="100"/>
      <c r="X964" s="100"/>
    </row>
    <row r="965" spans="1:24" ht="16.5" customHeight="1">
      <c r="A965" s="181"/>
      <c r="B965" s="23"/>
      <c r="C965" s="23"/>
      <c r="D965" s="23"/>
      <c r="E965" s="23"/>
      <c r="F965" s="23"/>
      <c r="G965" s="23"/>
      <c r="H965" s="23"/>
      <c r="I965" s="23"/>
      <c r="J965" s="23"/>
      <c r="K965" s="23"/>
      <c r="L965" s="23"/>
      <c r="M965" s="23"/>
      <c r="N965" s="23"/>
      <c r="O965" s="23"/>
      <c r="P965" s="23"/>
      <c r="Q965" s="23"/>
      <c r="R965" s="23"/>
      <c r="S965" s="23"/>
      <c r="T965" s="23"/>
      <c r="U965" s="100"/>
      <c r="V965" s="100"/>
      <c r="W965" s="100"/>
      <c r="X965" s="100"/>
    </row>
    <row r="966" spans="1:24" ht="16.5" customHeight="1">
      <c r="A966" s="181"/>
      <c r="B966" s="23"/>
      <c r="C966" s="23"/>
      <c r="D966" s="23"/>
      <c r="E966" s="23"/>
      <c r="F966" s="23"/>
      <c r="G966" s="23"/>
      <c r="H966" s="23"/>
      <c r="I966" s="23"/>
      <c r="J966" s="23"/>
      <c r="K966" s="23"/>
      <c r="L966" s="23"/>
      <c r="M966" s="23"/>
      <c r="N966" s="23"/>
      <c r="O966" s="23"/>
      <c r="P966" s="23"/>
      <c r="Q966" s="23"/>
      <c r="R966" s="23"/>
      <c r="S966" s="23"/>
      <c r="T966" s="23"/>
      <c r="U966" s="100"/>
      <c r="V966" s="100"/>
      <c r="W966" s="100"/>
      <c r="X966" s="100"/>
    </row>
    <row r="967" spans="1:24" ht="16.5" customHeight="1">
      <c r="A967" s="181"/>
      <c r="B967" s="23"/>
      <c r="C967" s="23"/>
      <c r="D967" s="23"/>
      <c r="E967" s="23"/>
      <c r="F967" s="23"/>
      <c r="G967" s="23"/>
      <c r="H967" s="23"/>
      <c r="I967" s="23"/>
      <c r="J967" s="23"/>
      <c r="K967" s="23"/>
      <c r="L967" s="23"/>
      <c r="M967" s="23"/>
      <c r="N967" s="23"/>
      <c r="O967" s="23"/>
      <c r="P967" s="23"/>
      <c r="Q967" s="23"/>
      <c r="R967" s="23"/>
      <c r="S967" s="23"/>
      <c r="T967" s="23"/>
      <c r="U967" s="100"/>
      <c r="V967" s="100"/>
      <c r="W967" s="100"/>
      <c r="X967" s="100"/>
    </row>
    <row r="968" spans="1:24" ht="16.5" customHeight="1">
      <c r="A968" s="181"/>
      <c r="B968" s="23"/>
      <c r="C968" s="23"/>
      <c r="D968" s="23"/>
      <c r="E968" s="23"/>
      <c r="F968" s="23"/>
      <c r="G968" s="23"/>
      <c r="H968" s="23"/>
      <c r="I968" s="23"/>
      <c r="J968" s="23"/>
      <c r="K968" s="23"/>
      <c r="L968" s="23"/>
      <c r="M968" s="23"/>
      <c r="N968" s="23"/>
      <c r="O968" s="23"/>
      <c r="P968" s="23"/>
      <c r="Q968" s="23"/>
      <c r="R968" s="23"/>
      <c r="S968" s="23"/>
      <c r="T968" s="23"/>
      <c r="U968" s="100"/>
      <c r="V968" s="100"/>
      <c r="W968" s="100"/>
      <c r="X968" s="100"/>
    </row>
    <row r="969" spans="1:24" ht="16.5" customHeight="1">
      <c r="A969" s="181"/>
      <c r="B969" s="23"/>
      <c r="C969" s="23"/>
      <c r="D969" s="23"/>
      <c r="E969" s="23"/>
      <c r="F969" s="23"/>
      <c r="G969" s="23"/>
      <c r="H969" s="23"/>
      <c r="I969" s="23"/>
      <c r="J969" s="23"/>
      <c r="K969" s="23"/>
      <c r="L969" s="23"/>
      <c r="M969" s="23"/>
      <c r="N969" s="23"/>
      <c r="O969" s="23"/>
      <c r="P969" s="23"/>
      <c r="Q969" s="23"/>
      <c r="R969" s="23"/>
      <c r="S969" s="23"/>
      <c r="T969" s="23"/>
      <c r="U969" s="100"/>
      <c r="V969" s="100"/>
      <c r="W969" s="100"/>
      <c r="X969" s="100"/>
    </row>
    <row r="970" spans="1:24" ht="16.5" customHeight="1">
      <c r="A970" s="181"/>
      <c r="B970" s="23"/>
      <c r="C970" s="23"/>
      <c r="D970" s="23"/>
      <c r="E970" s="23"/>
      <c r="F970" s="23"/>
      <c r="G970" s="23"/>
      <c r="H970" s="23"/>
      <c r="I970" s="23"/>
      <c r="J970" s="23"/>
      <c r="K970" s="23"/>
      <c r="L970" s="23"/>
      <c r="M970" s="23"/>
      <c r="N970" s="23"/>
      <c r="O970" s="23"/>
      <c r="P970" s="23"/>
      <c r="Q970" s="23"/>
      <c r="R970" s="23"/>
      <c r="S970" s="23"/>
      <c r="T970" s="23"/>
      <c r="U970" s="100"/>
      <c r="V970" s="100"/>
      <c r="W970" s="100"/>
      <c r="X970" s="100"/>
    </row>
    <row r="971" spans="1:24" ht="16.5" customHeight="1">
      <c r="A971" s="181"/>
      <c r="B971" s="23"/>
      <c r="C971" s="23"/>
      <c r="D971" s="23"/>
      <c r="E971" s="23"/>
      <c r="F971" s="23"/>
      <c r="G971" s="23"/>
      <c r="H971" s="23"/>
      <c r="I971" s="23"/>
      <c r="J971" s="23"/>
      <c r="K971" s="23"/>
      <c r="L971" s="23"/>
      <c r="M971" s="23"/>
      <c r="N971" s="23"/>
      <c r="O971" s="23"/>
      <c r="P971" s="23"/>
      <c r="Q971" s="23"/>
      <c r="R971" s="23"/>
      <c r="S971" s="23"/>
      <c r="T971" s="23"/>
      <c r="U971" s="100"/>
      <c r="V971" s="100"/>
      <c r="W971" s="100"/>
      <c r="X971" s="100"/>
    </row>
    <row r="972" spans="1:24" ht="16.5" customHeight="1">
      <c r="A972" s="181"/>
      <c r="B972" s="23"/>
      <c r="C972" s="23"/>
      <c r="D972" s="23"/>
      <c r="E972" s="23"/>
      <c r="F972" s="23"/>
      <c r="G972" s="23"/>
      <c r="H972" s="23"/>
      <c r="I972" s="23"/>
      <c r="J972" s="23"/>
      <c r="K972" s="23"/>
      <c r="L972" s="23"/>
      <c r="M972" s="23"/>
      <c r="N972" s="23"/>
      <c r="O972" s="23"/>
      <c r="P972" s="23"/>
      <c r="Q972" s="23"/>
      <c r="R972" s="23"/>
      <c r="S972" s="23"/>
      <c r="T972" s="23"/>
      <c r="U972" s="100"/>
      <c r="V972" s="100"/>
      <c r="W972" s="100"/>
      <c r="X972" s="100"/>
    </row>
    <row r="973" spans="1:24" ht="16.5" customHeight="1">
      <c r="A973" s="181"/>
      <c r="B973" s="23"/>
      <c r="C973" s="23"/>
      <c r="D973" s="23"/>
      <c r="E973" s="23"/>
      <c r="F973" s="23"/>
      <c r="G973" s="23"/>
      <c r="H973" s="23"/>
      <c r="I973" s="23"/>
      <c r="J973" s="23"/>
      <c r="K973" s="23"/>
      <c r="L973" s="23"/>
      <c r="M973" s="23"/>
      <c r="N973" s="23"/>
      <c r="O973" s="23"/>
      <c r="P973" s="23"/>
      <c r="Q973" s="23"/>
      <c r="R973" s="23"/>
      <c r="S973" s="23"/>
      <c r="T973" s="23"/>
      <c r="U973" s="100"/>
      <c r="V973" s="100"/>
      <c r="W973" s="100"/>
      <c r="X973" s="100"/>
    </row>
    <row r="974" spans="1:24" ht="16.5" customHeight="1">
      <c r="A974" s="181"/>
      <c r="B974" s="23"/>
      <c r="C974" s="23"/>
      <c r="D974" s="23"/>
      <c r="E974" s="23"/>
      <c r="F974" s="23"/>
      <c r="G974" s="23"/>
      <c r="H974" s="23"/>
      <c r="I974" s="23"/>
      <c r="J974" s="23"/>
      <c r="K974" s="23"/>
      <c r="L974" s="23"/>
      <c r="M974" s="23"/>
      <c r="N974" s="23"/>
      <c r="O974" s="23"/>
      <c r="P974" s="23"/>
      <c r="Q974" s="23"/>
      <c r="R974" s="23"/>
      <c r="S974" s="23"/>
      <c r="T974" s="23"/>
      <c r="U974" s="100"/>
      <c r="V974" s="100"/>
      <c r="W974" s="100"/>
      <c r="X974" s="100"/>
    </row>
    <row r="975" spans="1:24" ht="16.5" customHeight="1">
      <c r="A975" s="181"/>
      <c r="B975" s="23"/>
      <c r="C975" s="23"/>
      <c r="D975" s="23"/>
      <c r="E975" s="23"/>
      <c r="F975" s="23"/>
      <c r="G975" s="23"/>
      <c r="H975" s="23"/>
      <c r="I975" s="23"/>
      <c r="J975" s="23"/>
      <c r="K975" s="23"/>
      <c r="L975" s="23"/>
      <c r="M975" s="23"/>
      <c r="N975" s="23"/>
      <c r="O975" s="23"/>
      <c r="P975" s="23"/>
      <c r="Q975" s="23"/>
      <c r="R975" s="23"/>
      <c r="S975" s="23"/>
      <c r="T975" s="23"/>
      <c r="U975" s="100"/>
      <c r="V975" s="100"/>
      <c r="W975" s="100"/>
      <c r="X975" s="100"/>
    </row>
    <row r="976" spans="1:24" ht="16.5" customHeight="1">
      <c r="A976" s="181"/>
      <c r="B976" s="23"/>
      <c r="C976" s="23"/>
      <c r="D976" s="23"/>
      <c r="E976" s="23"/>
      <c r="F976" s="23"/>
      <c r="G976" s="23"/>
      <c r="H976" s="23"/>
      <c r="I976" s="23"/>
      <c r="J976" s="23"/>
      <c r="K976" s="23"/>
      <c r="L976" s="23"/>
      <c r="M976" s="23"/>
      <c r="N976" s="23"/>
      <c r="O976" s="23"/>
      <c r="P976" s="23"/>
      <c r="Q976" s="23"/>
      <c r="R976" s="23"/>
      <c r="S976" s="23"/>
      <c r="T976" s="23"/>
      <c r="U976" s="100"/>
      <c r="V976" s="100"/>
      <c r="W976" s="100"/>
      <c r="X976" s="100"/>
    </row>
    <row r="977" spans="1:24" ht="16.5" customHeight="1">
      <c r="A977" s="181"/>
      <c r="B977" s="23"/>
      <c r="C977" s="23"/>
      <c r="D977" s="23"/>
      <c r="E977" s="23"/>
      <c r="F977" s="23"/>
      <c r="G977" s="23"/>
      <c r="H977" s="23"/>
      <c r="I977" s="23"/>
      <c r="J977" s="23"/>
      <c r="K977" s="23"/>
      <c r="L977" s="23"/>
      <c r="M977" s="23"/>
      <c r="N977" s="23"/>
      <c r="O977" s="23"/>
      <c r="P977" s="23"/>
      <c r="Q977" s="23"/>
      <c r="R977" s="23"/>
      <c r="S977" s="23"/>
      <c r="T977" s="23"/>
      <c r="U977" s="100"/>
      <c r="V977" s="100"/>
      <c r="W977" s="100"/>
      <c r="X977" s="100"/>
    </row>
    <row r="978" spans="1:24" ht="16.5" customHeight="1">
      <c r="A978" s="181"/>
      <c r="B978" s="23"/>
      <c r="C978" s="23"/>
      <c r="D978" s="23"/>
      <c r="E978" s="23"/>
      <c r="F978" s="23"/>
      <c r="G978" s="23"/>
      <c r="H978" s="23"/>
      <c r="I978" s="23"/>
      <c r="J978" s="23"/>
      <c r="K978" s="23"/>
      <c r="L978" s="23"/>
      <c r="M978" s="23"/>
      <c r="N978" s="23"/>
      <c r="O978" s="23"/>
      <c r="P978" s="23"/>
      <c r="Q978" s="23"/>
      <c r="R978" s="23"/>
      <c r="S978" s="23"/>
      <c r="T978" s="23"/>
      <c r="U978" s="100"/>
      <c r="V978" s="100"/>
      <c r="W978" s="100"/>
      <c r="X978" s="100"/>
    </row>
    <row r="979" spans="1:24" ht="16.5" customHeight="1">
      <c r="A979" s="181"/>
      <c r="B979" s="23"/>
      <c r="C979" s="23"/>
      <c r="D979" s="23"/>
      <c r="E979" s="23"/>
      <c r="F979" s="23"/>
      <c r="G979" s="23"/>
      <c r="H979" s="23"/>
      <c r="I979" s="23"/>
      <c r="J979" s="23"/>
      <c r="K979" s="23"/>
      <c r="L979" s="23"/>
      <c r="M979" s="23"/>
      <c r="N979" s="23"/>
      <c r="O979" s="23"/>
      <c r="P979" s="23"/>
      <c r="Q979" s="23"/>
      <c r="R979" s="23"/>
      <c r="S979" s="23"/>
      <c r="T979" s="23"/>
      <c r="U979" s="100"/>
      <c r="V979" s="100"/>
      <c r="W979" s="100"/>
      <c r="X979" s="100"/>
    </row>
    <row r="980" spans="1:24" ht="16.5" customHeight="1">
      <c r="A980" s="181"/>
      <c r="B980" s="23"/>
      <c r="C980" s="23"/>
      <c r="D980" s="23"/>
      <c r="E980" s="23"/>
      <c r="F980" s="23"/>
      <c r="G980" s="23"/>
      <c r="H980" s="23"/>
      <c r="I980" s="23"/>
      <c r="J980" s="23"/>
      <c r="K980" s="23"/>
      <c r="L980" s="23"/>
      <c r="M980" s="23"/>
      <c r="N980" s="23"/>
      <c r="O980" s="23"/>
      <c r="P980" s="23"/>
      <c r="Q980" s="23"/>
      <c r="R980" s="23"/>
      <c r="S980" s="23"/>
      <c r="T980" s="23"/>
      <c r="U980" s="100"/>
      <c r="V980" s="100"/>
      <c r="W980" s="100"/>
      <c r="X980" s="100"/>
    </row>
    <row r="981" spans="1:24" ht="16.5" customHeight="1">
      <c r="A981" s="181"/>
      <c r="B981" s="23"/>
      <c r="C981" s="23"/>
      <c r="D981" s="23"/>
      <c r="E981" s="23"/>
      <c r="F981" s="23"/>
      <c r="G981" s="23"/>
      <c r="H981" s="23"/>
      <c r="I981" s="23"/>
      <c r="J981" s="23"/>
      <c r="K981" s="23"/>
      <c r="L981" s="23"/>
      <c r="M981" s="23"/>
      <c r="N981" s="23"/>
      <c r="O981" s="23"/>
      <c r="P981" s="23"/>
      <c r="Q981" s="23"/>
      <c r="R981" s="23"/>
      <c r="S981" s="23"/>
      <c r="T981" s="23"/>
      <c r="U981" s="100"/>
      <c r="V981" s="100"/>
      <c r="W981" s="100"/>
      <c r="X981" s="100"/>
    </row>
    <row r="982" spans="1:24" ht="16.5" customHeight="1">
      <c r="A982" s="181"/>
      <c r="B982" s="23"/>
      <c r="C982" s="23"/>
      <c r="D982" s="23"/>
      <c r="E982" s="23"/>
      <c r="F982" s="23"/>
      <c r="G982" s="23"/>
      <c r="H982" s="23"/>
      <c r="I982" s="23"/>
      <c r="J982" s="23"/>
      <c r="K982" s="23"/>
      <c r="L982" s="23"/>
      <c r="M982" s="23"/>
      <c r="N982" s="23"/>
      <c r="O982" s="23"/>
      <c r="P982" s="23"/>
      <c r="Q982" s="23"/>
      <c r="R982" s="23"/>
      <c r="S982" s="23"/>
      <c r="T982" s="23"/>
      <c r="U982" s="100"/>
      <c r="V982" s="100"/>
      <c r="W982" s="100"/>
      <c r="X982" s="100"/>
    </row>
    <row r="983" spans="1:24" ht="16.5" customHeight="1">
      <c r="A983" s="181"/>
      <c r="B983" s="23"/>
      <c r="C983" s="23"/>
      <c r="D983" s="23"/>
      <c r="E983" s="23"/>
      <c r="F983" s="23"/>
      <c r="G983" s="23"/>
      <c r="H983" s="23"/>
      <c r="I983" s="23"/>
      <c r="J983" s="23"/>
      <c r="K983" s="23"/>
      <c r="L983" s="23"/>
      <c r="M983" s="23"/>
      <c r="N983" s="23"/>
      <c r="O983" s="23"/>
      <c r="P983" s="23"/>
      <c r="Q983" s="23"/>
      <c r="R983" s="23"/>
      <c r="S983" s="23"/>
      <c r="T983" s="23"/>
      <c r="U983" s="100"/>
      <c r="V983" s="100"/>
      <c r="W983" s="100"/>
      <c r="X983" s="100"/>
    </row>
    <row r="984" spans="1:24" ht="16.5" customHeight="1">
      <c r="A984" s="181"/>
      <c r="B984" s="23"/>
      <c r="C984" s="23"/>
      <c r="D984" s="23"/>
      <c r="E984" s="23"/>
      <c r="F984" s="23"/>
      <c r="G984" s="23"/>
      <c r="H984" s="23"/>
      <c r="I984" s="23"/>
      <c r="J984" s="23"/>
      <c r="K984" s="23"/>
      <c r="L984" s="23"/>
      <c r="M984" s="23"/>
      <c r="N984" s="23"/>
      <c r="O984" s="23"/>
      <c r="P984" s="23"/>
      <c r="Q984" s="23"/>
      <c r="R984" s="23"/>
      <c r="S984" s="23"/>
      <c r="T984" s="23"/>
      <c r="U984" s="100"/>
      <c r="V984" s="100"/>
      <c r="W984" s="100"/>
      <c r="X984" s="100"/>
    </row>
    <row r="985" spans="1:24" ht="16.5" customHeight="1">
      <c r="A985" s="181"/>
      <c r="B985" s="23"/>
      <c r="C985" s="23"/>
      <c r="D985" s="23"/>
      <c r="E985" s="23"/>
      <c r="F985" s="23"/>
      <c r="G985" s="23"/>
      <c r="H985" s="23"/>
      <c r="I985" s="23"/>
      <c r="J985" s="23"/>
      <c r="K985" s="23"/>
      <c r="L985" s="23"/>
      <c r="M985" s="23"/>
      <c r="N985" s="23"/>
      <c r="O985" s="23"/>
      <c r="P985" s="23"/>
      <c r="Q985" s="23"/>
      <c r="R985" s="23"/>
      <c r="S985" s="23"/>
      <c r="T985" s="23"/>
      <c r="U985" s="100"/>
      <c r="V985" s="100"/>
      <c r="W985" s="100"/>
      <c r="X985" s="100"/>
    </row>
    <row r="986" spans="1:24" ht="16.5" customHeight="1">
      <c r="A986" s="181"/>
      <c r="B986" s="23"/>
      <c r="C986" s="23"/>
      <c r="D986" s="23"/>
      <c r="E986" s="23"/>
      <c r="F986" s="23"/>
      <c r="G986" s="23"/>
      <c r="H986" s="23"/>
      <c r="I986" s="23"/>
      <c r="J986" s="23"/>
      <c r="K986" s="23"/>
      <c r="L986" s="23"/>
      <c r="M986" s="23"/>
      <c r="N986" s="23"/>
      <c r="O986" s="23"/>
      <c r="P986" s="23"/>
      <c r="Q986" s="23"/>
      <c r="R986" s="23"/>
      <c r="S986" s="23"/>
      <c r="T986" s="23"/>
      <c r="U986" s="100"/>
      <c r="V986" s="100"/>
      <c r="W986" s="100"/>
      <c r="X986" s="100"/>
    </row>
    <row r="987" spans="1:24" ht="16.5" customHeight="1">
      <c r="A987" s="181"/>
      <c r="B987" s="23"/>
      <c r="C987" s="23"/>
      <c r="D987" s="23"/>
      <c r="E987" s="23"/>
      <c r="F987" s="23"/>
      <c r="G987" s="23"/>
      <c r="H987" s="23"/>
      <c r="I987" s="23"/>
      <c r="J987" s="23"/>
      <c r="K987" s="23"/>
      <c r="L987" s="23"/>
      <c r="M987" s="23"/>
      <c r="N987" s="23"/>
      <c r="O987" s="23"/>
      <c r="P987" s="23"/>
      <c r="Q987" s="23"/>
      <c r="R987" s="23"/>
      <c r="S987" s="23"/>
      <c r="T987" s="23"/>
      <c r="U987" s="100"/>
      <c r="V987" s="100"/>
      <c r="W987" s="100"/>
      <c r="X987" s="100"/>
    </row>
    <row r="988" spans="1:24" ht="16.5" customHeight="1">
      <c r="A988" s="181"/>
      <c r="B988" s="23"/>
      <c r="C988" s="23"/>
      <c r="D988" s="23"/>
      <c r="E988" s="23"/>
      <c r="F988" s="23"/>
      <c r="G988" s="23"/>
      <c r="H988" s="23"/>
      <c r="I988" s="23"/>
      <c r="J988" s="23"/>
      <c r="K988" s="23"/>
      <c r="L988" s="23"/>
      <c r="M988" s="23"/>
      <c r="N988" s="23"/>
      <c r="O988" s="23"/>
      <c r="P988" s="23"/>
      <c r="Q988" s="23"/>
      <c r="R988" s="23"/>
      <c r="S988" s="23"/>
      <c r="T988" s="23"/>
      <c r="U988" s="100"/>
      <c r="V988" s="100"/>
      <c r="W988" s="100"/>
      <c r="X988" s="100"/>
    </row>
    <row r="989" spans="1:24" ht="16.5" customHeight="1">
      <c r="A989" s="181"/>
      <c r="B989" s="23"/>
      <c r="C989" s="23"/>
      <c r="D989" s="23"/>
      <c r="E989" s="23"/>
      <c r="F989" s="23"/>
      <c r="G989" s="23"/>
      <c r="H989" s="23"/>
      <c r="I989" s="23"/>
      <c r="J989" s="23"/>
      <c r="K989" s="23"/>
      <c r="L989" s="23"/>
      <c r="M989" s="23"/>
      <c r="N989" s="23"/>
      <c r="O989" s="23"/>
      <c r="P989" s="23"/>
      <c r="Q989" s="23"/>
      <c r="R989" s="23"/>
      <c r="S989" s="23"/>
      <c r="T989" s="23"/>
      <c r="U989" s="100"/>
      <c r="V989" s="100"/>
      <c r="W989" s="100"/>
      <c r="X989" s="100"/>
    </row>
    <row r="990" spans="1:24" ht="16.5" customHeight="1">
      <c r="A990" s="181"/>
      <c r="B990" s="23"/>
      <c r="C990" s="23"/>
      <c r="D990" s="23"/>
      <c r="E990" s="23"/>
      <c r="F990" s="23"/>
      <c r="G990" s="23"/>
      <c r="H990" s="23"/>
      <c r="I990" s="23"/>
      <c r="J990" s="23"/>
      <c r="K990" s="23"/>
      <c r="L990" s="23"/>
      <c r="M990" s="23"/>
      <c r="N990" s="23"/>
      <c r="O990" s="23"/>
      <c r="P990" s="23"/>
      <c r="Q990" s="23"/>
      <c r="R990" s="23"/>
      <c r="S990" s="23"/>
      <c r="T990" s="23"/>
      <c r="U990" s="100"/>
      <c r="V990" s="100"/>
      <c r="W990" s="100"/>
      <c r="X990" s="100"/>
    </row>
    <row r="991" spans="1:24" ht="16.5" customHeight="1">
      <c r="A991" s="181"/>
      <c r="B991" s="23"/>
      <c r="C991" s="23"/>
      <c r="D991" s="23"/>
      <c r="E991" s="23"/>
      <c r="F991" s="23"/>
      <c r="G991" s="23"/>
      <c r="H991" s="23"/>
      <c r="I991" s="23"/>
      <c r="J991" s="23"/>
      <c r="K991" s="23"/>
      <c r="L991" s="23"/>
      <c r="M991" s="23"/>
      <c r="N991" s="23"/>
      <c r="O991" s="23"/>
      <c r="P991" s="23"/>
      <c r="Q991" s="23"/>
      <c r="R991" s="23"/>
      <c r="S991" s="23"/>
      <c r="T991" s="23"/>
      <c r="U991" s="100"/>
      <c r="V991" s="100"/>
      <c r="W991" s="100"/>
      <c r="X991" s="100"/>
    </row>
    <row r="992" spans="1:24" ht="16.5" customHeight="1">
      <c r="A992" s="181"/>
      <c r="B992" s="23"/>
      <c r="C992" s="23"/>
      <c r="D992" s="23"/>
      <c r="E992" s="23"/>
      <c r="F992" s="23"/>
      <c r="G992" s="23"/>
      <c r="H992" s="23"/>
      <c r="I992" s="23"/>
      <c r="J992" s="23"/>
      <c r="K992" s="23"/>
      <c r="L992" s="23"/>
      <c r="M992" s="23"/>
      <c r="N992" s="23"/>
      <c r="O992" s="23"/>
      <c r="P992" s="23"/>
      <c r="Q992" s="23"/>
      <c r="R992" s="23"/>
      <c r="S992" s="23"/>
      <c r="T992" s="23"/>
      <c r="U992" s="100"/>
      <c r="V992" s="100"/>
      <c r="W992" s="100"/>
      <c r="X992" s="100"/>
    </row>
    <row r="993" spans="1:24" ht="16.5" customHeight="1">
      <c r="A993" s="181"/>
      <c r="B993" s="23"/>
      <c r="C993" s="23"/>
      <c r="D993" s="23"/>
      <c r="E993" s="23"/>
      <c r="F993" s="23"/>
      <c r="G993" s="23"/>
      <c r="H993" s="23"/>
      <c r="I993" s="23"/>
      <c r="J993" s="23"/>
      <c r="K993" s="23"/>
      <c r="L993" s="23"/>
      <c r="M993" s="23"/>
      <c r="N993" s="23"/>
      <c r="O993" s="23"/>
      <c r="P993" s="23"/>
      <c r="Q993" s="23"/>
      <c r="R993" s="23"/>
      <c r="S993" s="23"/>
      <c r="T993" s="23"/>
      <c r="U993" s="100"/>
      <c r="V993" s="100"/>
      <c r="W993" s="100"/>
      <c r="X993" s="100"/>
    </row>
    <row r="994" spans="1:24" ht="16.5" customHeight="1">
      <c r="A994" s="181"/>
      <c r="B994" s="23"/>
      <c r="C994" s="23"/>
      <c r="D994" s="23"/>
      <c r="E994" s="23"/>
      <c r="F994" s="23"/>
      <c r="G994" s="23"/>
      <c r="H994" s="23"/>
      <c r="I994" s="23"/>
      <c r="J994" s="23"/>
      <c r="K994" s="23"/>
      <c r="L994" s="23"/>
      <c r="M994" s="23"/>
      <c r="N994" s="23"/>
      <c r="O994" s="23"/>
      <c r="P994" s="23"/>
      <c r="Q994" s="23"/>
      <c r="R994" s="23"/>
      <c r="S994" s="23"/>
      <c r="T994" s="23"/>
      <c r="U994" s="100"/>
      <c r="V994" s="100"/>
      <c r="W994" s="100"/>
      <c r="X994" s="100"/>
    </row>
    <row r="995" spans="1:24" ht="16.5" customHeight="1">
      <c r="A995" s="181"/>
      <c r="B995" s="23"/>
      <c r="C995" s="23"/>
      <c r="D995" s="23"/>
      <c r="E995" s="23"/>
      <c r="F995" s="23"/>
      <c r="G995" s="23"/>
      <c r="H995" s="23"/>
      <c r="I995" s="23"/>
      <c r="J995" s="23"/>
      <c r="K995" s="23"/>
      <c r="L995" s="23"/>
      <c r="M995" s="23"/>
      <c r="N995" s="23"/>
      <c r="O995" s="23"/>
      <c r="P995" s="23"/>
      <c r="Q995" s="23"/>
      <c r="R995" s="23"/>
      <c r="S995" s="23"/>
      <c r="T995" s="23"/>
      <c r="U995" s="100"/>
      <c r="V995" s="100"/>
      <c r="W995" s="100"/>
      <c r="X995" s="100"/>
    </row>
    <row r="996" spans="1:24" ht="16.5" customHeight="1">
      <c r="A996" s="181"/>
      <c r="B996" s="23"/>
      <c r="C996" s="23"/>
      <c r="D996" s="23"/>
      <c r="E996" s="23"/>
      <c r="F996" s="23"/>
      <c r="G996" s="23"/>
      <c r="H996" s="23"/>
      <c r="I996" s="23"/>
      <c r="J996" s="23"/>
      <c r="K996" s="23"/>
      <c r="L996" s="23"/>
      <c r="M996" s="23"/>
      <c r="N996" s="23"/>
      <c r="O996" s="23"/>
      <c r="P996" s="23"/>
      <c r="Q996" s="23"/>
      <c r="R996" s="23"/>
      <c r="S996" s="23"/>
      <c r="T996" s="23"/>
      <c r="U996" s="100"/>
      <c r="V996" s="100"/>
      <c r="W996" s="100"/>
      <c r="X996" s="100"/>
    </row>
    <row r="997" spans="1:24" ht="16.5" customHeight="1">
      <c r="A997" s="231"/>
      <c r="B997" s="51"/>
      <c r="C997" s="51"/>
      <c r="D997" s="51"/>
      <c r="E997" s="51"/>
      <c r="F997" s="23"/>
      <c r="G997" s="23"/>
      <c r="H997" s="23"/>
      <c r="I997" s="23"/>
      <c r="J997" s="23"/>
      <c r="K997" s="23"/>
      <c r="L997" s="23"/>
      <c r="M997" s="23"/>
      <c r="N997" s="23"/>
      <c r="O997" s="23"/>
      <c r="P997" s="23"/>
      <c r="Q997" s="23"/>
      <c r="R997" s="23"/>
      <c r="S997" s="23"/>
      <c r="T997" s="23"/>
      <c r="U997" s="100"/>
      <c r="V997" s="100"/>
      <c r="W997" s="100"/>
      <c r="X997" s="100"/>
    </row>
  </sheetData>
  <protectedRanges>
    <protectedRange sqref="G4:K8 C7:C13 C15:C21 C41:C46 C34:C39 C23:C32 C48" name="Rango1"/>
  </protectedRanges>
  <mergeCells count="3">
    <mergeCell ref="E11:E13"/>
    <mergeCell ref="F11:M13"/>
    <mergeCell ref="B1:C1"/>
  </mergeCells>
  <dataValidations count="1">
    <dataValidation type="list" allowBlank="1" showInputMessage="1" showErrorMessage="1" sqref="C23:C32 C34:C39 C41:C46 C15:C21 C7:C13 C48" xr:uid="{00000000-0002-0000-0600-000000000000}">
      <formula1>"1,3,5"</formula1>
    </dataValidation>
  </dataValidations>
  <hyperlinks>
    <hyperlink ref="B1" r:id="rId1" display="Guías sectoriales de género y cambio climático del Ministerio de Ambiente y Desarrollo Sostenible" xr:uid="{00000000-0004-0000-0600-000000000000}"/>
    <hyperlink ref="C1" r:id="rId2" display="https://www.minambiente.gov.co/wp-content/uploads/2021/10/GUIA-TRANSPORTE_sv.pdf" xr:uid="{00000000-0004-0000-0600-000001000000}"/>
    <hyperlink ref="B48" r:id="rId3" xr:uid="{00000000-0004-0000-0600-000002000000}"/>
    <hyperlink ref="B53" r:id="rId4" display="En la públicación del BID titulada Cómo integrar el enfoque de género en el sector infraestructura, puede conocer las siguientes experiencias: _x000d_- Una red de ciudades comprometidas con la igualdad de género el sector transporte.  Accede aquí: https://publi" xr:uid="{00000000-0004-0000-0600-000003000000}"/>
  </hyperlinks>
  <pageMargins left="0.7" right="0.7" top="0.75" bottom="0.75" header="0" footer="0"/>
  <pageSetup orientation="portrait" r:id="rId5"/>
  <headerFooter>
    <oddFooter>&amp;C&amp;"Helvetica Neue,Regular"&amp;12&amp;K000000&amp;P</oddFooter>
  </headerFooter>
  <drawing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7"/>
  <dimension ref="A1:EC1004"/>
  <sheetViews>
    <sheetView showGridLines="0" zoomScale="110" zoomScaleNormal="110" workbookViewId="0">
      <selection activeCell="B1" sqref="B1:C1"/>
    </sheetView>
  </sheetViews>
  <sheetFormatPr defaultColWidth="12.625" defaultRowHeight="15" customHeight="1"/>
  <cols>
    <col min="1" max="1" width="1.125" style="162" customWidth="1"/>
    <col min="2" max="2" width="120.375" style="48" customWidth="1"/>
    <col min="3" max="3" width="10.625" style="48" customWidth="1"/>
    <col min="4" max="4" width="1.5" style="178" customWidth="1"/>
    <col min="5" max="11" width="8.625" style="178" customWidth="1"/>
    <col min="12" max="12" width="3.125" style="178" customWidth="1"/>
    <col min="13" max="14" width="8.625" style="178" customWidth="1"/>
    <col min="15" max="24" width="8.625" style="176" customWidth="1"/>
    <col min="25" max="25" width="12.625" style="176" customWidth="1"/>
    <col min="26" max="103" width="12.625" style="176"/>
    <col min="104" max="16384" width="12.625" style="105"/>
  </cols>
  <sheetData>
    <row r="1" spans="1:103" s="106" customFormat="1" ht="59.1" customHeight="1" thickBot="1">
      <c r="A1" s="155"/>
      <c r="B1" s="418" t="s">
        <v>170</v>
      </c>
      <c r="C1" s="418"/>
      <c r="D1" s="166"/>
      <c r="E1" s="166"/>
      <c r="F1" s="166"/>
      <c r="G1" s="166"/>
      <c r="H1" s="166"/>
      <c r="I1" s="166"/>
      <c r="J1" s="166"/>
      <c r="K1" s="166"/>
      <c r="L1" s="166"/>
      <c r="M1" s="166"/>
      <c r="N1" s="166"/>
      <c r="O1" s="462"/>
      <c r="P1" s="462"/>
      <c r="Q1" s="462"/>
      <c r="R1" s="462"/>
      <c r="S1" s="462"/>
      <c r="T1" s="462"/>
      <c r="U1" s="462"/>
      <c r="V1" s="462"/>
      <c r="W1" s="462"/>
      <c r="X1" s="462"/>
      <c r="Y1" s="463"/>
      <c r="Z1" s="463"/>
      <c r="AA1" s="463"/>
      <c r="AB1" s="463"/>
      <c r="AC1" s="463"/>
      <c r="AD1" s="463"/>
      <c r="AE1" s="463"/>
      <c r="AF1" s="463"/>
      <c r="AG1" s="463"/>
      <c r="AH1" s="463"/>
      <c r="AI1" s="463"/>
      <c r="AJ1" s="463"/>
      <c r="AK1" s="463"/>
      <c r="AL1" s="463"/>
      <c r="AM1" s="463"/>
      <c r="AN1" s="463"/>
      <c r="AO1" s="463"/>
      <c r="AP1" s="463"/>
      <c r="AQ1" s="463"/>
      <c r="AR1" s="463"/>
      <c r="AS1" s="463"/>
      <c r="AT1" s="463"/>
      <c r="AU1" s="463"/>
      <c r="AV1" s="463"/>
      <c r="AW1" s="463"/>
      <c r="AX1" s="463"/>
      <c r="AY1" s="463"/>
      <c r="AZ1" s="463"/>
      <c r="BA1" s="463"/>
      <c r="BB1" s="463"/>
      <c r="BC1" s="463"/>
      <c r="BD1" s="463"/>
      <c r="BE1" s="463"/>
      <c r="BF1" s="463"/>
      <c r="BG1" s="463"/>
      <c r="BH1" s="463"/>
      <c r="BI1" s="463"/>
      <c r="BJ1" s="463"/>
      <c r="BK1" s="463"/>
      <c r="BL1" s="463"/>
      <c r="BM1" s="463"/>
      <c r="BN1" s="463"/>
      <c r="BO1" s="463"/>
      <c r="BP1" s="463"/>
      <c r="BQ1" s="463"/>
      <c r="BR1" s="463"/>
      <c r="BS1" s="463"/>
      <c r="BT1" s="463"/>
      <c r="BU1" s="463"/>
      <c r="BV1" s="463"/>
      <c r="BW1" s="463"/>
      <c r="BX1" s="463"/>
      <c r="BY1" s="463"/>
      <c r="BZ1" s="463"/>
      <c r="CA1" s="463"/>
      <c r="CB1" s="463"/>
      <c r="CC1" s="463"/>
      <c r="CD1" s="463"/>
      <c r="CE1" s="463"/>
      <c r="CF1" s="463"/>
      <c r="CG1" s="463"/>
      <c r="CH1" s="463"/>
      <c r="CI1" s="463"/>
      <c r="CJ1" s="463"/>
      <c r="CK1" s="463"/>
      <c r="CL1" s="463"/>
      <c r="CM1" s="463"/>
      <c r="CN1" s="463"/>
      <c r="CO1" s="463"/>
      <c r="CP1" s="463"/>
      <c r="CQ1" s="463"/>
      <c r="CR1" s="463"/>
      <c r="CS1" s="463"/>
      <c r="CT1" s="463"/>
      <c r="CU1" s="463"/>
      <c r="CV1" s="463"/>
      <c r="CW1" s="463"/>
      <c r="CX1" s="463"/>
      <c r="CY1" s="463"/>
    </row>
    <row r="2" spans="1:103" s="164" customFormat="1" ht="16.5" customHeight="1">
      <c r="A2" s="214"/>
      <c r="B2" s="163"/>
      <c r="C2" s="462"/>
      <c r="D2" s="462"/>
      <c r="E2" s="462"/>
      <c r="F2" s="462"/>
      <c r="G2" s="462"/>
      <c r="H2" s="462"/>
      <c r="I2" s="462"/>
      <c r="J2" s="462"/>
      <c r="K2" s="462"/>
      <c r="L2" s="462"/>
      <c r="M2" s="462"/>
      <c r="N2" s="462"/>
      <c r="O2" s="462"/>
      <c r="P2" s="462"/>
      <c r="Q2" s="462"/>
      <c r="R2" s="462"/>
      <c r="S2" s="462"/>
      <c r="T2" s="462"/>
      <c r="U2" s="462"/>
      <c r="V2" s="462"/>
      <c r="W2" s="462"/>
      <c r="X2" s="462"/>
      <c r="Y2" s="463"/>
      <c r="Z2" s="463"/>
      <c r="AA2" s="463"/>
      <c r="AB2" s="463"/>
      <c r="AC2" s="463"/>
      <c r="AD2" s="463"/>
      <c r="AE2" s="463"/>
      <c r="AF2" s="463"/>
      <c r="AG2" s="463"/>
      <c r="AH2" s="463"/>
      <c r="AI2" s="463"/>
      <c r="AJ2" s="463"/>
      <c r="AK2" s="463"/>
      <c r="AL2" s="463"/>
      <c r="AM2" s="463"/>
      <c r="AN2" s="463"/>
      <c r="AO2" s="463"/>
      <c r="AP2" s="463"/>
      <c r="AQ2" s="463"/>
      <c r="AR2" s="463"/>
      <c r="AS2" s="463"/>
      <c r="AT2" s="463"/>
      <c r="AU2" s="463"/>
      <c r="AV2" s="463"/>
      <c r="AW2" s="463"/>
      <c r="AX2" s="463"/>
      <c r="AY2" s="463"/>
      <c r="AZ2" s="463"/>
      <c r="BA2" s="463"/>
      <c r="BB2" s="463"/>
      <c r="BC2" s="463"/>
      <c r="BD2" s="463"/>
      <c r="BE2" s="463"/>
      <c r="BF2" s="463"/>
      <c r="BG2" s="463"/>
      <c r="BH2" s="463"/>
      <c r="BI2" s="463"/>
      <c r="BJ2" s="463"/>
      <c r="BK2" s="463"/>
      <c r="BL2" s="463"/>
      <c r="BM2" s="463"/>
      <c r="BN2" s="463"/>
      <c r="BO2" s="463"/>
      <c r="BP2" s="463"/>
      <c r="BQ2" s="463"/>
      <c r="BR2" s="463"/>
      <c r="BS2" s="463"/>
      <c r="BT2" s="463"/>
      <c r="BU2" s="463"/>
      <c r="BV2" s="463"/>
      <c r="BW2" s="463"/>
      <c r="BX2" s="463"/>
      <c r="BY2" s="463"/>
      <c r="BZ2" s="463"/>
      <c r="CA2" s="463"/>
      <c r="CB2" s="463"/>
      <c r="CC2" s="463"/>
      <c r="CD2" s="463"/>
      <c r="CE2" s="463"/>
      <c r="CF2" s="463"/>
      <c r="CG2" s="463"/>
      <c r="CH2" s="463"/>
      <c r="CI2" s="463"/>
      <c r="CJ2" s="463"/>
      <c r="CK2" s="463"/>
      <c r="CL2" s="463"/>
      <c r="CM2" s="463"/>
      <c r="CN2" s="463"/>
      <c r="CO2" s="463"/>
      <c r="CP2" s="463"/>
      <c r="CQ2" s="463"/>
      <c r="CR2" s="463"/>
      <c r="CS2" s="463"/>
      <c r="CT2" s="463"/>
      <c r="CU2" s="463"/>
      <c r="CV2" s="463"/>
      <c r="CW2" s="463"/>
      <c r="CX2" s="463"/>
      <c r="CY2" s="463"/>
    </row>
    <row r="3" spans="1:103" s="164" customFormat="1" ht="39.950000000000003" customHeight="1">
      <c r="A3" s="214"/>
      <c r="B3" s="163"/>
      <c r="C3" s="462"/>
      <c r="D3" s="462"/>
      <c r="E3" s="485"/>
      <c r="F3" s="485"/>
      <c r="G3" s="485"/>
      <c r="H3" s="485"/>
      <c r="I3" s="485"/>
      <c r="J3" s="485"/>
      <c r="K3" s="485"/>
      <c r="L3" s="485"/>
      <c r="M3" s="485"/>
      <c r="N3" s="462"/>
      <c r="O3" s="462"/>
      <c r="P3" s="462"/>
      <c r="Q3" s="462"/>
      <c r="R3" s="462"/>
      <c r="S3" s="462"/>
      <c r="T3" s="462"/>
      <c r="U3" s="462"/>
      <c r="V3" s="462"/>
      <c r="W3" s="462"/>
      <c r="X3" s="462"/>
      <c r="Y3" s="463"/>
      <c r="Z3" s="463"/>
      <c r="AA3" s="463"/>
      <c r="AB3" s="463"/>
      <c r="AC3" s="463"/>
      <c r="AD3" s="463"/>
      <c r="AE3" s="463"/>
      <c r="AF3" s="463"/>
      <c r="AG3" s="463"/>
      <c r="AH3" s="463"/>
      <c r="AI3" s="463"/>
      <c r="AJ3" s="463"/>
      <c r="AK3" s="463"/>
      <c r="AL3" s="463"/>
      <c r="AM3" s="463"/>
      <c r="AN3" s="463"/>
      <c r="AO3" s="463"/>
      <c r="AP3" s="463"/>
      <c r="AQ3" s="463"/>
      <c r="AR3" s="463"/>
      <c r="AS3" s="463"/>
      <c r="AT3" s="463"/>
      <c r="AU3" s="463"/>
      <c r="AV3" s="463"/>
      <c r="AW3" s="463"/>
      <c r="AX3" s="463"/>
      <c r="AY3" s="463"/>
      <c r="AZ3" s="463"/>
      <c r="BA3" s="463"/>
      <c r="BB3" s="463"/>
      <c r="BC3" s="463"/>
      <c r="BD3" s="463"/>
      <c r="BE3" s="463"/>
      <c r="BF3" s="463"/>
      <c r="BG3" s="463"/>
      <c r="BH3" s="463"/>
      <c r="BI3" s="463"/>
      <c r="BJ3" s="463"/>
      <c r="BK3" s="463"/>
      <c r="BL3" s="463"/>
      <c r="BM3" s="463"/>
      <c r="BN3" s="463"/>
      <c r="BO3" s="463"/>
      <c r="BP3" s="463"/>
      <c r="BQ3" s="463"/>
      <c r="BR3" s="463"/>
      <c r="BS3" s="463"/>
      <c r="BT3" s="463"/>
      <c r="BU3" s="463"/>
      <c r="BV3" s="463"/>
      <c r="BW3" s="463"/>
      <c r="BX3" s="463"/>
      <c r="BY3" s="463"/>
      <c r="BZ3" s="463"/>
      <c r="CA3" s="463"/>
      <c r="CB3" s="463"/>
      <c r="CC3" s="463"/>
      <c r="CD3" s="463"/>
      <c r="CE3" s="463"/>
      <c r="CF3" s="463"/>
      <c r="CG3" s="463"/>
      <c r="CH3" s="463"/>
      <c r="CI3" s="463"/>
      <c r="CJ3" s="463"/>
      <c r="CK3" s="463"/>
      <c r="CL3" s="463"/>
      <c r="CM3" s="463"/>
      <c r="CN3" s="463"/>
      <c r="CO3" s="463"/>
      <c r="CP3" s="463"/>
      <c r="CQ3" s="463"/>
      <c r="CR3" s="463"/>
      <c r="CS3" s="463"/>
      <c r="CT3" s="463"/>
      <c r="CU3" s="463"/>
      <c r="CV3" s="463"/>
      <c r="CW3" s="463"/>
      <c r="CX3" s="463"/>
      <c r="CY3" s="463"/>
    </row>
    <row r="4" spans="1:103" s="176" customFormat="1" ht="16.5" customHeight="1">
      <c r="A4" s="215"/>
      <c r="B4" s="462"/>
      <c r="C4" s="462"/>
      <c r="D4" s="100"/>
      <c r="E4" s="207"/>
      <c r="F4" s="207"/>
      <c r="G4" s="207"/>
      <c r="H4" s="207"/>
      <c r="I4" s="207"/>
      <c r="J4" s="207"/>
      <c r="K4" s="207"/>
      <c r="L4" s="207"/>
      <c r="M4" s="207"/>
      <c r="N4" s="100"/>
      <c r="O4" s="100"/>
      <c r="P4" s="100"/>
      <c r="Q4" s="100"/>
      <c r="R4" s="100"/>
      <c r="S4" s="100"/>
      <c r="T4" s="100"/>
      <c r="U4" s="100"/>
      <c r="V4" s="100"/>
      <c r="W4" s="100"/>
      <c r="X4" s="100"/>
    </row>
    <row r="5" spans="1:103" ht="132.94999999999999">
      <c r="A5" s="156"/>
      <c r="B5" s="486" t="s">
        <v>221</v>
      </c>
      <c r="C5" s="499" t="s">
        <v>108</v>
      </c>
      <c r="D5" s="100"/>
      <c r="E5" s="207"/>
      <c r="F5" s="207"/>
      <c r="G5" s="207"/>
      <c r="H5" s="207"/>
      <c r="I5" s="207"/>
      <c r="J5" s="207"/>
      <c r="K5" s="207"/>
      <c r="L5" s="207"/>
      <c r="M5" s="207"/>
      <c r="N5" s="100"/>
      <c r="O5" s="100"/>
      <c r="P5" s="100"/>
      <c r="Q5" s="100"/>
      <c r="R5" s="100"/>
      <c r="S5" s="100"/>
      <c r="T5" s="100"/>
      <c r="U5" s="100"/>
      <c r="V5" s="100"/>
      <c r="W5" s="100"/>
      <c r="X5" s="100"/>
    </row>
    <row r="6" spans="1:103" ht="39.950000000000003" customHeight="1">
      <c r="A6" s="157"/>
      <c r="B6" s="500" t="s">
        <v>222</v>
      </c>
      <c r="C6" s="501"/>
      <c r="D6" s="182"/>
      <c r="E6" s="208"/>
      <c r="F6" s="208"/>
      <c r="G6" s="208"/>
      <c r="H6" s="208"/>
      <c r="I6" s="208"/>
      <c r="J6" s="208"/>
      <c r="K6" s="208"/>
      <c r="L6" s="208"/>
      <c r="M6" s="208"/>
      <c r="N6" s="182"/>
      <c r="O6" s="182"/>
      <c r="P6" s="182"/>
      <c r="Q6" s="182"/>
      <c r="R6" s="182"/>
      <c r="S6" s="182"/>
      <c r="T6" s="182"/>
      <c r="U6" s="182"/>
      <c r="V6" s="182"/>
      <c r="W6" s="182"/>
      <c r="X6" s="182"/>
    </row>
    <row r="7" spans="1:103" ht="33" customHeight="1">
      <c r="A7" s="157"/>
      <c r="B7" s="502" t="s">
        <v>173</v>
      </c>
      <c r="C7" s="503">
        <f>SUM(C8:C15)/40</f>
        <v>0.2</v>
      </c>
      <c r="D7" s="182"/>
      <c r="E7" s="208"/>
      <c r="F7" s="208"/>
      <c r="G7" s="208"/>
      <c r="H7" s="208"/>
      <c r="I7" s="208"/>
      <c r="J7" s="208"/>
      <c r="K7" s="208"/>
      <c r="L7" s="208"/>
      <c r="M7" s="208"/>
      <c r="N7" s="182"/>
      <c r="O7" s="182"/>
      <c r="P7" s="182"/>
      <c r="Q7" s="182"/>
      <c r="R7" s="182"/>
      <c r="S7" s="182"/>
      <c r="T7" s="182"/>
      <c r="U7" s="182"/>
      <c r="V7" s="182"/>
      <c r="W7" s="182"/>
      <c r="X7" s="182"/>
    </row>
    <row r="8" spans="1:103" ht="18.95">
      <c r="A8" s="157"/>
      <c r="B8" s="195" t="s">
        <v>174</v>
      </c>
      <c r="C8" s="194">
        <v>1</v>
      </c>
      <c r="D8" s="182"/>
      <c r="E8" s="208"/>
      <c r="F8" s="208"/>
      <c r="G8" s="208"/>
      <c r="H8" s="208"/>
      <c r="I8" s="208"/>
      <c r="J8" s="208"/>
      <c r="K8" s="208"/>
      <c r="L8" s="208"/>
      <c r="M8" s="208"/>
      <c r="N8" s="182"/>
      <c r="O8" s="182"/>
      <c r="P8" s="182"/>
      <c r="Q8" s="182"/>
      <c r="R8" s="182"/>
      <c r="S8" s="182"/>
      <c r="T8" s="182"/>
      <c r="U8" s="182"/>
      <c r="V8" s="182"/>
      <c r="W8" s="182"/>
      <c r="X8" s="182"/>
    </row>
    <row r="9" spans="1:103" ht="36.950000000000003" customHeight="1">
      <c r="A9" s="157"/>
      <c r="B9" s="195" t="s">
        <v>175</v>
      </c>
      <c r="C9" s="194">
        <v>1</v>
      </c>
      <c r="D9" s="182"/>
      <c r="E9" s="208"/>
      <c r="F9" s="208"/>
      <c r="G9" s="208"/>
      <c r="H9" s="208"/>
      <c r="I9" s="208"/>
      <c r="J9" s="208"/>
      <c r="K9" s="208"/>
      <c r="L9" s="208"/>
      <c r="M9" s="208"/>
      <c r="N9" s="182"/>
      <c r="O9" s="182"/>
      <c r="P9" s="182"/>
      <c r="Q9" s="182"/>
      <c r="R9" s="182"/>
      <c r="S9" s="182"/>
      <c r="T9" s="182"/>
      <c r="U9" s="182"/>
      <c r="V9" s="182"/>
      <c r="W9" s="182"/>
      <c r="X9" s="182"/>
    </row>
    <row r="10" spans="1:103" ht="38.1">
      <c r="A10" s="157"/>
      <c r="B10" s="196" t="s">
        <v>113</v>
      </c>
      <c r="C10" s="194">
        <v>1</v>
      </c>
      <c r="D10" s="182"/>
      <c r="E10" s="208"/>
      <c r="F10" s="208"/>
      <c r="G10" s="208"/>
      <c r="H10" s="208"/>
      <c r="I10" s="208"/>
      <c r="J10" s="208"/>
      <c r="K10" s="208"/>
      <c r="L10" s="208"/>
      <c r="M10" s="208"/>
      <c r="N10" s="182"/>
      <c r="O10" s="182"/>
      <c r="P10" s="182"/>
      <c r="Q10" s="182"/>
      <c r="R10" s="182"/>
      <c r="S10" s="182"/>
      <c r="T10" s="182"/>
      <c r="U10" s="182"/>
      <c r="V10" s="182"/>
      <c r="W10" s="182"/>
      <c r="X10" s="182"/>
    </row>
    <row r="11" spans="1:103" ht="18.95">
      <c r="A11" s="158"/>
      <c r="B11" s="195" t="s">
        <v>114</v>
      </c>
      <c r="C11" s="194">
        <v>1</v>
      </c>
      <c r="D11" s="183"/>
      <c r="E11" s="209"/>
      <c r="F11" s="209"/>
      <c r="G11" s="209"/>
      <c r="H11" s="209"/>
      <c r="I11" s="209"/>
      <c r="J11" s="209"/>
      <c r="K11" s="209"/>
      <c r="L11" s="209"/>
      <c r="M11" s="209"/>
      <c r="N11" s="183"/>
      <c r="O11" s="183"/>
      <c r="P11" s="183"/>
      <c r="Q11" s="183"/>
      <c r="R11" s="183"/>
      <c r="S11" s="183"/>
      <c r="T11" s="183"/>
      <c r="U11" s="183"/>
      <c r="V11" s="183"/>
      <c r="W11" s="183"/>
      <c r="X11" s="183"/>
    </row>
    <row r="12" spans="1:103" ht="18.95">
      <c r="A12" s="158"/>
      <c r="B12" s="196" t="s">
        <v>117</v>
      </c>
      <c r="C12" s="194">
        <v>1</v>
      </c>
      <c r="D12" s="183"/>
      <c r="E12" s="414">
        <f>C54</f>
        <v>0.19999999999999998</v>
      </c>
      <c r="F12" s="417" t="str">
        <f t="array" ref="F12">_xlfn.IFS($E$12&lt;$F$16,$G$16,$E$12&gt;$F$17,$G$18,$E$12&gt;=$F$16,$G$17)</f>
        <v>Su proyecto cuenta con un porcentaje bajo (de 0% a 39%) en cuanto al avance en la integración de las consideraciones de género sugeridas para las distintas etapas del ciclo del proyecto proyecto. Se recomienda revisar en detalle los distintos elementos listados, identificar sus fortalezas y debilidades y crear un plan con actividades concretas que le permitan ir avanzando en la integración de los mismos.</v>
      </c>
      <c r="G12" s="417"/>
      <c r="H12" s="417"/>
      <c r="I12" s="417"/>
      <c r="J12" s="417"/>
      <c r="K12" s="417"/>
      <c r="L12" s="417"/>
      <c r="M12" s="417"/>
      <c r="N12" s="183"/>
      <c r="O12" s="183"/>
      <c r="P12" s="183"/>
      <c r="Q12" s="183"/>
      <c r="R12" s="183"/>
      <c r="S12" s="183"/>
      <c r="T12" s="183"/>
      <c r="U12" s="183"/>
      <c r="V12" s="183"/>
      <c r="W12" s="183"/>
      <c r="X12" s="183"/>
    </row>
    <row r="13" spans="1:103" ht="18.95">
      <c r="A13" s="158"/>
      <c r="B13" s="504" t="s">
        <v>223</v>
      </c>
      <c r="C13" s="194">
        <v>1</v>
      </c>
      <c r="D13" s="183"/>
      <c r="E13" s="414"/>
      <c r="F13" s="417"/>
      <c r="G13" s="417"/>
      <c r="H13" s="417"/>
      <c r="I13" s="417"/>
      <c r="J13" s="417"/>
      <c r="K13" s="417"/>
      <c r="L13" s="417"/>
      <c r="M13" s="417"/>
      <c r="N13" s="183"/>
      <c r="O13" s="183"/>
      <c r="P13" s="183"/>
      <c r="Q13" s="183"/>
      <c r="R13" s="183"/>
      <c r="S13" s="183"/>
      <c r="T13" s="183"/>
      <c r="U13" s="183"/>
      <c r="V13" s="183"/>
      <c r="W13" s="183"/>
      <c r="X13" s="183"/>
    </row>
    <row r="14" spans="1:103" s="97" customFormat="1" ht="18.95">
      <c r="A14" s="159"/>
      <c r="B14" s="196" t="s">
        <v>224</v>
      </c>
      <c r="C14" s="194">
        <v>1</v>
      </c>
      <c r="D14" s="505"/>
      <c r="E14" s="414"/>
      <c r="F14" s="417"/>
      <c r="G14" s="417"/>
      <c r="H14" s="417"/>
      <c r="I14" s="417"/>
      <c r="J14" s="417"/>
      <c r="K14" s="417"/>
      <c r="L14" s="417"/>
      <c r="M14" s="417"/>
      <c r="N14" s="505"/>
      <c r="O14" s="505"/>
      <c r="P14" s="505"/>
      <c r="Q14" s="505"/>
      <c r="R14" s="505"/>
      <c r="S14" s="505"/>
      <c r="T14" s="505"/>
      <c r="U14" s="505"/>
      <c r="V14" s="505"/>
      <c r="W14" s="505"/>
      <c r="X14" s="505"/>
      <c r="Y14" s="505"/>
      <c r="Z14" s="505"/>
      <c r="AA14" s="505"/>
      <c r="AB14" s="505"/>
      <c r="AC14" s="505"/>
      <c r="AD14" s="505"/>
      <c r="AE14" s="505"/>
      <c r="AF14" s="505"/>
      <c r="AG14" s="505"/>
      <c r="AH14" s="505"/>
      <c r="AI14" s="505"/>
      <c r="AJ14" s="505"/>
      <c r="AK14" s="505"/>
      <c r="AL14" s="505"/>
      <c r="AM14" s="505"/>
      <c r="AN14" s="505"/>
      <c r="AO14" s="505"/>
      <c r="AP14" s="505"/>
      <c r="AQ14" s="505"/>
      <c r="AR14" s="505"/>
      <c r="AS14" s="505"/>
      <c r="AT14" s="505"/>
      <c r="AU14" s="505"/>
      <c r="AV14" s="505"/>
      <c r="AW14" s="505"/>
      <c r="AX14" s="505"/>
      <c r="AY14" s="505"/>
      <c r="AZ14" s="505"/>
      <c r="BA14" s="505"/>
      <c r="BB14" s="505"/>
      <c r="BC14" s="505"/>
      <c r="BD14" s="505"/>
      <c r="BE14" s="505"/>
      <c r="BF14" s="505"/>
      <c r="BG14" s="505"/>
      <c r="BH14" s="505"/>
      <c r="BI14" s="505"/>
      <c r="BJ14" s="505"/>
      <c r="BK14" s="505"/>
      <c r="BL14" s="505"/>
      <c r="BM14" s="505"/>
      <c r="BN14" s="505"/>
      <c r="BO14" s="505"/>
      <c r="BP14" s="505"/>
      <c r="BQ14" s="505"/>
      <c r="BR14" s="505"/>
      <c r="BS14" s="505"/>
      <c r="BT14" s="505"/>
      <c r="BU14" s="505"/>
      <c r="BV14" s="505"/>
      <c r="BW14" s="505"/>
      <c r="BX14" s="505"/>
      <c r="BY14" s="505"/>
      <c r="BZ14" s="505"/>
      <c r="CA14" s="505"/>
      <c r="CB14" s="505"/>
      <c r="CC14" s="505"/>
      <c r="CD14" s="505"/>
      <c r="CE14" s="505"/>
      <c r="CF14" s="505"/>
      <c r="CG14" s="505"/>
      <c r="CH14" s="505"/>
      <c r="CI14" s="505"/>
      <c r="CJ14" s="505"/>
      <c r="CK14" s="505"/>
      <c r="CL14" s="505"/>
      <c r="CM14" s="505"/>
      <c r="CN14" s="505"/>
      <c r="CO14" s="505"/>
      <c r="CP14" s="505"/>
      <c r="CQ14" s="505"/>
      <c r="CR14" s="505"/>
      <c r="CS14" s="505"/>
      <c r="CT14" s="505"/>
      <c r="CU14" s="505"/>
      <c r="CV14" s="505"/>
      <c r="CW14" s="505"/>
      <c r="CX14" s="505"/>
      <c r="CY14" s="505"/>
    </row>
    <row r="15" spans="1:103" ht="18.95">
      <c r="A15" s="158"/>
      <c r="B15" s="196" t="s">
        <v>225</v>
      </c>
      <c r="C15" s="194">
        <v>1</v>
      </c>
      <c r="D15" s="183"/>
      <c r="E15" s="210"/>
      <c r="F15" s="211"/>
      <c r="G15" s="212"/>
      <c r="H15" s="212"/>
      <c r="I15" s="212"/>
      <c r="J15" s="212"/>
      <c r="K15" s="212"/>
      <c r="L15" s="212"/>
      <c r="M15" s="506"/>
      <c r="N15" s="183"/>
      <c r="O15" s="183"/>
      <c r="P15" s="183"/>
      <c r="Q15" s="183"/>
      <c r="R15" s="183"/>
      <c r="S15" s="183"/>
      <c r="T15" s="183"/>
      <c r="U15" s="183"/>
      <c r="V15" s="183"/>
      <c r="W15" s="183"/>
      <c r="X15" s="183"/>
    </row>
    <row r="16" spans="1:103" ht="30.95" customHeight="1">
      <c r="A16" s="158"/>
      <c r="B16" s="507" t="s">
        <v>123</v>
      </c>
      <c r="C16" s="503">
        <f>SUM(C17:C25)/45</f>
        <v>0.2</v>
      </c>
      <c r="D16" s="183"/>
      <c r="E16" s="378"/>
      <c r="F16" s="379">
        <v>0.4</v>
      </c>
      <c r="G16" s="380" t="s">
        <v>120</v>
      </c>
      <c r="H16" s="381"/>
      <c r="I16" s="381"/>
      <c r="J16" s="382"/>
      <c r="K16" s="382"/>
      <c r="L16" s="382"/>
      <c r="M16" s="508"/>
      <c r="N16" s="183"/>
      <c r="O16" s="183"/>
      <c r="P16" s="183"/>
      <c r="Q16" s="183"/>
      <c r="R16" s="183"/>
      <c r="S16" s="183"/>
      <c r="T16" s="183"/>
      <c r="U16" s="183"/>
      <c r="V16" s="183"/>
      <c r="W16" s="183"/>
      <c r="X16" s="183"/>
    </row>
    <row r="17" spans="1:24" ht="39" customHeight="1">
      <c r="A17" s="158"/>
      <c r="B17" s="197" t="s">
        <v>226</v>
      </c>
      <c r="C17" s="194">
        <v>1</v>
      </c>
      <c r="D17" s="183"/>
      <c r="E17" s="184"/>
      <c r="F17" s="376">
        <v>0.7</v>
      </c>
      <c r="G17" s="380" t="s">
        <v>122</v>
      </c>
      <c r="H17" s="171"/>
      <c r="I17" s="171"/>
      <c r="J17" s="186"/>
      <c r="K17" s="186"/>
      <c r="L17" s="186"/>
      <c r="M17" s="467"/>
      <c r="N17" s="183"/>
      <c r="O17" s="183"/>
      <c r="P17" s="183"/>
      <c r="Q17" s="183"/>
      <c r="R17" s="183"/>
      <c r="S17" s="183"/>
      <c r="T17" s="183"/>
      <c r="U17" s="183"/>
      <c r="V17" s="183"/>
      <c r="W17" s="183"/>
      <c r="X17" s="183"/>
    </row>
    <row r="18" spans="1:24" ht="39.950000000000003" customHeight="1">
      <c r="A18" s="158"/>
      <c r="B18" s="197" t="s">
        <v>227</v>
      </c>
      <c r="C18" s="194">
        <v>1</v>
      </c>
      <c r="D18" s="183"/>
      <c r="E18" s="184"/>
      <c r="F18" s="172"/>
      <c r="G18" s="377" t="s">
        <v>124</v>
      </c>
      <c r="H18" s="171"/>
      <c r="I18" s="171"/>
      <c r="J18" s="186"/>
      <c r="K18" s="186"/>
      <c r="L18" s="186"/>
      <c r="M18" s="467"/>
      <c r="N18" s="183"/>
      <c r="O18" s="183"/>
      <c r="P18" s="183"/>
      <c r="Q18" s="183"/>
      <c r="R18" s="183"/>
      <c r="S18" s="183"/>
      <c r="T18" s="183"/>
      <c r="U18" s="183"/>
      <c r="V18" s="183"/>
      <c r="W18" s="183"/>
      <c r="X18" s="183"/>
    </row>
    <row r="19" spans="1:24" ht="24.95" customHeight="1">
      <c r="A19" s="158"/>
      <c r="B19" s="197" t="s">
        <v>179</v>
      </c>
      <c r="C19" s="194">
        <v>1</v>
      </c>
      <c r="D19" s="183"/>
      <c r="E19" s="184"/>
      <c r="F19" s="185"/>
      <c r="G19" s="186"/>
      <c r="H19" s="186"/>
      <c r="I19" s="186"/>
      <c r="J19" s="186"/>
      <c r="K19" s="186"/>
      <c r="L19" s="186"/>
      <c r="M19" s="467"/>
      <c r="N19" s="183"/>
      <c r="O19" s="183"/>
      <c r="P19" s="183"/>
      <c r="Q19" s="183"/>
      <c r="R19" s="183"/>
      <c r="S19" s="183"/>
      <c r="T19" s="183"/>
      <c r="U19" s="183"/>
      <c r="V19" s="183"/>
      <c r="W19" s="183"/>
      <c r="X19" s="183"/>
    </row>
    <row r="20" spans="1:24" ht="18.95">
      <c r="A20" s="158"/>
      <c r="B20" s="198" t="s">
        <v>228</v>
      </c>
      <c r="C20" s="194">
        <v>1</v>
      </c>
      <c r="D20" s="183"/>
      <c r="E20" s="184"/>
      <c r="F20" s="185"/>
      <c r="G20" s="186"/>
      <c r="H20" s="186"/>
      <c r="I20" s="186"/>
      <c r="J20" s="186"/>
      <c r="K20" s="186"/>
      <c r="L20" s="186"/>
      <c r="M20" s="467"/>
      <c r="N20" s="183"/>
      <c r="O20" s="183"/>
      <c r="P20" s="183"/>
      <c r="Q20" s="183"/>
      <c r="R20" s="183"/>
      <c r="S20" s="183"/>
      <c r="T20" s="183"/>
      <c r="U20" s="183"/>
      <c r="V20" s="183"/>
      <c r="W20" s="183"/>
      <c r="X20" s="183"/>
    </row>
    <row r="21" spans="1:24" ht="38.1">
      <c r="A21" s="158"/>
      <c r="B21" s="198" t="s">
        <v>229</v>
      </c>
      <c r="C21" s="194">
        <v>1</v>
      </c>
      <c r="D21" s="183"/>
      <c r="E21" s="183"/>
      <c r="F21" s="183"/>
      <c r="G21" s="183"/>
      <c r="H21" s="183"/>
      <c r="I21" s="183"/>
      <c r="J21" s="183"/>
      <c r="K21" s="183"/>
      <c r="L21" s="183"/>
      <c r="M21" s="183"/>
      <c r="N21" s="183"/>
      <c r="O21" s="183"/>
      <c r="P21" s="183"/>
      <c r="Q21" s="183"/>
      <c r="R21" s="183"/>
      <c r="S21" s="183"/>
      <c r="T21" s="183"/>
      <c r="U21" s="183"/>
      <c r="V21" s="183"/>
      <c r="W21" s="183"/>
      <c r="X21" s="183"/>
    </row>
    <row r="22" spans="1:24" ht="44.1" customHeight="1">
      <c r="A22" s="160"/>
      <c r="B22" s="197" t="s">
        <v>181</v>
      </c>
      <c r="C22" s="194">
        <v>1</v>
      </c>
      <c r="D22" s="187"/>
      <c r="E22" s="100"/>
      <c r="F22" s="100"/>
      <c r="G22" s="100"/>
      <c r="H22" s="100"/>
      <c r="I22" s="100"/>
      <c r="J22" s="100"/>
      <c r="K22" s="100"/>
      <c r="L22" s="100"/>
      <c r="M22" s="187"/>
      <c r="N22" s="187"/>
      <c r="O22" s="187"/>
      <c r="P22" s="187"/>
      <c r="Q22" s="187"/>
      <c r="R22" s="187"/>
      <c r="S22" s="187"/>
      <c r="T22" s="187"/>
      <c r="U22" s="187"/>
      <c r="V22" s="187"/>
      <c r="W22" s="187"/>
      <c r="X22" s="187"/>
    </row>
    <row r="23" spans="1:24" ht="18.95">
      <c r="A23" s="160"/>
      <c r="B23" s="198" t="s">
        <v>230</v>
      </c>
      <c r="C23" s="194">
        <v>1</v>
      </c>
      <c r="D23" s="187"/>
      <c r="E23" s="100"/>
      <c r="F23" s="100"/>
      <c r="G23" s="100"/>
      <c r="H23" s="100"/>
      <c r="I23" s="100"/>
      <c r="J23" s="100"/>
      <c r="K23" s="100"/>
      <c r="L23" s="100"/>
      <c r="M23" s="187"/>
      <c r="N23" s="187"/>
      <c r="O23" s="187"/>
      <c r="P23" s="187"/>
      <c r="Q23" s="187"/>
      <c r="R23" s="187"/>
      <c r="S23" s="187"/>
      <c r="T23" s="187"/>
      <c r="U23" s="187"/>
      <c r="V23" s="187"/>
      <c r="W23" s="187"/>
      <c r="X23" s="187"/>
    </row>
    <row r="24" spans="1:24" ht="18.95">
      <c r="A24" s="160"/>
      <c r="B24" s="197" t="s">
        <v>183</v>
      </c>
      <c r="C24" s="194">
        <v>1</v>
      </c>
      <c r="D24" s="187"/>
      <c r="E24" s="100"/>
      <c r="F24" s="100"/>
      <c r="G24" s="100"/>
      <c r="H24" s="100"/>
      <c r="I24" s="100"/>
      <c r="J24" s="100"/>
      <c r="K24" s="100"/>
      <c r="L24" s="100"/>
      <c r="M24" s="187"/>
      <c r="N24" s="187"/>
      <c r="O24" s="187"/>
      <c r="P24" s="187"/>
      <c r="Q24" s="187"/>
      <c r="R24" s="187"/>
      <c r="S24" s="187"/>
      <c r="T24" s="187"/>
      <c r="U24" s="187"/>
      <c r="V24" s="187"/>
      <c r="W24" s="187"/>
      <c r="X24" s="187"/>
    </row>
    <row r="25" spans="1:24" ht="18.95">
      <c r="A25" s="160"/>
      <c r="B25" s="198" t="s">
        <v>184</v>
      </c>
      <c r="C25" s="194">
        <v>1</v>
      </c>
      <c r="D25" s="187"/>
      <c r="E25" s="100"/>
      <c r="F25" s="100"/>
      <c r="G25" s="100"/>
      <c r="H25" s="100"/>
      <c r="I25" s="100"/>
      <c r="J25" s="100"/>
      <c r="K25" s="100"/>
      <c r="L25" s="100"/>
      <c r="M25" s="187"/>
      <c r="N25" s="187"/>
      <c r="O25" s="187"/>
      <c r="P25" s="187"/>
      <c r="Q25" s="187"/>
      <c r="R25" s="187"/>
      <c r="S25" s="187"/>
      <c r="T25" s="187"/>
      <c r="U25" s="187"/>
      <c r="V25" s="187"/>
      <c r="W25" s="187"/>
      <c r="X25" s="187"/>
    </row>
    <row r="26" spans="1:24" ht="33.950000000000003" customHeight="1">
      <c r="A26" s="158"/>
      <c r="B26" s="507" t="s">
        <v>136</v>
      </c>
      <c r="C26" s="503">
        <f>SUM(C27:C36)/50</f>
        <v>0.2</v>
      </c>
      <c r="D26" s="183"/>
      <c r="E26" s="188"/>
      <c r="F26" s="189"/>
      <c r="G26" s="100"/>
      <c r="H26" s="100"/>
      <c r="I26" s="100"/>
      <c r="J26" s="100"/>
      <c r="K26" s="100"/>
      <c r="L26" s="100"/>
      <c r="M26" s="183"/>
      <c r="N26" s="183"/>
      <c r="O26" s="183"/>
      <c r="P26" s="183"/>
      <c r="Q26" s="183"/>
      <c r="R26" s="183"/>
      <c r="S26" s="183"/>
      <c r="T26" s="183"/>
      <c r="U26" s="183"/>
      <c r="V26" s="183"/>
      <c r="W26" s="183"/>
      <c r="X26" s="183"/>
    </row>
    <row r="27" spans="1:24" ht="21" customHeight="1">
      <c r="A27" s="157"/>
      <c r="B27" s="199" t="s">
        <v>231</v>
      </c>
      <c r="C27" s="194">
        <v>1</v>
      </c>
      <c r="D27" s="182"/>
      <c r="E27" s="182"/>
      <c r="F27" s="182"/>
      <c r="G27" s="182"/>
      <c r="H27" s="182"/>
      <c r="I27" s="182"/>
      <c r="J27" s="182"/>
      <c r="K27" s="182"/>
      <c r="L27" s="182"/>
      <c r="M27" s="182"/>
      <c r="N27" s="182"/>
      <c r="O27" s="182"/>
      <c r="P27" s="182"/>
      <c r="Q27" s="182"/>
      <c r="R27" s="182"/>
      <c r="S27" s="182"/>
      <c r="T27" s="182"/>
      <c r="U27" s="182"/>
      <c r="V27" s="182"/>
      <c r="W27" s="182"/>
      <c r="X27" s="182"/>
    </row>
    <row r="28" spans="1:24" ht="17.100000000000001" customHeight="1">
      <c r="A28" s="158"/>
      <c r="B28" s="200" t="s">
        <v>186</v>
      </c>
      <c r="C28" s="194">
        <v>1</v>
      </c>
      <c r="D28" s="183"/>
      <c r="E28" s="183"/>
      <c r="F28" s="183"/>
      <c r="G28" s="183"/>
      <c r="H28" s="183"/>
      <c r="I28" s="183"/>
      <c r="J28" s="183"/>
      <c r="K28" s="183"/>
      <c r="L28" s="183"/>
      <c r="M28" s="183"/>
      <c r="N28" s="183"/>
      <c r="O28" s="183"/>
      <c r="P28" s="183"/>
      <c r="Q28" s="183"/>
      <c r="R28" s="183"/>
      <c r="S28" s="183"/>
      <c r="T28" s="183"/>
      <c r="U28" s="183"/>
      <c r="V28" s="183"/>
      <c r="W28" s="183"/>
      <c r="X28" s="183"/>
    </row>
    <row r="29" spans="1:24" ht="18.95">
      <c r="A29" s="158"/>
      <c r="B29" s="197" t="s">
        <v>187</v>
      </c>
      <c r="C29" s="194">
        <v>1</v>
      </c>
      <c r="D29" s="183"/>
      <c r="E29" s="183"/>
      <c r="F29" s="183"/>
      <c r="G29" s="183"/>
      <c r="H29" s="183"/>
      <c r="I29" s="183"/>
      <c r="J29" s="183"/>
      <c r="K29" s="183"/>
      <c r="L29" s="183"/>
      <c r="M29" s="183"/>
      <c r="N29" s="183"/>
      <c r="O29" s="183"/>
      <c r="P29" s="183"/>
      <c r="Q29" s="183"/>
      <c r="R29" s="183"/>
      <c r="S29" s="183"/>
      <c r="T29" s="183"/>
      <c r="U29" s="183"/>
      <c r="V29" s="183"/>
      <c r="W29" s="183"/>
      <c r="X29" s="183"/>
    </row>
    <row r="30" spans="1:24" ht="18.95">
      <c r="A30" s="158"/>
      <c r="B30" s="197" t="s">
        <v>188</v>
      </c>
      <c r="C30" s="194">
        <v>1</v>
      </c>
      <c r="D30" s="183"/>
      <c r="E30" s="183"/>
      <c r="F30" s="183"/>
      <c r="G30" s="183"/>
      <c r="H30" s="183"/>
      <c r="I30" s="183"/>
      <c r="J30" s="183"/>
      <c r="K30" s="183"/>
      <c r="L30" s="183"/>
      <c r="M30" s="183"/>
      <c r="N30" s="183"/>
      <c r="O30" s="183"/>
      <c r="P30" s="183"/>
      <c r="Q30" s="183"/>
      <c r="R30" s="183"/>
      <c r="S30" s="183"/>
      <c r="T30" s="183"/>
      <c r="U30" s="183"/>
      <c r="V30" s="183"/>
      <c r="W30" s="183"/>
      <c r="X30" s="183"/>
    </row>
    <row r="31" spans="1:24" ht="18.95">
      <c r="A31" s="160"/>
      <c r="B31" s="197" t="s">
        <v>232</v>
      </c>
      <c r="C31" s="194">
        <v>1</v>
      </c>
      <c r="D31" s="187"/>
      <c r="E31" s="100"/>
      <c r="F31" s="100"/>
      <c r="G31" s="100"/>
      <c r="H31" s="100"/>
      <c r="I31" s="100"/>
      <c r="J31" s="100"/>
      <c r="K31" s="100"/>
      <c r="L31" s="100"/>
      <c r="M31" s="187"/>
      <c r="N31" s="187"/>
      <c r="O31" s="187"/>
      <c r="P31" s="187"/>
      <c r="Q31" s="187"/>
      <c r="R31" s="187"/>
      <c r="S31" s="187"/>
      <c r="T31" s="187"/>
      <c r="U31" s="187"/>
      <c r="V31" s="187"/>
      <c r="W31" s="187"/>
      <c r="X31" s="187"/>
    </row>
    <row r="32" spans="1:24" ht="18.95">
      <c r="A32" s="160"/>
      <c r="B32" s="193" t="s">
        <v>141</v>
      </c>
      <c r="C32" s="194">
        <v>1</v>
      </c>
      <c r="D32" s="187"/>
      <c r="E32" s="100"/>
      <c r="F32" s="100"/>
      <c r="G32" s="100"/>
      <c r="H32" s="100"/>
      <c r="I32" s="100"/>
      <c r="J32" s="100"/>
      <c r="K32" s="100"/>
      <c r="L32" s="100"/>
      <c r="M32" s="187"/>
      <c r="N32" s="187"/>
      <c r="O32" s="187"/>
      <c r="P32" s="187"/>
      <c r="Q32" s="187"/>
      <c r="R32" s="187"/>
      <c r="S32" s="187"/>
      <c r="T32" s="187"/>
      <c r="U32" s="187"/>
      <c r="V32" s="187"/>
      <c r="W32" s="187"/>
      <c r="X32" s="187"/>
    </row>
    <row r="33" spans="1:24" ht="18.95">
      <c r="A33" s="160"/>
      <c r="B33" s="198" t="s">
        <v>142</v>
      </c>
      <c r="C33" s="194">
        <v>1</v>
      </c>
      <c r="D33" s="187"/>
      <c r="E33" s="100"/>
      <c r="F33" s="100"/>
      <c r="G33" s="100"/>
      <c r="H33" s="100"/>
      <c r="I33" s="100"/>
      <c r="J33" s="100"/>
      <c r="K33" s="100"/>
      <c r="L33" s="100"/>
      <c r="M33" s="187"/>
      <c r="N33" s="187"/>
      <c r="O33" s="187"/>
      <c r="P33" s="187"/>
      <c r="Q33" s="187"/>
      <c r="R33" s="187"/>
      <c r="S33" s="187"/>
      <c r="T33" s="187"/>
      <c r="U33" s="187"/>
      <c r="V33" s="187"/>
      <c r="W33" s="187"/>
      <c r="X33" s="187"/>
    </row>
    <row r="34" spans="1:24" ht="38.1">
      <c r="A34" s="160"/>
      <c r="B34" s="200" t="s">
        <v>233</v>
      </c>
      <c r="C34" s="194">
        <v>1</v>
      </c>
      <c r="D34" s="187"/>
      <c r="E34" s="100"/>
      <c r="F34" s="100"/>
      <c r="G34" s="100"/>
      <c r="H34" s="100"/>
      <c r="I34" s="100"/>
      <c r="J34" s="100"/>
      <c r="K34" s="100"/>
      <c r="L34" s="100"/>
      <c r="M34" s="187"/>
      <c r="N34" s="187"/>
      <c r="O34" s="187"/>
      <c r="P34" s="187"/>
      <c r="Q34" s="187"/>
      <c r="R34" s="187"/>
      <c r="S34" s="187"/>
      <c r="T34" s="187"/>
      <c r="U34" s="187"/>
      <c r="V34" s="187"/>
      <c r="W34" s="187"/>
      <c r="X34" s="187"/>
    </row>
    <row r="35" spans="1:24" ht="18.95">
      <c r="A35" s="160"/>
      <c r="B35" s="200" t="s">
        <v>144</v>
      </c>
      <c r="C35" s="194">
        <v>1</v>
      </c>
      <c r="D35" s="187"/>
      <c r="E35" s="100"/>
      <c r="F35" s="100"/>
      <c r="G35" s="100"/>
      <c r="H35" s="100"/>
      <c r="I35" s="100"/>
      <c r="J35" s="100"/>
      <c r="K35" s="100"/>
      <c r="L35" s="100"/>
      <c r="M35" s="187"/>
      <c r="N35" s="187"/>
      <c r="O35" s="187"/>
      <c r="P35" s="187"/>
      <c r="Q35" s="187"/>
      <c r="R35" s="187"/>
      <c r="S35" s="187"/>
      <c r="T35" s="187"/>
      <c r="U35" s="187"/>
      <c r="V35" s="187"/>
      <c r="W35" s="187"/>
      <c r="X35" s="187"/>
    </row>
    <row r="36" spans="1:24" ht="36" customHeight="1">
      <c r="A36" s="156"/>
      <c r="B36" s="198" t="s">
        <v>234</v>
      </c>
      <c r="C36" s="194">
        <v>1</v>
      </c>
      <c r="D36" s="100"/>
      <c r="E36" s="100"/>
      <c r="F36" s="100"/>
      <c r="G36" s="100"/>
      <c r="H36" s="100"/>
      <c r="I36" s="100"/>
      <c r="J36" s="100"/>
      <c r="K36" s="100"/>
      <c r="L36" s="100"/>
      <c r="M36" s="100"/>
      <c r="N36" s="100"/>
      <c r="O36" s="100"/>
      <c r="P36" s="100"/>
      <c r="Q36" s="100"/>
      <c r="R36" s="100"/>
      <c r="S36" s="100"/>
      <c r="T36" s="100"/>
      <c r="U36" s="100"/>
      <c r="V36" s="100"/>
      <c r="W36" s="100"/>
      <c r="X36" s="100"/>
    </row>
    <row r="37" spans="1:24" ht="16.5" customHeight="1">
      <c r="A37" s="156"/>
      <c r="B37" s="507" t="s">
        <v>192</v>
      </c>
      <c r="C37" s="503">
        <f>SUM(C38:C43)/30</f>
        <v>0.2</v>
      </c>
      <c r="D37" s="100"/>
      <c r="E37" s="100"/>
      <c r="F37" s="100"/>
      <c r="G37" s="100"/>
      <c r="H37" s="100"/>
      <c r="I37" s="100"/>
      <c r="J37" s="100"/>
      <c r="K37" s="100"/>
      <c r="L37" s="100"/>
      <c r="M37" s="100"/>
      <c r="N37" s="100"/>
      <c r="O37" s="100"/>
      <c r="P37" s="100"/>
      <c r="Q37" s="100"/>
      <c r="R37" s="100"/>
      <c r="S37" s="100"/>
      <c r="T37" s="100"/>
      <c r="U37" s="100"/>
      <c r="V37" s="100"/>
      <c r="W37" s="100"/>
      <c r="X37" s="100"/>
    </row>
    <row r="38" spans="1:24" ht="42" customHeight="1">
      <c r="A38" s="156"/>
      <c r="B38" s="201" t="s">
        <v>212</v>
      </c>
      <c r="C38" s="194">
        <v>1</v>
      </c>
      <c r="D38" s="100"/>
      <c r="E38" s="100"/>
      <c r="F38" s="100"/>
      <c r="G38" s="100"/>
      <c r="H38" s="100"/>
      <c r="I38" s="100"/>
      <c r="J38" s="100"/>
      <c r="K38" s="100"/>
      <c r="L38" s="100"/>
      <c r="M38" s="100"/>
      <c r="N38" s="100"/>
      <c r="O38" s="100"/>
      <c r="P38" s="100"/>
      <c r="Q38" s="100"/>
      <c r="R38" s="100"/>
      <c r="S38" s="100"/>
      <c r="T38" s="100"/>
      <c r="U38" s="100"/>
      <c r="V38" s="100"/>
      <c r="W38" s="100"/>
      <c r="X38" s="100"/>
    </row>
    <row r="39" spans="1:24" ht="36" customHeight="1">
      <c r="A39" s="156"/>
      <c r="B39" s="201" t="s">
        <v>213</v>
      </c>
      <c r="C39" s="194">
        <v>1</v>
      </c>
      <c r="D39" s="100"/>
      <c r="E39" s="100"/>
      <c r="F39" s="100"/>
      <c r="G39" s="100"/>
      <c r="H39" s="100"/>
      <c r="I39" s="100"/>
      <c r="J39" s="100"/>
      <c r="K39" s="100"/>
      <c r="L39" s="100"/>
      <c r="M39" s="100"/>
      <c r="N39" s="100"/>
      <c r="O39" s="100"/>
      <c r="P39" s="100"/>
      <c r="Q39" s="100"/>
      <c r="R39" s="100"/>
      <c r="S39" s="100"/>
      <c r="T39" s="100"/>
      <c r="U39" s="100"/>
      <c r="V39" s="100"/>
      <c r="W39" s="100"/>
      <c r="X39" s="100"/>
    </row>
    <row r="40" spans="1:24" ht="39" customHeight="1">
      <c r="A40" s="156"/>
      <c r="B40" s="201" t="s">
        <v>214</v>
      </c>
      <c r="C40" s="194">
        <v>1</v>
      </c>
      <c r="D40" s="100"/>
      <c r="E40" s="100"/>
      <c r="F40" s="100"/>
      <c r="G40" s="100"/>
      <c r="H40" s="100"/>
      <c r="I40" s="100"/>
      <c r="J40" s="100"/>
      <c r="K40" s="100"/>
      <c r="L40" s="100"/>
      <c r="M40" s="100"/>
      <c r="N40" s="100"/>
      <c r="O40" s="100"/>
      <c r="P40" s="100"/>
      <c r="Q40" s="100"/>
      <c r="R40" s="100"/>
      <c r="S40" s="100"/>
      <c r="T40" s="100"/>
      <c r="U40" s="100"/>
      <c r="V40" s="100"/>
      <c r="W40" s="100"/>
      <c r="X40" s="100"/>
    </row>
    <row r="41" spans="1:24" ht="21.95" customHeight="1">
      <c r="A41" s="156"/>
      <c r="B41" s="201" t="s">
        <v>155</v>
      </c>
      <c r="C41" s="194">
        <v>1</v>
      </c>
      <c r="D41" s="100"/>
      <c r="E41" s="100"/>
      <c r="F41" s="100"/>
      <c r="G41" s="100"/>
      <c r="H41" s="100"/>
      <c r="I41" s="100"/>
      <c r="J41" s="100"/>
      <c r="K41" s="100"/>
      <c r="L41" s="100"/>
      <c r="M41" s="100"/>
      <c r="N41" s="100"/>
      <c r="O41" s="100"/>
      <c r="P41" s="100"/>
      <c r="Q41" s="100"/>
      <c r="R41" s="100"/>
      <c r="S41" s="100"/>
      <c r="T41" s="100"/>
      <c r="U41" s="100"/>
      <c r="V41" s="100"/>
      <c r="W41" s="100"/>
      <c r="X41" s="100"/>
    </row>
    <row r="42" spans="1:24" ht="18.95">
      <c r="A42" s="156"/>
      <c r="B42" s="196" t="s">
        <v>156</v>
      </c>
      <c r="C42" s="194">
        <v>1</v>
      </c>
      <c r="D42" s="100"/>
      <c r="E42" s="100"/>
      <c r="F42" s="100"/>
      <c r="G42" s="100"/>
      <c r="H42" s="100"/>
      <c r="I42" s="100"/>
      <c r="J42" s="100"/>
      <c r="K42" s="100"/>
      <c r="L42" s="100"/>
      <c r="M42" s="100"/>
      <c r="N42" s="100"/>
      <c r="O42" s="100"/>
      <c r="P42" s="100"/>
      <c r="Q42" s="100"/>
      <c r="R42" s="100"/>
      <c r="S42" s="100"/>
      <c r="T42" s="100"/>
      <c r="U42" s="100"/>
      <c r="V42" s="100"/>
      <c r="W42" s="100"/>
      <c r="X42" s="100"/>
    </row>
    <row r="43" spans="1:24" ht="42.95" customHeight="1">
      <c r="A43" s="156"/>
      <c r="B43" s="201" t="s">
        <v>157</v>
      </c>
      <c r="C43" s="194">
        <v>1</v>
      </c>
      <c r="D43" s="100"/>
      <c r="E43" s="100"/>
      <c r="F43" s="100"/>
      <c r="G43" s="100"/>
      <c r="H43" s="100"/>
      <c r="I43" s="100"/>
      <c r="J43" s="100"/>
      <c r="K43" s="100"/>
      <c r="L43" s="100"/>
      <c r="M43" s="100"/>
      <c r="N43" s="100"/>
      <c r="O43" s="100"/>
      <c r="P43" s="100"/>
      <c r="Q43" s="100"/>
      <c r="R43" s="100"/>
      <c r="S43" s="100"/>
      <c r="T43" s="100"/>
      <c r="U43" s="100"/>
      <c r="V43" s="100"/>
      <c r="W43" s="100"/>
      <c r="X43" s="100"/>
    </row>
    <row r="44" spans="1:24" ht="16.5" customHeight="1">
      <c r="A44" s="156"/>
      <c r="B44" s="507" t="s">
        <v>216</v>
      </c>
      <c r="C44" s="503">
        <f>SUM(C45:C50)/30</f>
        <v>0.2</v>
      </c>
      <c r="D44" s="100"/>
      <c r="E44" s="100"/>
      <c r="F44" s="100"/>
      <c r="G44" s="100"/>
      <c r="H44" s="100"/>
      <c r="I44" s="100"/>
      <c r="J44" s="100"/>
      <c r="K44" s="100"/>
      <c r="L44" s="100"/>
      <c r="M44" s="100"/>
      <c r="N44" s="100"/>
      <c r="O44" s="100"/>
      <c r="P44" s="100"/>
      <c r="Q44" s="100"/>
      <c r="R44" s="100"/>
      <c r="S44" s="100"/>
      <c r="T44" s="100"/>
      <c r="U44" s="100"/>
      <c r="V44" s="100"/>
      <c r="W44" s="100"/>
      <c r="X44" s="100"/>
    </row>
    <row r="45" spans="1:24" ht="38.1">
      <c r="A45" s="156"/>
      <c r="B45" s="198" t="s">
        <v>159</v>
      </c>
      <c r="C45" s="194">
        <v>1</v>
      </c>
      <c r="D45" s="100"/>
      <c r="E45" s="100"/>
      <c r="F45" s="100"/>
      <c r="G45" s="100"/>
      <c r="H45" s="100"/>
      <c r="I45" s="100"/>
      <c r="J45" s="100"/>
      <c r="K45" s="100"/>
      <c r="L45" s="100"/>
      <c r="M45" s="100"/>
      <c r="N45" s="100"/>
      <c r="O45" s="100"/>
      <c r="P45" s="100"/>
      <c r="Q45" s="100"/>
      <c r="R45" s="100"/>
      <c r="S45" s="100"/>
      <c r="T45" s="100"/>
      <c r="U45" s="100"/>
      <c r="V45" s="100"/>
      <c r="W45" s="100"/>
      <c r="X45" s="100"/>
    </row>
    <row r="46" spans="1:24" ht="18.95">
      <c r="A46" s="156"/>
      <c r="B46" s="193" t="s">
        <v>160</v>
      </c>
      <c r="C46" s="194">
        <v>1</v>
      </c>
      <c r="D46" s="100"/>
      <c r="E46" s="100"/>
      <c r="F46" s="100"/>
      <c r="G46" s="100"/>
      <c r="H46" s="100"/>
      <c r="I46" s="100"/>
      <c r="J46" s="100"/>
      <c r="K46" s="100"/>
      <c r="L46" s="100"/>
      <c r="M46" s="100"/>
      <c r="N46" s="100"/>
      <c r="O46" s="100"/>
      <c r="P46" s="100"/>
      <c r="Q46" s="100"/>
      <c r="R46" s="100"/>
      <c r="S46" s="100"/>
      <c r="T46" s="100"/>
      <c r="U46" s="100"/>
      <c r="V46" s="100"/>
      <c r="W46" s="100"/>
      <c r="X46" s="100"/>
    </row>
    <row r="47" spans="1:24" ht="38.1">
      <c r="A47" s="156"/>
      <c r="B47" s="198" t="s">
        <v>195</v>
      </c>
      <c r="C47" s="194">
        <v>1</v>
      </c>
      <c r="D47" s="100"/>
      <c r="E47" s="100"/>
      <c r="F47" s="100"/>
      <c r="G47" s="100"/>
      <c r="H47" s="100"/>
      <c r="I47" s="100"/>
      <c r="J47" s="100"/>
      <c r="K47" s="100"/>
      <c r="L47" s="100"/>
      <c r="M47" s="100"/>
      <c r="N47" s="100"/>
      <c r="O47" s="100"/>
      <c r="P47" s="100"/>
      <c r="Q47" s="100"/>
      <c r="R47" s="100"/>
      <c r="S47" s="100"/>
      <c r="T47" s="100"/>
      <c r="U47" s="100"/>
      <c r="V47" s="100"/>
      <c r="W47" s="100"/>
      <c r="X47" s="100"/>
    </row>
    <row r="48" spans="1:24" ht="18.95">
      <c r="A48" s="156"/>
      <c r="B48" s="198" t="s">
        <v>162</v>
      </c>
      <c r="C48" s="194">
        <v>1</v>
      </c>
      <c r="D48" s="100"/>
      <c r="E48" s="100"/>
      <c r="F48" s="100"/>
      <c r="G48" s="100"/>
      <c r="H48" s="100"/>
      <c r="I48" s="100"/>
      <c r="J48" s="100"/>
      <c r="K48" s="100"/>
      <c r="L48" s="100"/>
      <c r="M48" s="100"/>
      <c r="N48" s="100"/>
      <c r="O48" s="100"/>
      <c r="P48" s="100"/>
      <c r="Q48" s="100"/>
      <c r="R48" s="100"/>
      <c r="S48" s="100"/>
      <c r="T48" s="100"/>
      <c r="U48" s="100"/>
      <c r="V48" s="100"/>
      <c r="W48" s="100"/>
      <c r="X48" s="100"/>
    </row>
    <row r="49" spans="1:133" ht="18.95">
      <c r="A49" s="156"/>
      <c r="B49" s="197" t="s">
        <v>163</v>
      </c>
      <c r="C49" s="194">
        <v>1</v>
      </c>
      <c r="D49" s="100"/>
      <c r="E49" s="100"/>
      <c r="F49" s="100"/>
      <c r="G49" s="100"/>
      <c r="H49" s="100"/>
      <c r="I49" s="100"/>
      <c r="J49" s="100"/>
      <c r="K49" s="100"/>
      <c r="L49" s="100"/>
      <c r="M49" s="100"/>
      <c r="N49" s="100"/>
      <c r="O49" s="100"/>
      <c r="P49" s="100"/>
      <c r="Q49" s="100"/>
      <c r="R49" s="100"/>
      <c r="S49" s="100"/>
      <c r="T49" s="100"/>
      <c r="U49" s="100"/>
      <c r="V49" s="100"/>
      <c r="W49" s="100"/>
      <c r="X49" s="100"/>
    </row>
    <row r="50" spans="1:133" ht="18.95">
      <c r="A50" s="156"/>
      <c r="B50" s="203" t="s">
        <v>217</v>
      </c>
      <c r="C50" s="194">
        <v>1</v>
      </c>
      <c r="D50" s="100"/>
      <c r="E50" s="100"/>
      <c r="F50" s="100"/>
      <c r="G50" s="100"/>
      <c r="H50" s="100"/>
      <c r="I50" s="100"/>
      <c r="J50" s="100"/>
      <c r="K50" s="100"/>
      <c r="L50" s="100"/>
      <c r="M50" s="100"/>
      <c r="N50" s="100"/>
      <c r="O50" s="100"/>
      <c r="P50" s="100"/>
      <c r="Q50" s="100"/>
      <c r="R50" s="100"/>
      <c r="S50" s="100"/>
      <c r="T50" s="100"/>
      <c r="U50" s="100"/>
      <c r="V50" s="100"/>
      <c r="W50" s="100"/>
      <c r="X50" s="100"/>
    </row>
    <row r="51" spans="1:133" ht="35.1" customHeight="1">
      <c r="A51" s="156"/>
      <c r="B51" s="509" t="s">
        <v>196</v>
      </c>
      <c r="C51" s="503">
        <f>SUM(C52:C53)/10</f>
        <v>0.2</v>
      </c>
      <c r="D51" s="100"/>
      <c r="E51" s="100"/>
      <c r="F51" s="100"/>
      <c r="G51" s="100"/>
      <c r="H51" s="100"/>
      <c r="I51" s="100"/>
      <c r="J51" s="100"/>
      <c r="K51" s="100"/>
      <c r="L51" s="100"/>
      <c r="M51" s="100"/>
      <c r="N51" s="100"/>
      <c r="O51" s="100"/>
      <c r="P51" s="100"/>
      <c r="Q51" s="100"/>
      <c r="R51" s="100"/>
      <c r="S51" s="100"/>
      <c r="T51" s="100"/>
      <c r="U51" s="100"/>
      <c r="V51" s="100"/>
      <c r="W51" s="100"/>
      <c r="X51" s="100"/>
    </row>
    <row r="52" spans="1:133" ht="57">
      <c r="A52" s="156"/>
      <c r="B52" s="510" t="s">
        <v>235</v>
      </c>
      <c r="C52" s="194">
        <v>1</v>
      </c>
      <c r="D52" s="100"/>
      <c r="E52" s="100"/>
      <c r="F52" s="100"/>
      <c r="G52" s="203"/>
      <c r="H52" s="100"/>
      <c r="I52" s="100"/>
      <c r="J52" s="100"/>
      <c r="K52" s="100"/>
      <c r="L52" s="100"/>
      <c r="M52" s="100"/>
      <c r="N52" s="100"/>
      <c r="O52" s="100"/>
      <c r="P52" s="100"/>
      <c r="Q52" s="100"/>
      <c r="R52" s="100"/>
      <c r="S52" s="100"/>
      <c r="T52" s="100"/>
      <c r="U52" s="100"/>
      <c r="V52" s="100"/>
      <c r="W52" s="100"/>
      <c r="X52" s="100"/>
    </row>
    <row r="53" spans="1:133" ht="66" customHeight="1">
      <c r="A53" s="156"/>
      <c r="B53" s="510" t="s">
        <v>236</v>
      </c>
      <c r="C53" s="194">
        <v>1</v>
      </c>
      <c r="D53" s="100"/>
      <c r="E53" s="100"/>
      <c r="F53" s="100"/>
      <c r="G53" s="100"/>
      <c r="H53" s="100"/>
      <c r="I53" s="100"/>
      <c r="J53" s="100"/>
      <c r="K53" s="100"/>
      <c r="L53" s="100"/>
      <c r="M53" s="100"/>
      <c r="N53" s="100"/>
      <c r="O53" s="100"/>
      <c r="P53" s="100"/>
      <c r="Q53" s="100"/>
      <c r="R53" s="100"/>
      <c r="S53" s="100"/>
      <c r="T53" s="100"/>
      <c r="U53" s="100"/>
      <c r="V53" s="100"/>
      <c r="W53" s="100"/>
      <c r="X53" s="100"/>
    </row>
    <row r="54" spans="1:133" ht="30.95" customHeight="1">
      <c r="A54" s="156"/>
      <c r="B54" s="511" t="s">
        <v>167</v>
      </c>
      <c r="C54" s="512">
        <f>AVERAGE(C51,C44,C37,C26,C16,C7)</f>
        <v>0.19999999999999998</v>
      </c>
      <c r="D54" s="213">
        <f>1-C54</f>
        <v>0.8</v>
      </c>
      <c r="E54" s="100"/>
      <c r="F54" s="100"/>
      <c r="G54" s="100"/>
      <c r="H54" s="100"/>
      <c r="I54" s="100"/>
      <c r="J54" s="100"/>
      <c r="K54" s="100"/>
      <c r="L54" s="100"/>
      <c r="M54" s="100"/>
      <c r="N54" s="100"/>
      <c r="O54" s="100"/>
      <c r="P54" s="100"/>
      <c r="Q54" s="100"/>
      <c r="R54" s="100"/>
      <c r="S54" s="100"/>
      <c r="T54" s="100"/>
      <c r="U54" s="100"/>
      <c r="V54" s="100"/>
      <c r="W54" s="100"/>
      <c r="X54" s="100"/>
      <c r="Y54" s="100"/>
      <c r="Z54" s="100"/>
      <c r="AA54" s="100"/>
      <c r="AB54" s="100"/>
      <c r="AC54" s="100"/>
      <c r="AD54" s="100"/>
      <c r="AE54" s="100"/>
      <c r="AF54" s="100"/>
      <c r="AG54" s="100"/>
      <c r="AH54" s="100"/>
      <c r="AI54" s="100"/>
      <c r="AJ54" s="100"/>
      <c r="AK54" s="100"/>
      <c r="AL54" s="100"/>
      <c r="AM54" s="100"/>
      <c r="AN54" s="100"/>
      <c r="AO54" s="100"/>
      <c r="AP54" s="100"/>
      <c r="AQ54" s="100"/>
      <c r="AR54" s="100"/>
      <c r="AS54" s="100"/>
      <c r="AT54" s="100"/>
      <c r="AU54" s="100"/>
      <c r="AV54" s="100"/>
      <c r="AW54" s="100"/>
      <c r="AX54" s="100"/>
      <c r="AY54" s="100"/>
      <c r="AZ54" s="100"/>
      <c r="BA54" s="100"/>
      <c r="BB54" s="100"/>
      <c r="BC54" s="100"/>
      <c r="BD54" s="100"/>
      <c r="BE54" s="100"/>
      <c r="BF54" s="100"/>
      <c r="BG54" s="100"/>
      <c r="BH54" s="100"/>
      <c r="BI54" s="100"/>
      <c r="BJ54" s="100"/>
      <c r="BK54" s="100"/>
      <c r="BL54" s="100"/>
      <c r="BM54" s="100"/>
      <c r="BN54" s="100"/>
      <c r="BO54" s="100"/>
      <c r="BP54" s="100"/>
      <c r="BQ54" s="100"/>
      <c r="BR54" s="100"/>
      <c r="BS54" s="100"/>
      <c r="BT54" s="100"/>
      <c r="BU54" s="100"/>
      <c r="BV54" s="100"/>
      <c r="BW54" s="100"/>
      <c r="BX54" s="100"/>
      <c r="BY54" s="100"/>
      <c r="BZ54" s="100"/>
      <c r="CA54" s="100"/>
      <c r="CB54" s="100"/>
      <c r="CC54" s="100"/>
      <c r="CD54" s="100"/>
      <c r="CE54" s="100"/>
      <c r="CF54" s="100"/>
      <c r="CG54" s="100"/>
      <c r="CH54" s="100"/>
      <c r="CI54" s="100"/>
      <c r="CJ54" s="100"/>
      <c r="CK54" s="100"/>
      <c r="CL54" s="100"/>
      <c r="CM54" s="100"/>
      <c r="CN54" s="100"/>
      <c r="CO54" s="100"/>
      <c r="CP54" s="100"/>
      <c r="CQ54" s="100"/>
      <c r="CR54" s="100"/>
      <c r="CS54" s="100"/>
      <c r="CT54" s="100"/>
      <c r="CU54" s="100"/>
      <c r="CV54" s="100"/>
      <c r="CW54" s="100"/>
      <c r="CX54" s="100"/>
      <c r="CY54" s="100"/>
      <c r="CZ54" s="23"/>
      <c r="DA54" s="23"/>
      <c r="DB54" s="23"/>
      <c r="DC54" s="23"/>
      <c r="DD54" s="23"/>
      <c r="DE54" s="23"/>
      <c r="DF54" s="23"/>
      <c r="DG54" s="23"/>
      <c r="DH54" s="23"/>
      <c r="DI54" s="23"/>
      <c r="DJ54" s="23"/>
      <c r="DK54" s="23"/>
      <c r="DL54" s="23"/>
      <c r="DM54" s="23"/>
      <c r="DN54" s="23"/>
      <c r="DO54" s="23"/>
      <c r="DP54" s="23"/>
      <c r="DQ54" s="23"/>
      <c r="DR54" s="23"/>
      <c r="DS54" s="23"/>
      <c r="DT54" s="23"/>
      <c r="DU54" s="23"/>
      <c r="DV54" s="23"/>
      <c r="DW54" s="23"/>
      <c r="DX54" s="23"/>
      <c r="DY54" s="23"/>
      <c r="DZ54" s="23"/>
      <c r="EA54" s="23"/>
      <c r="EB54" s="23"/>
      <c r="EC54" s="23"/>
    </row>
    <row r="55" spans="1:133" ht="16.5" customHeight="1">
      <c r="A55" s="156"/>
      <c r="B55" s="205"/>
      <c r="C55" s="205"/>
      <c r="D55" s="100"/>
      <c r="E55" s="100"/>
      <c r="F55" s="100"/>
      <c r="G55" s="100"/>
      <c r="H55" s="100"/>
      <c r="I55" s="100"/>
      <c r="J55" s="100"/>
      <c r="K55" s="100"/>
      <c r="L55" s="100"/>
      <c r="M55" s="100"/>
      <c r="N55" s="100"/>
      <c r="O55" s="100"/>
      <c r="P55" s="100"/>
      <c r="Q55" s="100"/>
      <c r="R55" s="100"/>
      <c r="S55" s="100"/>
      <c r="T55" s="100"/>
      <c r="U55" s="100"/>
      <c r="V55" s="100"/>
      <c r="W55" s="100"/>
      <c r="X55" s="100"/>
    </row>
    <row r="56" spans="1:133" ht="27" customHeight="1">
      <c r="A56" s="156"/>
      <c r="B56" s="513" t="s">
        <v>168</v>
      </c>
      <c r="C56" s="205"/>
      <c r="D56" s="100"/>
      <c r="E56" s="100"/>
      <c r="F56" s="100"/>
      <c r="G56" s="100"/>
      <c r="H56" s="100"/>
      <c r="I56" s="100"/>
      <c r="J56" s="100"/>
      <c r="K56" s="100"/>
      <c r="L56" s="100"/>
      <c r="M56" s="100"/>
      <c r="N56" s="100"/>
      <c r="O56" s="100"/>
      <c r="P56" s="100"/>
      <c r="Q56" s="100"/>
      <c r="R56" s="100"/>
      <c r="S56" s="100"/>
      <c r="T56" s="100"/>
      <c r="U56" s="100"/>
      <c r="V56" s="100"/>
      <c r="W56" s="100"/>
      <c r="X56" s="100"/>
    </row>
    <row r="57" spans="1:133" ht="72.95" customHeight="1">
      <c r="A57" s="156"/>
      <c r="B57" s="349" t="s">
        <v>237</v>
      </c>
      <c r="C57" s="205"/>
      <c r="D57" s="100"/>
      <c r="E57" s="100"/>
      <c r="F57" s="100"/>
      <c r="G57" s="100"/>
      <c r="H57" s="100"/>
      <c r="I57" s="100"/>
      <c r="J57" s="100"/>
      <c r="K57" s="100"/>
      <c r="L57" s="100"/>
      <c r="M57" s="100"/>
      <c r="N57" s="100"/>
      <c r="O57" s="100"/>
      <c r="P57" s="100"/>
      <c r="Q57" s="100"/>
      <c r="R57" s="100"/>
      <c r="S57" s="100"/>
      <c r="T57" s="100"/>
      <c r="U57" s="100"/>
      <c r="V57" s="100"/>
      <c r="W57" s="100"/>
      <c r="X57" s="100"/>
    </row>
    <row r="58" spans="1:133" ht="51.95" customHeight="1">
      <c r="A58" s="156"/>
      <c r="B58" s="349" t="s">
        <v>238</v>
      </c>
      <c r="C58" s="205"/>
      <c r="D58" s="100"/>
      <c r="E58" s="100"/>
      <c r="F58" s="100"/>
      <c r="G58" s="100"/>
      <c r="H58" s="100"/>
      <c r="I58" s="100"/>
      <c r="J58" s="100"/>
      <c r="K58" s="100"/>
      <c r="L58" s="100"/>
      <c r="M58" s="100"/>
      <c r="N58" s="100"/>
      <c r="O58" s="100"/>
      <c r="P58" s="100"/>
      <c r="Q58" s="100"/>
      <c r="R58" s="100"/>
      <c r="S58" s="100"/>
      <c r="T58" s="100"/>
      <c r="U58" s="100"/>
      <c r="V58" s="100"/>
      <c r="W58" s="100"/>
      <c r="X58" s="100"/>
    </row>
    <row r="59" spans="1:133" ht="16.5" customHeight="1">
      <c r="A59" s="156"/>
      <c r="B59" s="100"/>
      <c r="C59" s="100"/>
      <c r="D59" s="100"/>
      <c r="E59" s="100"/>
      <c r="F59" s="100"/>
      <c r="G59" s="100"/>
      <c r="H59" s="100"/>
      <c r="I59" s="100"/>
      <c r="J59" s="100"/>
      <c r="K59" s="100"/>
      <c r="L59" s="100"/>
      <c r="M59" s="100"/>
      <c r="N59" s="100"/>
      <c r="O59" s="100"/>
      <c r="P59" s="100"/>
      <c r="Q59" s="100"/>
      <c r="R59" s="100"/>
      <c r="S59" s="100"/>
      <c r="T59" s="100"/>
      <c r="U59" s="100"/>
      <c r="V59" s="100"/>
      <c r="W59" s="100"/>
      <c r="X59" s="100"/>
    </row>
    <row r="60" spans="1:133" ht="16.5" customHeight="1">
      <c r="A60" s="156"/>
      <c r="B60" s="100"/>
      <c r="C60" s="100"/>
      <c r="D60" s="100"/>
      <c r="E60" s="100"/>
      <c r="F60" s="100"/>
      <c r="G60" s="100"/>
      <c r="H60" s="100"/>
      <c r="I60" s="100"/>
      <c r="J60" s="100"/>
      <c r="K60" s="100"/>
      <c r="L60" s="100"/>
      <c r="M60" s="100"/>
      <c r="N60" s="100"/>
      <c r="O60" s="100"/>
      <c r="P60" s="100"/>
      <c r="Q60" s="100"/>
      <c r="R60" s="100"/>
      <c r="S60" s="100"/>
      <c r="T60" s="100"/>
      <c r="U60" s="100"/>
      <c r="V60" s="100"/>
      <c r="W60" s="100"/>
      <c r="X60" s="100"/>
    </row>
    <row r="61" spans="1:133" ht="16.5" customHeight="1">
      <c r="A61" s="156"/>
      <c r="B61" s="100"/>
      <c r="C61" s="100"/>
      <c r="D61" s="100"/>
      <c r="E61" s="100"/>
      <c r="F61" s="100"/>
      <c r="G61" s="100"/>
      <c r="H61" s="100"/>
      <c r="I61" s="100"/>
      <c r="J61" s="100"/>
      <c r="K61" s="100"/>
      <c r="L61" s="100"/>
      <c r="M61" s="100"/>
      <c r="N61" s="100"/>
      <c r="O61" s="100"/>
      <c r="P61" s="100"/>
      <c r="Q61" s="100"/>
      <c r="R61" s="100"/>
      <c r="S61" s="100"/>
      <c r="T61" s="100"/>
      <c r="U61" s="100"/>
      <c r="V61" s="100"/>
      <c r="W61" s="100"/>
      <c r="X61" s="100"/>
    </row>
    <row r="62" spans="1:133" ht="16.5" customHeight="1">
      <c r="A62" s="156"/>
      <c r="B62" s="100"/>
      <c r="C62" s="100"/>
      <c r="D62" s="100"/>
      <c r="E62" s="100"/>
      <c r="F62" s="100"/>
      <c r="G62" s="100"/>
      <c r="H62" s="100"/>
      <c r="I62" s="100"/>
      <c r="J62" s="100"/>
      <c r="K62" s="100"/>
      <c r="L62" s="100"/>
      <c r="M62" s="100"/>
      <c r="N62" s="100"/>
      <c r="O62" s="100"/>
      <c r="P62" s="100"/>
      <c r="Q62" s="100"/>
      <c r="R62" s="100"/>
      <c r="S62" s="100"/>
      <c r="T62" s="100"/>
      <c r="U62" s="100"/>
      <c r="V62" s="100"/>
      <c r="W62" s="100"/>
      <c r="X62" s="100"/>
    </row>
    <row r="63" spans="1:133" ht="16.5" customHeight="1">
      <c r="A63" s="156"/>
      <c r="B63" s="100"/>
      <c r="C63" s="100"/>
      <c r="D63" s="100"/>
      <c r="E63" s="100"/>
      <c r="F63" s="100"/>
      <c r="G63" s="100"/>
      <c r="H63" s="100"/>
      <c r="I63" s="100"/>
      <c r="J63" s="100"/>
      <c r="K63" s="100"/>
      <c r="L63" s="100"/>
      <c r="M63" s="100"/>
      <c r="N63" s="100"/>
      <c r="O63" s="100"/>
      <c r="P63" s="100"/>
      <c r="Q63" s="100"/>
      <c r="R63" s="100"/>
      <c r="S63" s="100"/>
      <c r="T63" s="100"/>
      <c r="U63" s="100"/>
      <c r="V63" s="100"/>
      <c r="W63" s="100"/>
      <c r="X63" s="100"/>
    </row>
    <row r="64" spans="1:133" ht="16.5" customHeight="1">
      <c r="A64" s="156"/>
      <c r="B64" s="100"/>
      <c r="C64" s="100"/>
      <c r="D64" s="100"/>
      <c r="E64" s="100"/>
      <c r="F64" s="100"/>
      <c r="G64" s="100"/>
      <c r="H64" s="100"/>
      <c r="I64" s="100"/>
      <c r="J64" s="100"/>
      <c r="K64" s="100"/>
      <c r="L64" s="100"/>
      <c r="M64" s="100"/>
      <c r="N64" s="100"/>
      <c r="O64" s="100"/>
      <c r="P64" s="100"/>
      <c r="Q64" s="100"/>
      <c r="R64" s="100"/>
      <c r="S64" s="100"/>
      <c r="T64" s="100"/>
      <c r="U64" s="100"/>
      <c r="V64" s="100"/>
      <c r="W64" s="100"/>
      <c r="X64" s="100"/>
    </row>
    <row r="65" spans="1:24" ht="16.5" customHeight="1">
      <c r="A65" s="156"/>
      <c r="B65" s="100"/>
      <c r="C65" s="100"/>
      <c r="D65" s="100"/>
      <c r="E65" s="100"/>
      <c r="F65" s="100"/>
      <c r="G65" s="100"/>
      <c r="H65" s="100"/>
      <c r="I65" s="100"/>
      <c r="J65" s="100"/>
      <c r="K65" s="100"/>
      <c r="L65" s="100"/>
      <c r="M65" s="100"/>
      <c r="N65" s="100"/>
      <c r="O65" s="100"/>
      <c r="P65" s="100"/>
      <c r="Q65" s="100"/>
      <c r="R65" s="100"/>
      <c r="S65" s="100"/>
      <c r="T65" s="100"/>
      <c r="U65" s="100"/>
      <c r="V65" s="100"/>
      <c r="W65" s="100"/>
      <c r="X65" s="100"/>
    </row>
    <row r="66" spans="1:24" ht="16.5" customHeight="1">
      <c r="A66" s="156"/>
      <c r="B66" s="100"/>
      <c r="C66" s="100"/>
      <c r="D66" s="100"/>
      <c r="E66" s="100"/>
      <c r="F66" s="100"/>
      <c r="G66" s="100"/>
      <c r="H66" s="100"/>
      <c r="I66" s="100"/>
      <c r="J66" s="100"/>
      <c r="K66" s="100"/>
      <c r="L66" s="100"/>
      <c r="M66" s="100"/>
      <c r="N66" s="100"/>
      <c r="O66" s="100"/>
      <c r="P66" s="100"/>
      <c r="Q66" s="100"/>
      <c r="R66" s="100"/>
      <c r="S66" s="100"/>
      <c r="T66" s="100"/>
      <c r="U66" s="100"/>
      <c r="V66" s="100"/>
      <c r="W66" s="100"/>
      <c r="X66" s="100"/>
    </row>
    <row r="67" spans="1:24" ht="16.5" customHeight="1">
      <c r="A67" s="156"/>
      <c r="B67" s="100"/>
      <c r="C67" s="100"/>
      <c r="D67" s="100"/>
      <c r="E67" s="100"/>
      <c r="F67" s="100"/>
      <c r="G67" s="100"/>
      <c r="H67" s="100"/>
      <c r="I67" s="100"/>
      <c r="J67" s="100"/>
      <c r="K67" s="100"/>
      <c r="L67" s="100"/>
      <c r="M67" s="100"/>
      <c r="N67" s="100"/>
      <c r="O67" s="100"/>
      <c r="P67" s="100"/>
      <c r="Q67" s="100"/>
      <c r="R67" s="100"/>
      <c r="S67" s="100"/>
      <c r="T67" s="100"/>
      <c r="U67" s="100"/>
      <c r="V67" s="100"/>
      <c r="W67" s="100"/>
      <c r="X67" s="100"/>
    </row>
    <row r="68" spans="1:24" ht="16.5" customHeight="1">
      <c r="A68" s="156"/>
      <c r="B68" s="100"/>
      <c r="C68" s="100"/>
      <c r="D68" s="100"/>
      <c r="E68" s="100"/>
      <c r="F68" s="100"/>
      <c r="G68" s="100"/>
      <c r="H68" s="100"/>
      <c r="I68" s="100"/>
      <c r="J68" s="100"/>
      <c r="K68" s="100"/>
      <c r="L68" s="100"/>
      <c r="M68" s="100"/>
      <c r="N68" s="100"/>
      <c r="O68" s="100"/>
      <c r="P68" s="100"/>
      <c r="Q68" s="100"/>
      <c r="R68" s="100"/>
      <c r="S68" s="100"/>
      <c r="T68" s="100"/>
      <c r="U68" s="100"/>
      <c r="V68" s="100"/>
      <c r="W68" s="100"/>
      <c r="X68" s="100"/>
    </row>
    <row r="69" spans="1:24" ht="16.5" customHeight="1">
      <c r="A69" s="156"/>
      <c r="B69" s="100"/>
      <c r="C69" s="100"/>
      <c r="D69" s="100"/>
      <c r="E69" s="100"/>
      <c r="F69" s="100"/>
      <c r="G69" s="100"/>
      <c r="H69" s="100"/>
      <c r="I69" s="100"/>
      <c r="J69" s="100"/>
      <c r="K69" s="100"/>
      <c r="L69" s="100"/>
      <c r="M69" s="100"/>
      <c r="N69" s="100"/>
      <c r="O69" s="100"/>
      <c r="P69" s="100"/>
      <c r="Q69" s="100"/>
      <c r="R69" s="100"/>
      <c r="S69" s="100"/>
      <c r="T69" s="100"/>
      <c r="U69" s="100"/>
      <c r="V69" s="100"/>
      <c r="W69" s="100"/>
      <c r="X69" s="100"/>
    </row>
    <row r="70" spans="1:24" ht="16.5" customHeight="1">
      <c r="A70" s="156"/>
      <c r="B70" s="100"/>
      <c r="C70" s="100"/>
      <c r="D70" s="100"/>
      <c r="E70" s="100"/>
      <c r="F70" s="100"/>
      <c r="G70" s="100"/>
      <c r="H70" s="100"/>
      <c r="I70" s="100"/>
      <c r="J70" s="100"/>
      <c r="K70" s="100"/>
      <c r="L70" s="100"/>
      <c r="M70" s="100"/>
      <c r="N70" s="100"/>
      <c r="O70" s="100"/>
      <c r="P70" s="100"/>
      <c r="Q70" s="100"/>
      <c r="R70" s="100"/>
      <c r="S70" s="100"/>
      <c r="T70" s="100"/>
      <c r="U70" s="100"/>
      <c r="V70" s="100"/>
      <c r="W70" s="100"/>
      <c r="X70" s="100"/>
    </row>
    <row r="71" spans="1:24" ht="16.5" customHeight="1">
      <c r="A71" s="156"/>
      <c r="B71" s="100"/>
      <c r="C71" s="100"/>
      <c r="D71" s="100"/>
      <c r="E71" s="100"/>
      <c r="F71" s="100"/>
      <c r="G71" s="100"/>
      <c r="H71" s="100"/>
      <c r="I71" s="100"/>
      <c r="J71" s="100"/>
      <c r="K71" s="100"/>
      <c r="L71" s="100"/>
      <c r="M71" s="100"/>
      <c r="N71" s="100"/>
      <c r="O71" s="100"/>
      <c r="P71" s="100"/>
      <c r="Q71" s="100"/>
      <c r="R71" s="100"/>
      <c r="S71" s="100"/>
      <c r="T71" s="100"/>
      <c r="U71" s="100"/>
      <c r="V71" s="100"/>
      <c r="W71" s="100"/>
      <c r="X71" s="100"/>
    </row>
    <row r="72" spans="1:24" ht="16.5" customHeight="1">
      <c r="A72" s="156"/>
      <c r="B72" s="100"/>
      <c r="C72" s="100"/>
      <c r="D72" s="100"/>
      <c r="E72" s="100"/>
      <c r="F72" s="100"/>
      <c r="G72" s="100"/>
      <c r="H72" s="100"/>
      <c r="I72" s="100"/>
      <c r="J72" s="100"/>
      <c r="K72" s="100"/>
      <c r="L72" s="100"/>
      <c r="M72" s="100"/>
      <c r="N72" s="100"/>
      <c r="O72" s="100"/>
      <c r="P72" s="100"/>
      <c r="Q72" s="100"/>
      <c r="R72" s="100"/>
      <c r="S72" s="100"/>
      <c r="T72" s="100"/>
      <c r="U72" s="100"/>
      <c r="V72" s="100"/>
      <c r="W72" s="100"/>
      <c r="X72" s="100"/>
    </row>
    <row r="73" spans="1:24" ht="16.5" customHeight="1">
      <c r="A73" s="156"/>
      <c r="B73" s="100"/>
      <c r="C73" s="100"/>
      <c r="D73" s="100"/>
      <c r="E73" s="100"/>
      <c r="F73" s="100"/>
      <c r="G73" s="100"/>
      <c r="H73" s="100"/>
      <c r="I73" s="100"/>
      <c r="J73" s="100"/>
      <c r="K73" s="100"/>
      <c r="L73" s="100"/>
      <c r="M73" s="100"/>
      <c r="N73" s="100"/>
      <c r="O73" s="100"/>
      <c r="P73" s="100"/>
      <c r="Q73" s="100"/>
      <c r="R73" s="100"/>
      <c r="S73" s="100"/>
      <c r="T73" s="100"/>
      <c r="U73" s="100"/>
      <c r="V73" s="100"/>
      <c r="W73" s="100"/>
      <c r="X73" s="100"/>
    </row>
    <row r="74" spans="1:24" ht="16.5" customHeight="1">
      <c r="A74" s="156"/>
      <c r="B74" s="100"/>
      <c r="C74" s="100"/>
      <c r="D74" s="100"/>
      <c r="E74" s="100"/>
      <c r="F74" s="100"/>
      <c r="G74" s="100"/>
      <c r="H74" s="100"/>
      <c r="I74" s="100"/>
      <c r="J74" s="100"/>
      <c r="K74" s="100"/>
      <c r="L74" s="100"/>
      <c r="M74" s="100"/>
      <c r="N74" s="100"/>
      <c r="O74" s="100"/>
      <c r="P74" s="100"/>
      <c r="Q74" s="100"/>
      <c r="R74" s="100"/>
      <c r="S74" s="100"/>
      <c r="T74" s="100"/>
      <c r="U74" s="100"/>
      <c r="V74" s="100"/>
      <c r="W74" s="100"/>
      <c r="X74" s="100"/>
    </row>
    <row r="75" spans="1:24" ht="16.5" customHeight="1">
      <c r="A75" s="156"/>
      <c r="B75" s="100"/>
      <c r="C75" s="100"/>
      <c r="D75" s="100"/>
      <c r="E75" s="100"/>
      <c r="F75" s="100"/>
      <c r="G75" s="100"/>
      <c r="H75" s="100"/>
      <c r="I75" s="100"/>
      <c r="J75" s="100"/>
      <c r="K75" s="100"/>
      <c r="L75" s="100"/>
      <c r="M75" s="100"/>
      <c r="N75" s="100"/>
      <c r="O75" s="100"/>
      <c r="P75" s="100"/>
      <c r="Q75" s="100"/>
      <c r="R75" s="100"/>
      <c r="S75" s="100"/>
      <c r="T75" s="100"/>
      <c r="U75" s="100"/>
      <c r="V75" s="100"/>
      <c r="W75" s="100"/>
      <c r="X75" s="100"/>
    </row>
    <row r="76" spans="1:24" ht="16.5" customHeight="1">
      <c r="A76" s="156"/>
      <c r="B76" s="100"/>
      <c r="C76" s="100"/>
      <c r="D76" s="100"/>
      <c r="E76" s="100"/>
      <c r="F76" s="100"/>
      <c r="G76" s="100"/>
      <c r="H76" s="100"/>
      <c r="I76" s="100"/>
      <c r="J76" s="100"/>
      <c r="K76" s="100"/>
      <c r="L76" s="100"/>
      <c r="M76" s="100"/>
      <c r="N76" s="100"/>
      <c r="O76" s="100"/>
      <c r="P76" s="100"/>
      <c r="Q76" s="100"/>
      <c r="R76" s="100"/>
      <c r="S76" s="100"/>
      <c r="T76" s="100"/>
      <c r="U76" s="100"/>
      <c r="V76" s="100"/>
      <c r="W76" s="100"/>
      <c r="X76" s="100"/>
    </row>
    <row r="77" spans="1:24" ht="16.5" customHeight="1">
      <c r="A77" s="156"/>
      <c r="B77" s="100"/>
      <c r="C77" s="100"/>
      <c r="D77" s="100"/>
      <c r="E77" s="100"/>
      <c r="F77" s="100"/>
      <c r="G77" s="100"/>
      <c r="H77" s="100"/>
      <c r="I77" s="100"/>
      <c r="J77" s="100"/>
      <c r="K77" s="100"/>
      <c r="L77" s="100"/>
      <c r="M77" s="100"/>
      <c r="N77" s="100"/>
      <c r="O77" s="100"/>
      <c r="P77" s="100"/>
      <c r="Q77" s="100"/>
      <c r="R77" s="100"/>
      <c r="S77" s="100"/>
      <c r="T77" s="100"/>
      <c r="U77" s="100"/>
      <c r="V77" s="100"/>
      <c r="W77" s="100"/>
      <c r="X77" s="100"/>
    </row>
    <row r="78" spans="1:24" ht="16.5" customHeight="1">
      <c r="A78" s="156"/>
      <c r="B78" s="100"/>
      <c r="C78" s="100"/>
      <c r="D78" s="100"/>
      <c r="E78" s="100"/>
      <c r="F78" s="100"/>
      <c r="G78" s="100"/>
      <c r="H78" s="100"/>
      <c r="I78" s="100"/>
      <c r="J78" s="100"/>
      <c r="K78" s="100"/>
      <c r="L78" s="100"/>
      <c r="M78" s="100"/>
      <c r="N78" s="100"/>
      <c r="O78" s="100"/>
      <c r="P78" s="100"/>
      <c r="Q78" s="100"/>
      <c r="R78" s="100"/>
      <c r="S78" s="100"/>
      <c r="T78" s="100"/>
      <c r="U78" s="100"/>
      <c r="V78" s="100"/>
      <c r="W78" s="100"/>
      <c r="X78" s="100"/>
    </row>
    <row r="79" spans="1:24" ht="16.5" customHeight="1">
      <c r="A79" s="156"/>
      <c r="B79" s="100"/>
      <c r="C79" s="100"/>
      <c r="D79" s="100"/>
      <c r="E79" s="100"/>
      <c r="F79" s="100"/>
      <c r="G79" s="100"/>
      <c r="H79" s="100"/>
      <c r="I79" s="100"/>
      <c r="J79" s="100"/>
      <c r="K79" s="100"/>
      <c r="L79" s="100"/>
      <c r="M79" s="100"/>
      <c r="N79" s="100"/>
      <c r="O79" s="100"/>
      <c r="P79" s="100"/>
      <c r="Q79" s="100"/>
      <c r="R79" s="100"/>
      <c r="S79" s="100"/>
      <c r="T79" s="100"/>
      <c r="U79" s="100"/>
      <c r="V79" s="100"/>
      <c r="W79" s="100"/>
      <c r="X79" s="100"/>
    </row>
    <row r="80" spans="1:24" ht="16.5" customHeight="1">
      <c r="A80" s="156"/>
      <c r="B80" s="100"/>
      <c r="C80" s="100"/>
      <c r="D80" s="100"/>
      <c r="E80" s="100"/>
      <c r="F80" s="100"/>
      <c r="G80" s="100"/>
      <c r="H80" s="100"/>
      <c r="I80" s="100"/>
      <c r="J80" s="100"/>
      <c r="K80" s="100"/>
      <c r="L80" s="100"/>
      <c r="M80" s="100"/>
      <c r="N80" s="100"/>
      <c r="O80" s="100"/>
      <c r="P80" s="100"/>
      <c r="Q80" s="100"/>
      <c r="R80" s="100"/>
      <c r="S80" s="100"/>
      <c r="T80" s="100"/>
      <c r="U80" s="100"/>
      <c r="V80" s="100"/>
      <c r="W80" s="100"/>
      <c r="X80" s="100"/>
    </row>
    <row r="81" spans="1:24" ht="16.5" customHeight="1">
      <c r="A81" s="156"/>
      <c r="B81" s="100"/>
      <c r="C81" s="100"/>
      <c r="D81" s="100"/>
      <c r="E81" s="100"/>
      <c r="F81" s="100"/>
      <c r="G81" s="100"/>
      <c r="H81" s="100"/>
      <c r="I81" s="100"/>
      <c r="J81" s="100"/>
      <c r="K81" s="100"/>
      <c r="L81" s="100"/>
      <c r="M81" s="100"/>
      <c r="N81" s="100"/>
      <c r="O81" s="100"/>
      <c r="P81" s="100"/>
      <c r="Q81" s="100"/>
      <c r="R81" s="100"/>
      <c r="S81" s="100"/>
      <c r="T81" s="100"/>
      <c r="U81" s="100"/>
      <c r="V81" s="100"/>
      <c r="W81" s="100"/>
      <c r="X81" s="100"/>
    </row>
    <row r="82" spans="1:24" ht="16.5" customHeight="1">
      <c r="A82" s="156"/>
      <c r="B82" s="100"/>
      <c r="C82" s="100"/>
      <c r="D82" s="100"/>
      <c r="E82" s="100"/>
      <c r="F82" s="100"/>
      <c r="G82" s="100"/>
      <c r="H82" s="100"/>
      <c r="I82" s="100"/>
      <c r="J82" s="100"/>
      <c r="K82" s="100"/>
      <c r="L82" s="100"/>
      <c r="M82" s="100"/>
      <c r="N82" s="100"/>
      <c r="O82" s="100"/>
      <c r="P82" s="100"/>
      <c r="Q82" s="100"/>
      <c r="R82" s="100"/>
      <c r="S82" s="100"/>
      <c r="T82" s="100"/>
      <c r="U82" s="100"/>
      <c r="V82" s="100"/>
      <c r="W82" s="100"/>
      <c r="X82" s="100"/>
    </row>
    <row r="83" spans="1:24" ht="16.5" customHeight="1">
      <c r="A83" s="156"/>
      <c r="B83" s="100"/>
      <c r="C83" s="100"/>
      <c r="D83" s="100"/>
      <c r="E83" s="100"/>
      <c r="F83" s="100"/>
      <c r="G83" s="100"/>
      <c r="H83" s="100"/>
      <c r="I83" s="100"/>
      <c r="J83" s="100"/>
      <c r="K83" s="100"/>
      <c r="L83" s="100"/>
      <c r="M83" s="100"/>
      <c r="N83" s="100"/>
      <c r="O83" s="100"/>
      <c r="P83" s="100"/>
      <c r="Q83" s="100"/>
      <c r="R83" s="100"/>
      <c r="S83" s="100"/>
      <c r="T83" s="100"/>
      <c r="U83" s="100"/>
      <c r="V83" s="100"/>
      <c r="W83" s="100"/>
      <c r="X83" s="100"/>
    </row>
    <row r="84" spans="1:24" ht="16.5" customHeight="1">
      <c r="A84" s="156"/>
      <c r="B84" s="100"/>
      <c r="C84" s="100"/>
      <c r="D84" s="100"/>
      <c r="E84" s="100"/>
      <c r="F84" s="100"/>
      <c r="G84" s="100"/>
      <c r="H84" s="100"/>
      <c r="I84" s="100"/>
      <c r="J84" s="100"/>
      <c r="K84" s="100"/>
      <c r="L84" s="100"/>
      <c r="M84" s="100"/>
      <c r="N84" s="100"/>
      <c r="O84" s="100"/>
      <c r="P84" s="100"/>
      <c r="Q84" s="100"/>
      <c r="R84" s="100"/>
      <c r="S84" s="100"/>
      <c r="T84" s="100"/>
      <c r="U84" s="100"/>
      <c r="V84" s="100"/>
      <c r="W84" s="100"/>
      <c r="X84" s="100"/>
    </row>
    <row r="85" spans="1:24" ht="16.5" customHeight="1">
      <c r="A85" s="156"/>
      <c r="B85" s="100"/>
      <c r="C85" s="100"/>
      <c r="D85" s="100"/>
      <c r="E85" s="100"/>
      <c r="F85" s="100"/>
      <c r="G85" s="100"/>
      <c r="H85" s="100"/>
      <c r="I85" s="100"/>
      <c r="J85" s="100"/>
      <c r="K85" s="100"/>
      <c r="L85" s="100"/>
      <c r="M85" s="100"/>
      <c r="N85" s="100"/>
      <c r="O85" s="100"/>
      <c r="P85" s="100"/>
      <c r="Q85" s="100"/>
      <c r="R85" s="100"/>
      <c r="S85" s="100"/>
      <c r="T85" s="100"/>
      <c r="U85" s="100"/>
      <c r="V85" s="100"/>
      <c r="W85" s="100"/>
      <c r="X85" s="100"/>
    </row>
    <row r="86" spans="1:24" ht="16.5" customHeight="1">
      <c r="A86" s="156"/>
      <c r="B86" s="100"/>
      <c r="C86" s="100"/>
      <c r="D86" s="100"/>
      <c r="E86" s="100"/>
      <c r="F86" s="100"/>
      <c r="G86" s="100"/>
      <c r="H86" s="100"/>
      <c r="I86" s="100"/>
      <c r="J86" s="100"/>
      <c r="K86" s="100"/>
      <c r="L86" s="100"/>
      <c r="M86" s="100"/>
      <c r="N86" s="100"/>
      <c r="O86" s="100"/>
      <c r="P86" s="100"/>
      <c r="Q86" s="100"/>
      <c r="R86" s="100"/>
      <c r="S86" s="100"/>
      <c r="T86" s="100"/>
      <c r="U86" s="100"/>
      <c r="V86" s="100"/>
      <c r="W86" s="100"/>
      <c r="X86" s="100"/>
    </row>
    <row r="87" spans="1:24" ht="16.5" customHeight="1">
      <c r="A87" s="156"/>
      <c r="B87" s="100"/>
      <c r="C87" s="100"/>
      <c r="D87" s="100"/>
      <c r="E87" s="100"/>
      <c r="F87" s="100"/>
      <c r="G87" s="100"/>
      <c r="H87" s="100"/>
      <c r="I87" s="100"/>
      <c r="J87" s="100"/>
      <c r="K87" s="100"/>
      <c r="L87" s="100"/>
      <c r="M87" s="100"/>
      <c r="N87" s="100"/>
      <c r="O87" s="100"/>
      <c r="P87" s="100"/>
      <c r="Q87" s="100"/>
      <c r="R87" s="100"/>
      <c r="S87" s="100"/>
      <c r="T87" s="100"/>
      <c r="U87" s="100"/>
      <c r="V87" s="100"/>
      <c r="W87" s="100"/>
      <c r="X87" s="100"/>
    </row>
    <row r="88" spans="1:24" ht="16.5" customHeight="1">
      <c r="A88" s="156"/>
      <c r="B88" s="100"/>
      <c r="C88" s="100"/>
      <c r="D88" s="100"/>
      <c r="E88" s="100"/>
      <c r="F88" s="100"/>
      <c r="G88" s="100"/>
      <c r="H88" s="100"/>
      <c r="I88" s="100"/>
      <c r="J88" s="100"/>
      <c r="K88" s="100"/>
      <c r="L88" s="100"/>
      <c r="M88" s="100"/>
      <c r="N88" s="100"/>
      <c r="O88" s="100"/>
      <c r="P88" s="100"/>
      <c r="Q88" s="100"/>
      <c r="R88" s="100"/>
      <c r="S88" s="100"/>
      <c r="T88" s="100"/>
      <c r="U88" s="100"/>
      <c r="V88" s="100"/>
      <c r="W88" s="100"/>
      <c r="X88" s="100"/>
    </row>
    <row r="89" spans="1:24" ht="16.5" customHeight="1">
      <c r="A89" s="156"/>
      <c r="B89" s="100"/>
      <c r="C89" s="100"/>
      <c r="D89" s="100"/>
      <c r="E89" s="100"/>
      <c r="F89" s="100"/>
      <c r="G89" s="100"/>
      <c r="H89" s="100"/>
      <c r="I89" s="100"/>
      <c r="J89" s="100"/>
      <c r="K89" s="100"/>
      <c r="L89" s="100"/>
      <c r="M89" s="100"/>
      <c r="N89" s="100"/>
      <c r="O89" s="100"/>
      <c r="P89" s="100"/>
      <c r="Q89" s="100"/>
      <c r="R89" s="100"/>
      <c r="S89" s="100"/>
      <c r="T89" s="100"/>
      <c r="U89" s="100"/>
      <c r="V89" s="100"/>
      <c r="W89" s="100"/>
      <c r="X89" s="100"/>
    </row>
    <row r="90" spans="1:24" ht="16.5" customHeight="1">
      <c r="A90" s="156"/>
      <c r="B90" s="100"/>
      <c r="C90" s="100"/>
      <c r="D90" s="100"/>
      <c r="E90" s="100"/>
      <c r="F90" s="100"/>
      <c r="G90" s="100"/>
      <c r="H90" s="100"/>
      <c r="I90" s="100"/>
      <c r="J90" s="100"/>
      <c r="K90" s="100"/>
      <c r="L90" s="100"/>
      <c r="M90" s="100"/>
      <c r="N90" s="100"/>
      <c r="O90" s="100"/>
      <c r="P90" s="100"/>
      <c r="Q90" s="100"/>
      <c r="R90" s="100"/>
      <c r="S90" s="100"/>
      <c r="T90" s="100"/>
      <c r="U90" s="100"/>
      <c r="V90" s="100"/>
      <c r="W90" s="100"/>
      <c r="X90" s="100"/>
    </row>
    <row r="91" spans="1:24" ht="16.5" customHeight="1">
      <c r="A91" s="156"/>
      <c r="B91" s="100"/>
      <c r="C91" s="100"/>
      <c r="D91" s="100"/>
      <c r="E91" s="100"/>
      <c r="F91" s="100"/>
      <c r="G91" s="100"/>
      <c r="H91" s="100"/>
      <c r="I91" s="100"/>
      <c r="J91" s="100"/>
      <c r="K91" s="100"/>
      <c r="L91" s="100"/>
      <c r="M91" s="100"/>
      <c r="N91" s="100"/>
      <c r="O91" s="100"/>
      <c r="P91" s="100"/>
      <c r="Q91" s="100"/>
      <c r="R91" s="100"/>
      <c r="S91" s="100"/>
      <c r="T91" s="100"/>
      <c r="U91" s="100"/>
      <c r="V91" s="100"/>
      <c r="W91" s="100"/>
      <c r="X91" s="100"/>
    </row>
    <row r="92" spans="1:24" ht="16.5" customHeight="1">
      <c r="A92" s="156"/>
      <c r="B92" s="100"/>
      <c r="C92" s="100"/>
      <c r="D92" s="100"/>
      <c r="E92" s="100"/>
      <c r="F92" s="100"/>
      <c r="G92" s="100"/>
      <c r="H92" s="100"/>
      <c r="I92" s="100"/>
      <c r="J92" s="100"/>
      <c r="K92" s="100"/>
      <c r="L92" s="100"/>
      <c r="M92" s="100"/>
      <c r="N92" s="100"/>
      <c r="O92" s="100"/>
      <c r="P92" s="100"/>
      <c r="Q92" s="100"/>
      <c r="R92" s="100"/>
      <c r="S92" s="100"/>
      <c r="T92" s="100"/>
      <c r="U92" s="100"/>
      <c r="V92" s="100"/>
      <c r="W92" s="100"/>
      <c r="X92" s="100"/>
    </row>
    <row r="93" spans="1:24" ht="16.5" customHeight="1">
      <c r="A93" s="156"/>
      <c r="B93" s="100"/>
      <c r="C93" s="100"/>
      <c r="D93" s="100"/>
      <c r="E93" s="100"/>
      <c r="F93" s="100"/>
      <c r="G93" s="100"/>
      <c r="H93" s="100"/>
      <c r="I93" s="100"/>
      <c r="J93" s="100"/>
      <c r="K93" s="100"/>
      <c r="L93" s="100"/>
      <c r="M93" s="100"/>
      <c r="N93" s="100"/>
      <c r="O93" s="100"/>
      <c r="P93" s="100"/>
      <c r="Q93" s="100"/>
      <c r="R93" s="100"/>
      <c r="S93" s="100"/>
      <c r="T93" s="100"/>
      <c r="U93" s="100"/>
      <c r="V93" s="100"/>
      <c r="W93" s="100"/>
      <c r="X93" s="100"/>
    </row>
    <row r="94" spans="1:24" ht="16.5" customHeight="1">
      <c r="A94" s="156"/>
      <c r="B94" s="100"/>
      <c r="C94" s="100"/>
      <c r="D94" s="100"/>
      <c r="E94" s="100"/>
      <c r="F94" s="100"/>
      <c r="G94" s="100"/>
      <c r="H94" s="100"/>
      <c r="I94" s="100"/>
      <c r="J94" s="100"/>
      <c r="K94" s="100"/>
      <c r="L94" s="100"/>
      <c r="M94" s="100"/>
      <c r="N94" s="100"/>
      <c r="O94" s="100"/>
      <c r="P94" s="100"/>
      <c r="Q94" s="100"/>
      <c r="R94" s="100"/>
      <c r="S94" s="100"/>
      <c r="T94" s="100"/>
      <c r="U94" s="100"/>
      <c r="V94" s="100"/>
      <c r="W94" s="100"/>
      <c r="X94" s="100"/>
    </row>
    <row r="95" spans="1:24" ht="16.5" customHeight="1">
      <c r="A95" s="156"/>
      <c r="B95" s="100"/>
      <c r="C95" s="100"/>
      <c r="D95" s="100"/>
      <c r="E95" s="100"/>
      <c r="F95" s="100"/>
      <c r="G95" s="100"/>
      <c r="H95" s="100"/>
      <c r="I95" s="100"/>
      <c r="J95" s="100"/>
      <c r="K95" s="100"/>
      <c r="L95" s="100"/>
      <c r="M95" s="100"/>
      <c r="N95" s="100"/>
      <c r="O95" s="100"/>
      <c r="P95" s="100"/>
      <c r="Q95" s="100"/>
      <c r="R95" s="100"/>
      <c r="S95" s="100"/>
      <c r="T95" s="100"/>
      <c r="U95" s="100"/>
      <c r="V95" s="100"/>
      <c r="W95" s="100"/>
      <c r="X95" s="100"/>
    </row>
    <row r="96" spans="1:24" ht="16.5" customHeight="1">
      <c r="A96" s="156"/>
      <c r="B96" s="100"/>
      <c r="C96" s="100"/>
      <c r="D96" s="100"/>
      <c r="E96" s="100"/>
      <c r="F96" s="100"/>
      <c r="G96" s="100"/>
      <c r="H96" s="100"/>
      <c r="I96" s="100"/>
      <c r="J96" s="100"/>
      <c r="K96" s="100"/>
      <c r="L96" s="100"/>
      <c r="M96" s="100"/>
      <c r="N96" s="100"/>
      <c r="O96" s="100"/>
      <c r="P96" s="100"/>
      <c r="Q96" s="100"/>
      <c r="R96" s="100"/>
      <c r="S96" s="100"/>
      <c r="T96" s="100"/>
      <c r="U96" s="100"/>
      <c r="V96" s="100"/>
      <c r="W96" s="100"/>
      <c r="X96" s="100"/>
    </row>
    <row r="97" spans="1:24" ht="16.5" customHeight="1">
      <c r="A97" s="156"/>
      <c r="B97" s="100"/>
      <c r="C97" s="100"/>
      <c r="D97" s="100"/>
      <c r="E97" s="100"/>
      <c r="F97" s="100"/>
      <c r="G97" s="100"/>
      <c r="H97" s="100"/>
      <c r="I97" s="100"/>
      <c r="J97" s="100"/>
      <c r="K97" s="100"/>
      <c r="L97" s="100"/>
      <c r="M97" s="100"/>
      <c r="N97" s="100"/>
      <c r="O97" s="100"/>
      <c r="P97" s="100"/>
      <c r="Q97" s="100"/>
      <c r="R97" s="100"/>
      <c r="S97" s="100"/>
      <c r="T97" s="100"/>
      <c r="U97" s="100"/>
      <c r="V97" s="100"/>
      <c r="W97" s="100"/>
      <c r="X97" s="100"/>
    </row>
    <row r="98" spans="1:24" ht="16.5" customHeight="1">
      <c r="A98" s="156"/>
      <c r="B98" s="100"/>
      <c r="C98" s="100"/>
      <c r="D98" s="100"/>
      <c r="E98" s="100"/>
      <c r="F98" s="100"/>
      <c r="G98" s="100"/>
      <c r="H98" s="100"/>
      <c r="I98" s="100"/>
      <c r="J98" s="100"/>
      <c r="K98" s="100"/>
      <c r="L98" s="100"/>
      <c r="M98" s="100"/>
      <c r="N98" s="100"/>
      <c r="O98" s="100"/>
      <c r="P98" s="100"/>
      <c r="Q98" s="100"/>
      <c r="R98" s="100"/>
      <c r="S98" s="100"/>
      <c r="T98" s="100"/>
      <c r="U98" s="100"/>
      <c r="V98" s="100"/>
      <c r="W98" s="100"/>
      <c r="X98" s="100"/>
    </row>
    <row r="99" spans="1:24" ht="16.5" customHeight="1">
      <c r="A99" s="156"/>
      <c r="B99" s="100"/>
      <c r="C99" s="100"/>
      <c r="D99" s="100"/>
      <c r="E99" s="100"/>
      <c r="F99" s="100"/>
      <c r="G99" s="100"/>
      <c r="H99" s="100"/>
      <c r="I99" s="100"/>
      <c r="J99" s="100"/>
      <c r="K99" s="100"/>
      <c r="L99" s="100"/>
      <c r="M99" s="100"/>
      <c r="N99" s="100"/>
      <c r="O99" s="100"/>
      <c r="P99" s="100"/>
      <c r="Q99" s="100"/>
      <c r="R99" s="100"/>
      <c r="S99" s="100"/>
      <c r="T99" s="100"/>
      <c r="U99" s="100"/>
      <c r="V99" s="100"/>
      <c r="W99" s="100"/>
      <c r="X99" s="100"/>
    </row>
    <row r="100" spans="1:24" ht="16.5" customHeight="1">
      <c r="A100" s="156"/>
      <c r="B100" s="100"/>
      <c r="C100" s="100"/>
      <c r="D100" s="100"/>
      <c r="E100" s="100"/>
      <c r="F100" s="100"/>
      <c r="G100" s="100"/>
      <c r="H100" s="100"/>
      <c r="I100" s="100"/>
      <c r="J100" s="100"/>
      <c r="K100" s="100"/>
      <c r="L100" s="100"/>
      <c r="M100" s="100"/>
      <c r="N100" s="100"/>
      <c r="O100" s="100"/>
      <c r="P100" s="100"/>
      <c r="Q100" s="100"/>
      <c r="R100" s="100"/>
      <c r="S100" s="100"/>
      <c r="T100" s="100"/>
      <c r="U100" s="100"/>
      <c r="V100" s="100"/>
      <c r="W100" s="100"/>
      <c r="X100" s="100"/>
    </row>
    <row r="101" spans="1:24" ht="16.5" customHeight="1">
      <c r="A101" s="156"/>
      <c r="B101" s="100"/>
      <c r="C101" s="100"/>
      <c r="D101" s="100"/>
      <c r="E101" s="100"/>
      <c r="F101" s="100"/>
      <c r="G101" s="100"/>
      <c r="H101" s="100"/>
      <c r="I101" s="100"/>
      <c r="J101" s="100"/>
      <c r="K101" s="100"/>
      <c r="L101" s="100"/>
      <c r="M101" s="100"/>
      <c r="N101" s="100"/>
      <c r="O101" s="100"/>
      <c r="P101" s="100"/>
      <c r="Q101" s="100"/>
      <c r="R101" s="100"/>
      <c r="S101" s="100"/>
      <c r="T101" s="100"/>
      <c r="U101" s="100"/>
      <c r="V101" s="100"/>
      <c r="W101" s="100"/>
      <c r="X101" s="100"/>
    </row>
    <row r="102" spans="1:24" ht="16.5" customHeight="1">
      <c r="A102" s="156"/>
      <c r="B102" s="100"/>
      <c r="C102" s="100"/>
      <c r="D102" s="100"/>
      <c r="E102" s="100"/>
      <c r="F102" s="100"/>
      <c r="G102" s="100"/>
      <c r="H102" s="100"/>
      <c r="I102" s="100"/>
      <c r="J102" s="100"/>
      <c r="K102" s="100"/>
      <c r="L102" s="100"/>
      <c r="M102" s="100"/>
      <c r="N102" s="100"/>
      <c r="O102" s="100"/>
      <c r="P102" s="100"/>
      <c r="Q102" s="100"/>
      <c r="R102" s="100"/>
      <c r="S102" s="100"/>
      <c r="T102" s="100"/>
      <c r="U102" s="100"/>
      <c r="V102" s="100"/>
      <c r="W102" s="100"/>
      <c r="X102" s="100"/>
    </row>
    <row r="103" spans="1:24" ht="16.5" customHeight="1">
      <c r="A103" s="156"/>
      <c r="B103" s="100"/>
      <c r="C103" s="100"/>
      <c r="D103" s="100"/>
      <c r="E103" s="100"/>
      <c r="F103" s="100"/>
      <c r="G103" s="100"/>
      <c r="H103" s="100"/>
      <c r="I103" s="100"/>
      <c r="J103" s="100"/>
      <c r="K103" s="100"/>
      <c r="L103" s="100"/>
      <c r="M103" s="100"/>
      <c r="N103" s="100"/>
      <c r="O103" s="100"/>
      <c r="P103" s="100"/>
      <c r="Q103" s="100"/>
      <c r="R103" s="100"/>
      <c r="S103" s="100"/>
      <c r="T103" s="100"/>
      <c r="U103" s="100"/>
      <c r="V103" s="100"/>
      <c r="W103" s="100"/>
      <c r="X103" s="100"/>
    </row>
    <row r="104" spans="1:24" ht="16.5" customHeight="1">
      <c r="A104" s="156"/>
      <c r="B104" s="100"/>
      <c r="C104" s="100"/>
      <c r="D104" s="100"/>
      <c r="E104" s="100"/>
      <c r="F104" s="100"/>
      <c r="G104" s="100"/>
      <c r="H104" s="100"/>
      <c r="I104" s="100"/>
      <c r="J104" s="100"/>
      <c r="K104" s="100"/>
      <c r="L104" s="100"/>
      <c r="M104" s="100"/>
      <c r="N104" s="100"/>
      <c r="O104" s="100"/>
      <c r="P104" s="100"/>
      <c r="Q104" s="100"/>
      <c r="R104" s="100"/>
      <c r="S104" s="100"/>
      <c r="T104" s="100"/>
      <c r="U104" s="100"/>
      <c r="V104" s="100"/>
      <c r="W104" s="100"/>
      <c r="X104" s="100"/>
    </row>
    <row r="105" spans="1:24" ht="16.5" customHeight="1">
      <c r="A105" s="156"/>
      <c r="B105" s="100"/>
      <c r="C105" s="100"/>
      <c r="D105" s="100"/>
      <c r="E105" s="100"/>
      <c r="F105" s="100"/>
      <c r="G105" s="100"/>
      <c r="H105" s="100"/>
      <c r="I105" s="100"/>
      <c r="J105" s="100"/>
      <c r="K105" s="100"/>
      <c r="L105" s="100"/>
      <c r="M105" s="100"/>
      <c r="N105" s="100"/>
      <c r="O105" s="100"/>
      <c r="P105" s="100"/>
      <c r="Q105" s="100"/>
      <c r="R105" s="100"/>
      <c r="S105" s="100"/>
      <c r="T105" s="100"/>
      <c r="U105" s="100"/>
      <c r="V105" s="100"/>
      <c r="W105" s="100"/>
      <c r="X105" s="100"/>
    </row>
    <row r="106" spans="1:24" ht="16.5" customHeight="1">
      <c r="A106" s="156"/>
      <c r="B106" s="100"/>
      <c r="C106" s="100"/>
      <c r="D106" s="100"/>
      <c r="E106" s="100"/>
      <c r="F106" s="100"/>
      <c r="G106" s="100"/>
      <c r="H106" s="100"/>
      <c r="I106" s="100"/>
      <c r="J106" s="100"/>
      <c r="K106" s="100"/>
      <c r="L106" s="100"/>
      <c r="M106" s="100"/>
      <c r="N106" s="100"/>
      <c r="O106" s="100"/>
      <c r="P106" s="100"/>
      <c r="Q106" s="100"/>
      <c r="R106" s="100"/>
      <c r="S106" s="100"/>
      <c r="T106" s="100"/>
      <c r="U106" s="100"/>
      <c r="V106" s="100"/>
      <c r="W106" s="100"/>
      <c r="X106" s="100"/>
    </row>
    <row r="107" spans="1:24" ht="16.5" customHeight="1">
      <c r="A107" s="156"/>
      <c r="B107" s="100"/>
      <c r="C107" s="100"/>
      <c r="D107" s="100"/>
      <c r="E107" s="100"/>
      <c r="F107" s="100"/>
      <c r="G107" s="100"/>
      <c r="H107" s="100"/>
      <c r="I107" s="100"/>
      <c r="J107" s="100"/>
      <c r="K107" s="100"/>
      <c r="L107" s="100"/>
      <c r="M107" s="100"/>
      <c r="N107" s="100"/>
      <c r="O107" s="100"/>
      <c r="P107" s="100"/>
      <c r="Q107" s="100"/>
      <c r="R107" s="100"/>
      <c r="S107" s="100"/>
      <c r="T107" s="100"/>
      <c r="U107" s="100"/>
      <c r="V107" s="100"/>
      <c r="W107" s="100"/>
      <c r="X107" s="100"/>
    </row>
    <row r="108" spans="1:24" ht="16.5" customHeight="1">
      <c r="A108" s="156"/>
      <c r="B108" s="100"/>
      <c r="C108" s="100"/>
      <c r="D108" s="100"/>
      <c r="E108" s="100"/>
      <c r="F108" s="100"/>
      <c r="G108" s="100"/>
      <c r="H108" s="100"/>
      <c r="I108" s="100"/>
      <c r="J108" s="100"/>
      <c r="K108" s="100"/>
      <c r="L108" s="100"/>
      <c r="M108" s="100"/>
      <c r="N108" s="100"/>
      <c r="O108" s="100"/>
      <c r="P108" s="100"/>
      <c r="Q108" s="100"/>
      <c r="R108" s="100"/>
      <c r="S108" s="100"/>
      <c r="T108" s="100"/>
      <c r="U108" s="100"/>
      <c r="V108" s="100"/>
      <c r="W108" s="100"/>
      <c r="X108" s="100"/>
    </row>
    <row r="109" spans="1:24" ht="16.5" customHeight="1">
      <c r="A109" s="156"/>
      <c r="B109" s="100"/>
      <c r="C109" s="100"/>
      <c r="D109" s="100"/>
      <c r="E109" s="100"/>
      <c r="F109" s="100"/>
      <c r="G109" s="100"/>
      <c r="H109" s="100"/>
      <c r="I109" s="100"/>
      <c r="J109" s="100"/>
      <c r="K109" s="100"/>
      <c r="L109" s="100"/>
      <c r="M109" s="100"/>
      <c r="N109" s="100"/>
      <c r="O109" s="100"/>
      <c r="P109" s="100"/>
      <c r="Q109" s="100"/>
      <c r="R109" s="100"/>
      <c r="S109" s="100"/>
      <c r="T109" s="100"/>
      <c r="U109" s="100"/>
      <c r="V109" s="100"/>
      <c r="W109" s="100"/>
      <c r="X109" s="100"/>
    </row>
    <row r="110" spans="1:24" ht="16.5" customHeight="1">
      <c r="A110" s="156"/>
      <c r="B110" s="100"/>
      <c r="C110" s="100"/>
      <c r="D110" s="100"/>
      <c r="E110" s="100"/>
      <c r="F110" s="100"/>
      <c r="G110" s="100"/>
      <c r="H110" s="100"/>
      <c r="I110" s="100"/>
      <c r="J110" s="100"/>
      <c r="K110" s="100"/>
      <c r="L110" s="100"/>
      <c r="M110" s="100"/>
      <c r="N110" s="100"/>
      <c r="O110" s="100"/>
      <c r="P110" s="100"/>
      <c r="Q110" s="100"/>
      <c r="R110" s="100"/>
      <c r="S110" s="100"/>
      <c r="T110" s="100"/>
      <c r="U110" s="100"/>
      <c r="V110" s="100"/>
      <c r="W110" s="100"/>
      <c r="X110" s="100"/>
    </row>
    <row r="111" spans="1:24" ht="16.5" customHeight="1">
      <c r="A111" s="156"/>
      <c r="B111" s="100"/>
      <c r="C111" s="100"/>
      <c r="D111" s="100"/>
      <c r="E111" s="100"/>
      <c r="F111" s="100"/>
      <c r="G111" s="100"/>
      <c r="H111" s="100"/>
      <c r="I111" s="100"/>
      <c r="J111" s="100"/>
      <c r="K111" s="100"/>
      <c r="L111" s="100"/>
      <c r="M111" s="100"/>
      <c r="N111" s="100"/>
      <c r="O111" s="100"/>
      <c r="P111" s="100"/>
      <c r="Q111" s="100"/>
      <c r="R111" s="100"/>
      <c r="S111" s="100"/>
      <c r="T111" s="100"/>
      <c r="U111" s="100"/>
      <c r="V111" s="100"/>
      <c r="W111" s="100"/>
      <c r="X111" s="100"/>
    </row>
    <row r="112" spans="1:24" ht="16.5" customHeight="1">
      <c r="A112" s="156"/>
      <c r="B112" s="100"/>
      <c r="C112" s="100"/>
      <c r="D112" s="100"/>
      <c r="E112" s="100"/>
      <c r="F112" s="100"/>
      <c r="G112" s="100"/>
      <c r="H112" s="100"/>
      <c r="I112" s="100"/>
      <c r="J112" s="100"/>
      <c r="K112" s="100"/>
      <c r="L112" s="100"/>
      <c r="M112" s="100"/>
      <c r="N112" s="100"/>
      <c r="O112" s="100"/>
      <c r="P112" s="100"/>
      <c r="Q112" s="100"/>
      <c r="R112" s="100"/>
      <c r="S112" s="100"/>
      <c r="T112" s="100"/>
      <c r="U112" s="100"/>
      <c r="V112" s="100"/>
      <c r="W112" s="100"/>
      <c r="X112" s="100"/>
    </row>
    <row r="113" spans="1:24" ht="16.5" customHeight="1">
      <c r="A113" s="156"/>
      <c r="B113" s="100"/>
      <c r="C113" s="100"/>
      <c r="D113" s="100"/>
      <c r="E113" s="100"/>
      <c r="F113" s="100"/>
      <c r="G113" s="100"/>
      <c r="H113" s="100"/>
      <c r="I113" s="100"/>
      <c r="J113" s="100"/>
      <c r="K113" s="100"/>
      <c r="L113" s="100"/>
      <c r="M113" s="100"/>
      <c r="N113" s="100"/>
      <c r="O113" s="100"/>
      <c r="P113" s="100"/>
      <c r="Q113" s="100"/>
      <c r="R113" s="100"/>
      <c r="S113" s="100"/>
      <c r="T113" s="100"/>
      <c r="U113" s="100"/>
      <c r="V113" s="100"/>
      <c r="W113" s="100"/>
      <c r="X113" s="100"/>
    </row>
    <row r="114" spans="1:24" ht="16.5" customHeight="1">
      <c r="A114" s="156"/>
      <c r="B114" s="100"/>
      <c r="C114" s="100"/>
      <c r="D114" s="100"/>
      <c r="E114" s="100"/>
      <c r="F114" s="100"/>
      <c r="G114" s="100"/>
      <c r="H114" s="100"/>
      <c r="I114" s="100"/>
      <c r="J114" s="100"/>
      <c r="K114" s="100"/>
      <c r="L114" s="100"/>
      <c r="M114" s="100"/>
      <c r="N114" s="100"/>
      <c r="O114" s="100"/>
      <c r="P114" s="100"/>
      <c r="Q114" s="100"/>
      <c r="R114" s="100"/>
      <c r="S114" s="100"/>
      <c r="T114" s="100"/>
      <c r="U114" s="100"/>
      <c r="V114" s="100"/>
      <c r="W114" s="100"/>
      <c r="X114" s="100"/>
    </row>
    <row r="115" spans="1:24" ht="16.5" customHeight="1">
      <c r="A115" s="156"/>
      <c r="B115" s="100"/>
      <c r="C115" s="100"/>
      <c r="D115" s="100"/>
      <c r="E115" s="100"/>
      <c r="F115" s="100"/>
      <c r="G115" s="100"/>
      <c r="H115" s="100"/>
      <c r="I115" s="100"/>
      <c r="J115" s="100"/>
      <c r="K115" s="100"/>
      <c r="L115" s="100"/>
      <c r="M115" s="100"/>
      <c r="N115" s="100"/>
      <c r="O115" s="100"/>
      <c r="P115" s="100"/>
      <c r="Q115" s="100"/>
      <c r="R115" s="100"/>
      <c r="S115" s="100"/>
      <c r="T115" s="100"/>
      <c r="U115" s="100"/>
      <c r="V115" s="100"/>
      <c r="W115" s="100"/>
      <c r="X115" s="100"/>
    </row>
    <row r="116" spans="1:24" ht="16.5" customHeight="1">
      <c r="A116" s="156"/>
      <c r="B116" s="100"/>
      <c r="C116" s="100"/>
      <c r="D116" s="100"/>
      <c r="E116" s="100"/>
      <c r="F116" s="100"/>
      <c r="G116" s="100"/>
      <c r="H116" s="100"/>
      <c r="I116" s="100"/>
      <c r="J116" s="100"/>
      <c r="K116" s="100"/>
      <c r="L116" s="100"/>
      <c r="M116" s="100"/>
      <c r="N116" s="100"/>
      <c r="O116" s="100"/>
      <c r="P116" s="100"/>
      <c r="Q116" s="100"/>
      <c r="R116" s="100"/>
      <c r="S116" s="100"/>
      <c r="T116" s="100"/>
      <c r="U116" s="100"/>
      <c r="V116" s="100"/>
      <c r="W116" s="100"/>
      <c r="X116" s="100"/>
    </row>
    <row r="117" spans="1:24" ht="16.5" customHeight="1">
      <c r="A117" s="156"/>
      <c r="B117" s="100"/>
      <c r="C117" s="100"/>
      <c r="D117" s="100"/>
      <c r="E117" s="100"/>
      <c r="F117" s="100"/>
      <c r="G117" s="100"/>
      <c r="H117" s="100"/>
      <c r="I117" s="100"/>
      <c r="J117" s="100"/>
      <c r="K117" s="100"/>
      <c r="L117" s="100"/>
      <c r="M117" s="100"/>
      <c r="N117" s="100"/>
      <c r="O117" s="100"/>
      <c r="P117" s="100"/>
      <c r="Q117" s="100"/>
      <c r="R117" s="100"/>
      <c r="S117" s="100"/>
      <c r="T117" s="100"/>
      <c r="U117" s="100"/>
      <c r="V117" s="100"/>
      <c r="W117" s="100"/>
      <c r="X117" s="100"/>
    </row>
    <row r="118" spans="1:24" ht="16.5" customHeight="1">
      <c r="A118" s="156"/>
      <c r="B118" s="100"/>
      <c r="C118" s="100"/>
      <c r="D118" s="100"/>
      <c r="E118" s="100"/>
      <c r="F118" s="100"/>
      <c r="G118" s="100"/>
      <c r="H118" s="100"/>
      <c r="I118" s="100"/>
      <c r="J118" s="100"/>
      <c r="K118" s="100"/>
      <c r="L118" s="100"/>
      <c r="M118" s="100"/>
      <c r="N118" s="100"/>
      <c r="O118" s="100"/>
      <c r="P118" s="100"/>
      <c r="Q118" s="100"/>
      <c r="R118" s="100"/>
      <c r="S118" s="100"/>
      <c r="T118" s="100"/>
      <c r="U118" s="100"/>
      <c r="V118" s="100"/>
      <c r="W118" s="100"/>
      <c r="X118" s="100"/>
    </row>
    <row r="119" spans="1:24" ht="16.5" customHeight="1">
      <c r="A119" s="156"/>
      <c r="B119" s="100"/>
      <c r="C119" s="100"/>
      <c r="D119" s="100"/>
      <c r="E119" s="100"/>
      <c r="F119" s="100"/>
      <c r="G119" s="100"/>
      <c r="H119" s="100"/>
      <c r="I119" s="100"/>
      <c r="J119" s="100"/>
      <c r="K119" s="100"/>
      <c r="L119" s="100"/>
      <c r="M119" s="100"/>
      <c r="N119" s="100"/>
      <c r="O119" s="100"/>
      <c r="P119" s="100"/>
      <c r="Q119" s="100"/>
      <c r="R119" s="100"/>
      <c r="S119" s="100"/>
      <c r="T119" s="100"/>
      <c r="U119" s="100"/>
      <c r="V119" s="100"/>
      <c r="W119" s="100"/>
      <c r="X119" s="100"/>
    </row>
    <row r="120" spans="1:24" ht="16.5" customHeight="1">
      <c r="A120" s="156"/>
      <c r="B120" s="100"/>
      <c r="C120" s="100"/>
      <c r="D120" s="100"/>
      <c r="E120" s="100"/>
      <c r="F120" s="100"/>
      <c r="G120" s="100"/>
      <c r="H120" s="100"/>
      <c r="I120" s="100"/>
      <c r="J120" s="100"/>
      <c r="K120" s="100"/>
      <c r="L120" s="100"/>
      <c r="M120" s="100"/>
      <c r="N120" s="100"/>
      <c r="O120" s="100"/>
      <c r="P120" s="100"/>
      <c r="Q120" s="100"/>
      <c r="R120" s="100"/>
      <c r="S120" s="100"/>
      <c r="T120" s="100"/>
      <c r="U120" s="100"/>
      <c r="V120" s="100"/>
      <c r="W120" s="100"/>
      <c r="X120" s="100"/>
    </row>
    <row r="121" spans="1:24" ht="16.5" customHeight="1">
      <c r="A121" s="156"/>
      <c r="B121" s="100"/>
      <c r="C121" s="100"/>
      <c r="D121" s="100"/>
      <c r="E121" s="100"/>
      <c r="F121" s="100"/>
      <c r="G121" s="100"/>
      <c r="H121" s="100"/>
      <c r="I121" s="100"/>
      <c r="J121" s="100"/>
      <c r="K121" s="100"/>
      <c r="L121" s="100"/>
      <c r="M121" s="100"/>
      <c r="N121" s="100"/>
      <c r="O121" s="100"/>
      <c r="P121" s="100"/>
      <c r="Q121" s="100"/>
      <c r="R121" s="100"/>
      <c r="S121" s="100"/>
      <c r="T121" s="100"/>
      <c r="U121" s="100"/>
      <c r="V121" s="100"/>
      <c r="W121" s="100"/>
      <c r="X121" s="100"/>
    </row>
    <row r="122" spans="1:24" ht="16.5" customHeight="1">
      <c r="A122" s="156"/>
      <c r="B122" s="100"/>
      <c r="C122" s="100"/>
      <c r="D122" s="100"/>
      <c r="E122" s="100"/>
      <c r="F122" s="100"/>
      <c r="G122" s="100"/>
      <c r="H122" s="100"/>
      <c r="I122" s="100"/>
      <c r="J122" s="100"/>
      <c r="K122" s="100"/>
      <c r="L122" s="100"/>
      <c r="M122" s="100"/>
      <c r="N122" s="100"/>
      <c r="O122" s="100"/>
      <c r="P122" s="100"/>
      <c r="Q122" s="100"/>
      <c r="R122" s="100"/>
      <c r="S122" s="100"/>
      <c r="T122" s="100"/>
      <c r="U122" s="100"/>
      <c r="V122" s="100"/>
      <c r="W122" s="100"/>
      <c r="X122" s="100"/>
    </row>
    <row r="123" spans="1:24" ht="16.5" customHeight="1">
      <c r="A123" s="156"/>
      <c r="B123" s="100"/>
      <c r="C123" s="100"/>
      <c r="D123" s="100"/>
      <c r="E123" s="100"/>
      <c r="F123" s="100"/>
      <c r="G123" s="100"/>
      <c r="H123" s="100"/>
      <c r="I123" s="100"/>
      <c r="J123" s="100"/>
      <c r="K123" s="100"/>
      <c r="L123" s="100"/>
      <c r="M123" s="100"/>
      <c r="N123" s="100"/>
      <c r="O123" s="100"/>
      <c r="P123" s="100"/>
      <c r="Q123" s="100"/>
      <c r="R123" s="100"/>
      <c r="S123" s="100"/>
      <c r="T123" s="100"/>
      <c r="U123" s="100"/>
      <c r="V123" s="100"/>
      <c r="W123" s="100"/>
      <c r="X123" s="100"/>
    </row>
    <row r="124" spans="1:24" ht="16.5" customHeight="1">
      <c r="A124" s="156"/>
      <c r="B124" s="100"/>
      <c r="C124" s="100"/>
      <c r="D124" s="100"/>
      <c r="E124" s="100"/>
      <c r="F124" s="100"/>
      <c r="G124" s="100"/>
      <c r="H124" s="100"/>
      <c r="I124" s="100"/>
      <c r="J124" s="100"/>
      <c r="K124" s="100"/>
      <c r="L124" s="100"/>
      <c r="M124" s="100"/>
      <c r="N124" s="100"/>
      <c r="O124" s="100"/>
      <c r="P124" s="100"/>
      <c r="Q124" s="100"/>
      <c r="R124" s="100"/>
      <c r="S124" s="100"/>
      <c r="T124" s="100"/>
      <c r="U124" s="100"/>
      <c r="V124" s="100"/>
      <c r="W124" s="100"/>
      <c r="X124" s="100"/>
    </row>
    <row r="125" spans="1:24" ht="16.5" customHeight="1">
      <c r="A125" s="156"/>
      <c r="B125" s="100"/>
      <c r="C125" s="100"/>
      <c r="D125" s="100"/>
      <c r="E125" s="100"/>
      <c r="F125" s="100"/>
      <c r="G125" s="100"/>
      <c r="H125" s="100"/>
      <c r="I125" s="100"/>
      <c r="J125" s="100"/>
      <c r="K125" s="100"/>
      <c r="L125" s="100"/>
      <c r="M125" s="100"/>
      <c r="N125" s="100"/>
      <c r="O125" s="100"/>
      <c r="P125" s="100"/>
      <c r="Q125" s="100"/>
      <c r="R125" s="100"/>
      <c r="S125" s="100"/>
      <c r="T125" s="100"/>
      <c r="U125" s="100"/>
      <c r="V125" s="100"/>
      <c r="W125" s="100"/>
      <c r="X125" s="100"/>
    </row>
    <row r="126" spans="1:24" ht="16.5" customHeight="1">
      <c r="A126" s="156"/>
      <c r="B126" s="100"/>
      <c r="C126" s="100"/>
      <c r="D126" s="100"/>
      <c r="E126" s="100"/>
      <c r="F126" s="100"/>
      <c r="G126" s="100"/>
      <c r="H126" s="100"/>
      <c r="I126" s="100"/>
      <c r="J126" s="100"/>
      <c r="K126" s="100"/>
      <c r="L126" s="100"/>
      <c r="M126" s="100"/>
      <c r="N126" s="100"/>
      <c r="O126" s="100"/>
      <c r="P126" s="100"/>
      <c r="Q126" s="100"/>
      <c r="R126" s="100"/>
      <c r="S126" s="100"/>
      <c r="T126" s="100"/>
      <c r="U126" s="100"/>
      <c r="V126" s="100"/>
      <c r="W126" s="100"/>
      <c r="X126" s="100"/>
    </row>
    <row r="127" spans="1:24" ht="16.5" customHeight="1">
      <c r="A127" s="156"/>
      <c r="B127" s="100"/>
      <c r="C127" s="100"/>
      <c r="D127" s="100"/>
      <c r="E127" s="100"/>
      <c r="F127" s="100"/>
      <c r="G127" s="100"/>
      <c r="H127" s="100"/>
      <c r="I127" s="100"/>
      <c r="J127" s="100"/>
      <c r="K127" s="100"/>
      <c r="L127" s="100"/>
      <c r="M127" s="100"/>
      <c r="N127" s="100"/>
      <c r="O127" s="100"/>
      <c r="P127" s="100"/>
      <c r="Q127" s="100"/>
      <c r="R127" s="100"/>
      <c r="S127" s="100"/>
      <c r="T127" s="100"/>
      <c r="U127" s="100"/>
      <c r="V127" s="100"/>
      <c r="W127" s="100"/>
      <c r="X127" s="100"/>
    </row>
    <row r="128" spans="1:24" ht="16.5" customHeight="1">
      <c r="A128" s="156"/>
      <c r="B128" s="100"/>
      <c r="C128" s="100"/>
      <c r="D128" s="100"/>
      <c r="E128" s="100"/>
      <c r="F128" s="100"/>
      <c r="G128" s="100"/>
      <c r="H128" s="100"/>
      <c r="I128" s="100"/>
      <c r="J128" s="100"/>
      <c r="K128" s="100"/>
      <c r="L128" s="100"/>
      <c r="M128" s="100"/>
      <c r="N128" s="100"/>
      <c r="O128" s="100"/>
      <c r="P128" s="100"/>
      <c r="Q128" s="100"/>
      <c r="R128" s="100"/>
      <c r="S128" s="100"/>
      <c r="T128" s="100"/>
      <c r="U128" s="100"/>
      <c r="V128" s="100"/>
      <c r="W128" s="100"/>
      <c r="X128" s="100"/>
    </row>
    <row r="129" spans="1:24" ht="16.5" customHeight="1">
      <c r="A129" s="156"/>
      <c r="B129" s="100"/>
      <c r="C129" s="100"/>
      <c r="D129" s="100"/>
      <c r="E129" s="100"/>
      <c r="F129" s="100"/>
      <c r="G129" s="100"/>
      <c r="H129" s="100"/>
      <c r="I129" s="100"/>
      <c r="J129" s="100"/>
      <c r="K129" s="100"/>
      <c r="L129" s="100"/>
      <c r="M129" s="100"/>
      <c r="N129" s="100"/>
      <c r="O129" s="100"/>
      <c r="P129" s="100"/>
      <c r="Q129" s="100"/>
      <c r="R129" s="100"/>
      <c r="S129" s="100"/>
      <c r="T129" s="100"/>
      <c r="U129" s="100"/>
      <c r="V129" s="100"/>
      <c r="W129" s="100"/>
      <c r="X129" s="100"/>
    </row>
    <row r="130" spans="1:24" ht="16.5" customHeight="1">
      <c r="A130" s="156"/>
      <c r="B130" s="100"/>
      <c r="C130" s="100"/>
      <c r="D130" s="100"/>
      <c r="E130" s="100"/>
      <c r="F130" s="100"/>
      <c r="G130" s="100"/>
      <c r="H130" s="100"/>
      <c r="I130" s="100"/>
      <c r="J130" s="100"/>
      <c r="K130" s="100"/>
      <c r="L130" s="100"/>
      <c r="M130" s="100"/>
      <c r="N130" s="100"/>
      <c r="O130" s="100"/>
      <c r="P130" s="100"/>
      <c r="Q130" s="100"/>
      <c r="R130" s="100"/>
      <c r="S130" s="100"/>
      <c r="T130" s="100"/>
      <c r="U130" s="100"/>
      <c r="V130" s="100"/>
      <c r="W130" s="100"/>
      <c r="X130" s="100"/>
    </row>
    <row r="131" spans="1:24" ht="16.5" customHeight="1">
      <c r="A131" s="156"/>
      <c r="B131" s="100"/>
      <c r="C131" s="100"/>
      <c r="D131" s="100"/>
      <c r="E131" s="100"/>
      <c r="F131" s="100"/>
      <c r="G131" s="100"/>
      <c r="H131" s="100"/>
      <c r="I131" s="100"/>
      <c r="J131" s="100"/>
      <c r="K131" s="100"/>
      <c r="L131" s="100"/>
      <c r="M131" s="100"/>
      <c r="N131" s="100"/>
      <c r="O131" s="100"/>
      <c r="P131" s="100"/>
      <c r="Q131" s="100"/>
      <c r="R131" s="100"/>
      <c r="S131" s="100"/>
      <c r="T131" s="100"/>
      <c r="U131" s="100"/>
      <c r="V131" s="100"/>
      <c r="W131" s="100"/>
      <c r="X131" s="100"/>
    </row>
    <row r="132" spans="1:24" ht="16.5" customHeight="1">
      <c r="A132" s="156"/>
      <c r="B132" s="100"/>
      <c r="C132" s="100"/>
      <c r="D132" s="100"/>
      <c r="E132" s="100"/>
      <c r="F132" s="100"/>
      <c r="G132" s="100"/>
      <c r="H132" s="100"/>
      <c r="I132" s="100"/>
      <c r="J132" s="100"/>
      <c r="K132" s="100"/>
      <c r="L132" s="100"/>
      <c r="M132" s="100"/>
      <c r="N132" s="100"/>
      <c r="O132" s="100"/>
      <c r="P132" s="100"/>
      <c r="Q132" s="100"/>
      <c r="R132" s="100"/>
      <c r="S132" s="100"/>
      <c r="T132" s="100"/>
      <c r="U132" s="100"/>
      <c r="V132" s="100"/>
      <c r="W132" s="100"/>
      <c r="X132" s="100"/>
    </row>
    <row r="133" spans="1:24" ht="16.5" customHeight="1">
      <c r="A133" s="156"/>
      <c r="B133" s="100"/>
      <c r="C133" s="100"/>
      <c r="D133" s="100"/>
      <c r="E133" s="100"/>
      <c r="F133" s="100"/>
      <c r="G133" s="100"/>
      <c r="H133" s="100"/>
      <c r="I133" s="100"/>
      <c r="J133" s="100"/>
      <c r="K133" s="100"/>
      <c r="L133" s="100"/>
      <c r="M133" s="100"/>
      <c r="N133" s="100"/>
      <c r="O133" s="100"/>
      <c r="P133" s="100"/>
      <c r="Q133" s="100"/>
      <c r="R133" s="100"/>
      <c r="S133" s="100"/>
      <c r="T133" s="100"/>
      <c r="U133" s="100"/>
      <c r="V133" s="100"/>
      <c r="W133" s="100"/>
      <c r="X133" s="100"/>
    </row>
    <row r="134" spans="1:24" ht="16.5" customHeight="1">
      <c r="A134" s="156"/>
      <c r="B134" s="100"/>
      <c r="C134" s="100"/>
      <c r="D134" s="100"/>
      <c r="E134" s="100"/>
      <c r="F134" s="100"/>
      <c r="G134" s="100"/>
      <c r="H134" s="100"/>
      <c r="I134" s="100"/>
      <c r="J134" s="100"/>
      <c r="K134" s="100"/>
      <c r="L134" s="100"/>
      <c r="M134" s="100"/>
      <c r="N134" s="100"/>
      <c r="O134" s="100"/>
      <c r="P134" s="100"/>
      <c r="Q134" s="100"/>
      <c r="R134" s="100"/>
      <c r="S134" s="100"/>
      <c r="T134" s="100"/>
      <c r="U134" s="100"/>
      <c r="V134" s="100"/>
      <c r="W134" s="100"/>
      <c r="X134" s="100"/>
    </row>
    <row r="135" spans="1:24" ht="16.5" customHeight="1">
      <c r="A135" s="156"/>
      <c r="B135" s="100"/>
      <c r="C135" s="100"/>
      <c r="D135" s="100"/>
      <c r="E135" s="100"/>
      <c r="F135" s="100"/>
      <c r="G135" s="100"/>
      <c r="H135" s="100"/>
      <c r="I135" s="100"/>
      <c r="J135" s="100"/>
      <c r="K135" s="100"/>
      <c r="L135" s="100"/>
      <c r="M135" s="100"/>
      <c r="N135" s="100"/>
      <c r="O135" s="100"/>
      <c r="P135" s="100"/>
      <c r="Q135" s="100"/>
      <c r="R135" s="100"/>
      <c r="S135" s="100"/>
      <c r="T135" s="100"/>
      <c r="U135" s="100"/>
      <c r="V135" s="100"/>
      <c r="W135" s="100"/>
      <c r="X135" s="100"/>
    </row>
    <row r="136" spans="1:24" ht="16.5" customHeight="1">
      <c r="A136" s="156"/>
      <c r="B136" s="100"/>
      <c r="C136" s="100"/>
      <c r="D136" s="100"/>
      <c r="E136" s="100"/>
      <c r="F136" s="100"/>
      <c r="G136" s="100"/>
      <c r="H136" s="100"/>
      <c r="I136" s="100"/>
      <c r="J136" s="100"/>
      <c r="K136" s="100"/>
      <c r="L136" s="100"/>
      <c r="M136" s="100"/>
      <c r="N136" s="100"/>
      <c r="O136" s="100"/>
      <c r="P136" s="100"/>
      <c r="Q136" s="100"/>
      <c r="R136" s="100"/>
      <c r="S136" s="100"/>
      <c r="T136" s="100"/>
      <c r="U136" s="100"/>
      <c r="V136" s="100"/>
      <c r="W136" s="100"/>
      <c r="X136" s="100"/>
    </row>
    <row r="137" spans="1:24" ht="16.5" customHeight="1">
      <c r="A137" s="156"/>
      <c r="B137" s="100"/>
      <c r="C137" s="100"/>
      <c r="D137" s="100"/>
      <c r="E137" s="100"/>
      <c r="F137" s="100"/>
      <c r="G137" s="100"/>
      <c r="H137" s="100"/>
      <c r="I137" s="100"/>
      <c r="J137" s="100"/>
      <c r="K137" s="100"/>
      <c r="L137" s="100"/>
      <c r="M137" s="100"/>
      <c r="N137" s="100"/>
      <c r="O137" s="100"/>
      <c r="P137" s="100"/>
      <c r="Q137" s="100"/>
      <c r="R137" s="100"/>
      <c r="S137" s="100"/>
      <c r="T137" s="100"/>
      <c r="U137" s="100"/>
      <c r="V137" s="100"/>
      <c r="W137" s="100"/>
      <c r="X137" s="100"/>
    </row>
    <row r="138" spans="1:24" ht="16.5" customHeight="1">
      <c r="A138" s="156"/>
      <c r="B138" s="100"/>
      <c r="C138" s="100"/>
      <c r="D138" s="100"/>
      <c r="E138" s="100"/>
      <c r="F138" s="100"/>
      <c r="G138" s="100"/>
      <c r="H138" s="100"/>
      <c r="I138" s="100"/>
      <c r="J138" s="100"/>
      <c r="K138" s="100"/>
      <c r="L138" s="100"/>
      <c r="M138" s="100"/>
      <c r="N138" s="100"/>
      <c r="O138" s="100"/>
      <c r="P138" s="100"/>
      <c r="Q138" s="100"/>
      <c r="R138" s="100"/>
      <c r="S138" s="100"/>
      <c r="T138" s="100"/>
      <c r="U138" s="100"/>
      <c r="V138" s="100"/>
      <c r="W138" s="100"/>
      <c r="X138" s="100"/>
    </row>
    <row r="139" spans="1:24" ht="16.5" customHeight="1">
      <c r="A139" s="156"/>
      <c r="B139" s="100"/>
      <c r="C139" s="100"/>
      <c r="D139" s="100"/>
      <c r="E139" s="100"/>
      <c r="F139" s="100"/>
      <c r="G139" s="100"/>
      <c r="H139" s="100"/>
      <c r="I139" s="100"/>
      <c r="J139" s="100"/>
      <c r="K139" s="100"/>
      <c r="L139" s="100"/>
      <c r="M139" s="100"/>
      <c r="N139" s="100"/>
      <c r="O139" s="100"/>
      <c r="P139" s="100"/>
      <c r="Q139" s="100"/>
      <c r="R139" s="100"/>
      <c r="S139" s="100"/>
      <c r="T139" s="100"/>
      <c r="U139" s="100"/>
      <c r="V139" s="100"/>
      <c r="W139" s="100"/>
      <c r="X139" s="100"/>
    </row>
    <row r="140" spans="1:24" ht="16.5" customHeight="1">
      <c r="A140" s="156"/>
      <c r="B140" s="100"/>
      <c r="C140" s="100"/>
      <c r="D140" s="100"/>
      <c r="E140" s="100"/>
      <c r="F140" s="100"/>
      <c r="G140" s="100"/>
      <c r="H140" s="100"/>
      <c r="I140" s="100"/>
      <c r="J140" s="100"/>
      <c r="K140" s="100"/>
      <c r="L140" s="100"/>
      <c r="M140" s="100"/>
      <c r="N140" s="100"/>
      <c r="O140" s="100"/>
      <c r="P140" s="100"/>
      <c r="Q140" s="100"/>
      <c r="R140" s="100"/>
      <c r="S140" s="100"/>
      <c r="T140" s="100"/>
      <c r="U140" s="100"/>
      <c r="V140" s="100"/>
      <c r="W140" s="100"/>
      <c r="X140" s="100"/>
    </row>
    <row r="141" spans="1:24" ht="16.5" customHeight="1">
      <c r="A141" s="156"/>
      <c r="B141" s="100"/>
      <c r="C141" s="100"/>
      <c r="D141" s="100"/>
      <c r="E141" s="100"/>
      <c r="F141" s="100"/>
      <c r="G141" s="100"/>
      <c r="H141" s="100"/>
      <c r="I141" s="100"/>
      <c r="J141" s="100"/>
      <c r="K141" s="100"/>
      <c r="L141" s="100"/>
      <c r="M141" s="100"/>
      <c r="N141" s="100"/>
      <c r="O141" s="100"/>
      <c r="P141" s="100"/>
      <c r="Q141" s="100"/>
      <c r="R141" s="100"/>
      <c r="S141" s="100"/>
      <c r="T141" s="100"/>
      <c r="U141" s="100"/>
      <c r="V141" s="100"/>
      <c r="W141" s="100"/>
      <c r="X141" s="100"/>
    </row>
    <row r="142" spans="1:24" ht="16.5" customHeight="1">
      <c r="A142" s="156"/>
      <c r="B142" s="100"/>
      <c r="C142" s="100"/>
      <c r="D142" s="100"/>
      <c r="E142" s="100"/>
      <c r="F142" s="100"/>
      <c r="G142" s="100"/>
      <c r="H142" s="100"/>
      <c r="I142" s="100"/>
      <c r="J142" s="100"/>
      <c r="K142" s="100"/>
      <c r="L142" s="100"/>
      <c r="M142" s="100"/>
      <c r="N142" s="100"/>
      <c r="O142" s="100"/>
      <c r="P142" s="100"/>
      <c r="Q142" s="100"/>
      <c r="R142" s="100"/>
      <c r="S142" s="100"/>
      <c r="T142" s="100"/>
      <c r="U142" s="100"/>
      <c r="V142" s="100"/>
      <c r="W142" s="100"/>
      <c r="X142" s="100"/>
    </row>
    <row r="143" spans="1:24" ht="16.5" customHeight="1">
      <c r="A143" s="156"/>
      <c r="B143" s="100"/>
      <c r="C143" s="100"/>
      <c r="D143" s="100"/>
      <c r="E143" s="100"/>
      <c r="F143" s="100"/>
      <c r="G143" s="100"/>
      <c r="H143" s="100"/>
      <c r="I143" s="100"/>
      <c r="J143" s="100"/>
      <c r="K143" s="100"/>
      <c r="L143" s="100"/>
      <c r="M143" s="100"/>
      <c r="N143" s="100"/>
      <c r="O143" s="100"/>
      <c r="P143" s="100"/>
      <c r="Q143" s="100"/>
      <c r="R143" s="100"/>
      <c r="S143" s="100"/>
      <c r="T143" s="100"/>
      <c r="U143" s="100"/>
      <c r="V143" s="100"/>
      <c r="W143" s="100"/>
      <c r="X143" s="100"/>
    </row>
    <row r="144" spans="1:24" ht="16.5" customHeight="1">
      <c r="A144" s="156"/>
      <c r="B144" s="100"/>
      <c r="C144" s="100"/>
      <c r="D144" s="100"/>
      <c r="E144" s="100"/>
      <c r="F144" s="100"/>
      <c r="G144" s="100"/>
      <c r="H144" s="100"/>
      <c r="I144" s="100"/>
      <c r="J144" s="100"/>
      <c r="K144" s="100"/>
      <c r="L144" s="100"/>
      <c r="M144" s="100"/>
      <c r="N144" s="100"/>
      <c r="O144" s="100"/>
      <c r="P144" s="100"/>
      <c r="Q144" s="100"/>
      <c r="R144" s="100"/>
      <c r="S144" s="100"/>
      <c r="T144" s="100"/>
      <c r="U144" s="100"/>
      <c r="V144" s="100"/>
      <c r="W144" s="100"/>
      <c r="X144" s="100"/>
    </row>
    <row r="145" spans="1:24" ht="16.5" customHeight="1">
      <c r="A145" s="156"/>
      <c r="B145" s="100"/>
      <c r="C145" s="100"/>
      <c r="D145" s="100"/>
      <c r="E145" s="100"/>
      <c r="F145" s="100"/>
      <c r="G145" s="100"/>
      <c r="H145" s="100"/>
      <c r="I145" s="100"/>
      <c r="J145" s="100"/>
      <c r="K145" s="100"/>
      <c r="L145" s="100"/>
      <c r="M145" s="100"/>
      <c r="N145" s="100"/>
      <c r="O145" s="100"/>
      <c r="P145" s="100"/>
      <c r="Q145" s="100"/>
      <c r="R145" s="100"/>
      <c r="S145" s="100"/>
      <c r="T145" s="100"/>
      <c r="U145" s="100"/>
      <c r="V145" s="100"/>
      <c r="W145" s="100"/>
      <c r="X145" s="100"/>
    </row>
    <row r="146" spans="1:24" ht="16.5" customHeight="1">
      <c r="A146" s="156"/>
      <c r="B146" s="100"/>
      <c r="C146" s="100"/>
      <c r="D146" s="100"/>
      <c r="E146" s="100"/>
      <c r="F146" s="100"/>
      <c r="G146" s="100"/>
      <c r="H146" s="100"/>
      <c r="I146" s="100"/>
      <c r="J146" s="100"/>
      <c r="K146" s="100"/>
      <c r="L146" s="100"/>
      <c r="M146" s="100"/>
      <c r="N146" s="100"/>
      <c r="O146" s="100"/>
      <c r="P146" s="100"/>
      <c r="Q146" s="100"/>
      <c r="R146" s="100"/>
      <c r="S146" s="100"/>
      <c r="T146" s="100"/>
      <c r="U146" s="100"/>
      <c r="V146" s="100"/>
      <c r="W146" s="100"/>
      <c r="X146" s="100"/>
    </row>
    <row r="147" spans="1:24" ht="16.5" customHeight="1">
      <c r="A147" s="156"/>
      <c r="B147" s="100"/>
      <c r="C147" s="100"/>
      <c r="D147" s="100"/>
      <c r="E147" s="100"/>
      <c r="F147" s="100"/>
      <c r="G147" s="100"/>
      <c r="H147" s="100"/>
      <c r="I147" s="100"/>
      <c r="J147" s="100"/>
      <c r="K147" s="100"/>
      <c r="L147" s="100"/>
      <c r="M147" s="100"/>
      <c r="N147" s="100"/>
      <c r="O147" s="100"/>
      <c r="P147" s="100"/>
      <c r="Q147" s="100"/>
      <c r="R147" s="100"/>
      <c r="S147" s="100"/>
      <c r="T147" s="100"/>
      <c r="U147" s="100"/>
      <c r="V147" s="100"/>
      <c r="W147" s="100"/>
      <c r="X147" s="100"/>
    </row>
    <row r="148" spans="1:24" ht="16.5" customHeight="1">
      <c r="A148" s="156"/>
      <c r="B148" s="100"/>
      <c r="C148" s="100"/>
      <c r="D148" s="100"/>
      <c r="E148" s="100"/>
      <c r="F148" s="100"/>
      <c r="G148" s="100"/>
      <c r="H148" s="100"/>
      <c r="I148" s="100"/>
      <c r="J148" s="100"/>
      <c r="K148" s="100"/>
      <c r="L148" s="100"/>
      <c r="M148" s="100"/>
      <c r="N148" s="100"/>
      <c r="O148" s="100"/>
      <c r="P148" s="100"/>
      <c r="Q148" s="100"/>
      <c r="R148" s="100"/>
      <c r="S148" s="100"/>
      <c r="T148" s="100"/>
      <c r="U148" s="100"/>
      <c r="V148" s="100"/>
      <c r="W148" s="100"/>
      <c r="X148" s="100"/>
    </row>
    <row r="149" spans="1:24" ht="16.5" customHeight="1">
      <c r="A149" s="156"/>
      <c r="B149" s="100"/>
      <c r="C149" s="100"/>
      <c r="D149" s="100"/>
      <c r="E149" s="100"/>
      <c r="F149" s="100"/>
      <c r="G149" s="100"/>
      <c r="H149" s="100"/>
      <c r="I149" s="100"/>
      <c r="J149" s="100"/>
      <c r="K149" s="100"/>
      <c r="L149" s="100"/>
      <c r="M149" s="100"/>
      <c r="N149" s="100"/>
      <c r="O149" s="100"/>
      <c r="P149" s="100"/>
      <c r="Q149" s="100"/>
      <c r="R149" s="100"/>
      <c r="S149" s="100"/>
      <c r="T149" s="100"/>
      <c r="U149" s="100"/>
      <c r="V149" s="100"/>
      <c r="W149" s="100"/>
      <c r="X149" s="100"/>
    </row>
    <row r="150" spans="1:24" ht="16.5" customHeight="1">
      <c r="A150" s="156"/>
      <c r="B150" s="100"/>
      <c r="C150" s="100"/>
      <c r="D150" s="100"/>
      <c r="E150" s="100"/>
      <c r="F150" s="100"/>
      <c r="G150" s="100"/>
      <c r="H150" s="100"/>
      <c r="I150" s="100"/>
      <c r="J150" s="100"/>
      <c r="K150" s="100"/>
      <c r="L150" s="100"/>
      <c r="M150" s="100"/>
      <c r="N150" s="100"/>
      <c r="O150" s="100"/>
      <c r="P150" s="100"/>
      <c r="Q150" s="100"/>
      <c r="R150" s="100"/>
      <c r="S150" s="100"/>
      <c r="T150" s="100"/>
      <c r="U150" s="100"/>
      <c r="V150" s="100"/>
      <c r="W150" s="100"/>
      <c r="X150" s="100"/>
    </row>
    <row r="151" spans="1:24" ht="16.5" customHeight="1">
      <c r="A151" s="156"/>
      <c r="B151" s="100"/>
      <c r="C151" s="100"/>
      <c r="D151" s="100"/>
      <c r="E151" s="100"/>
      <c r="F151" s="100"/>
      <c r="G151" s="100"/>
      <c r="H151" s="100"/>
      <c r="I151" s="100"/>
      <c r="J151" s="100"/>
      <c r="K151" s="100"/>
      <c r="L151" s="100"/>
      <c r="M151" s="100"/>
      <c r="N151" s="100"/>
      <c r="O151" s="100"/>
      <c r="P151" s="100"/>
      <c r="Q151" s="100"/>
      <c r="R151" s="100"/>
      <c r="S151" s="100"/>
      <c r="T151" s="100"/>
      <c r="U151" s="100"/>
      <c r="V151" s="100"/>
      <c r="W151" s="100"/>
      <c r="X151" s="100"/>
    </row>
    <row r="152" spans="1:24" ht="16.5" customHeight="1">
      <c r="A152" s="156"/>
      <c r="B152" s="100"/>
      <c r="C152" s="100"/>
      <c r="D152" s="100"/>
      <c r="E152" s="100"/>
      <c r="F152" s="100"/>
      <c r="G152" s="100"/>
      <c r="H152" s="100"/>
      <c r="I152" s="100"/>
      <c r="J152" s="100"/>
      <c r="K152" s="100"/>
      <c r="L152" s="100"/>
      <c r="M152" s="100"/>
      <c r="N152" s="100"/>
      <c r="O152" s="100"/>
      <c r="P152" s="100"/>
      <c r="Q152" s="100"/>
      <c r="R152" s="100"/>
      <c r="S152" s="100"/>
      <c r="T152" s="100"/>
      <c r="U152" s="100"/>
      <c r="V152" s="100"/>
      <c r="W152" s="100"/>
      <c r="X152" s="100"/>
    </row>
    <row r="153" spans="1:24" ht="16.5" customHeight="1">
      <c r="A153" s="156"/>
      <c r="B153" s="100"/>
      <c r="C153" s="100"/>
      <c r="D153" s="100"/>
      <c r="E153" s="100"/>
      <c r="F153" s="100"/>
      <c r="G153" s="100"/>
      <c r="H153" s="100"/>
      <c r="I153" s="100"/>
      <c r="J153" s="100"/>
      <c r="K153" s="100"/>
      <c r="L153" s="100"/>
      <c r="M153" s="100"/>
      <c r="N153" s="100"/>
      <c r="O153" s="100"/>
      <c r="P153" s="100"/>
      <c r="Q153" s="100"/>
      <c r="R153" s="100"/>
      <c r="S153" s="100"/>
      <c r="T153" s="100"/>
      <c r="U153" s="100"/>
      <c r="V153" s="100"/>
      <c r="W153" s="100"/>
      <c r="X153" s="100"/>
    </row>
    <row r="154" spans="1:24" ht="16.5" customHeight="1">
      <c r="A154" s="156"/>
      <c r="B154" s="100"/>
      <c r="C154" s="100"/>
      <c r="D154" s="100"/>
      <c r="E154" s="100"/>
      <c r="F154" s="100"/>
      <c r="G154" s="100"/>
      <c r="H154" s="100"/>
      <c r="I154" s="100"/>
      <c r="J154" s="100"/>
      <c r="K154" s="100"/>
      <c r="L154" s="100"/>
      <c r="M154" s="100"/>
      <c r="N154" s="100"/>
      <c r="O154" s="100"/>
      <c r="P154" s="100"/>
      <c r="Q154" s="100"/>
      <c r="R154" s="100"/>
      <c r="S154" s="100"/>
      <c r="T154" s="100"/>
      <c r="U154" s="100"/>
      <c r="V154" s="100"/>
      <c r="W154" s="100"/>
      <c r="X154" s="100"/>
    </row>
    <row r="155" spans="1:24" ht="16.5" customHeight="1">
      <c r="A155" s="156"/>
      <c r="B155" s="100"/>
      <c r="C155" s="100"/>
      <c r="D155" s="100"/>
      <c r="E155" s="100"/>
      <c r="F155" s="100"/>
      <c r="G155" s="100"/>
      <c r="H155" s="100"/>
      <c r="I155" s="100"/>
      <c r="J155" s="100"/>
      <c r="K155" s="100"/>
      <c r="L155" s="100"/>
      <c r="M155" s="100"/>
      <c r="N155" s="100"/>
      <c r="O155" s="100"/>
      <c r="P155" s="100"/>
      <c r="Q155" s="100"/>
      <c r="R155" s="100"/>
      <c r="S155" s="100"/>
      <c r="T155" s="100"/>
      <c r="U155" s="100"/>
      <c r="V155" s="100"/>
      <c r="W155" s="100"/>
      <c r="X155" s="100"/>
    </row>
    <row r="156" spans="1:24" ht="16.5" customHeight="1">
      <c r="A156" s="156"/>
      <c r="B156" s="100"/>
      <c r="C156" s="100"/>
      <c r="D156" s="100"/>
      <c r="E156" s="100"/>
      <c r="F156" s="100"/>
      <c r="G156" s="100"/>
      <c r="H156" s="100"/>
      <c r="I156" s="100"/>
      <c r="J156" s="100"/>
      <c r="K156" s="100"/>
      <c r="L156" s="100"/>
      <c r="M156" s="100"/>
      <c r="N156" s="100"/>
      <c r="O156" s="100"/>
      <c r="P156" s="100"/>
      <c r="Q156" s="100"/>
      <c r="R156" s="100"/>
      <c r="S156" s="100"/>
      <c r="T156" s="100"/>
      <c r="U156" s="100"/>
      <c r="V156" s="100"/>
      <c r="W156" s="100"/>
      <c r="X156" s="100"/>
    </row>
    <row r="157" spans="1:24" ht="16.5" customHeight="1">
      <c r="A157" s="156"/>
      <c r="B157" s="100"/>
      <c r="C157" s="100"/>
      <c r="D157" s="100"/>
      <c r="E157" s="100"/>
      <c r="F157" s="100"/>
      <c r="G157" s="100"/>
      <c r="H157" s="100"/>
      <c r="I157" s="100"/>
      <c r="J157" s="100"/>
      <c r="K157" s="100"/>
      <c r="L157" s="100"/>
      <c r="M157" s="100"/>
      <c r="N157" s="100"/>
      <c r="O157" s="100"/>
      <c r="P157" s="100"/>
      <c r="Q157" s="100"/>
      <c r="R157" s="100"/>
      <c r="S157" s="100"/>
      <c r="T157" s="100"/>
      <c r="U157" s="100"/>
      <c r="V157" s="100"/>
      <c r="W157" s="100"/>
      <c r="X157" s="100"/>
    </row>
    <row r="158" spans="1:24" ht="16.5" customHeight="1">
      <c r="A158" s="156"/>
      <c r="B158" s="100"/>
      <c r="C158" s="100"/>
      <c r="D158" s="100"/>
      <c r="E158" s="100"/>
      <c r="F158" s="100"/>
      <c r="G158" s="100"/>
      <c r="H158" s="100"/>
      <c r="I158" s="100"/>
      <c r="J158" s="100"/>
      <c r="K158" s="100"/>
      <c r="L158" s="100"/>
      <c r="M158" s="100"/>
      <c r="N158" s="100"/>
      <c r="O158" s="100"/>
      <c r="P158" s="100"/>
      <c r="Q158" s="100"/>
      <c r="R158" s="100"/>
      <c r="S158" s="100"/>
      <c r="T158" s="100"/>
      <c r="U158" s="100"/>
      <c r="V158" s="100"/>
      <c r="W158" s="100"/>
      <c r="X158" s="100"/>
    </row>
    <row r="159" spans="1:24" ht="16.5" customHeight="1">
      <c r="A159" s="156"/>
      <c r="B159" s="100"/>
      <c r="C159" s="100"/>
      <c r="D159" s="100"/>
      <c r="E159" s="100"/>
      <c r="F159" s="100"/>
      <c r="G159" s="100"/>
      <c r="H159" s="100"/>
      <c r="I159" s="100"/>
      <c r="J159" s="100"/>
      <c r="K159" s="100"/>
      <c r="L159" s="100"/>
      <c r="M159" s="100"/>
      <c r="N159" s="100"/>
      <c r="O159" s="100"/>
      <c r="P159" s="100"/>
      <c r="Q159" s="100"/>
      <c r="R159" s="100"/>
      <c r="S159" s="100"/>
      <c r="T159" s="100"/>
      <c r="U159" s="100"/>
      <c r="V159" s="100"/>
      <c r="W159" s="100"/>
      <c r="X159" s="100"/>
    </row>
    <row r="160" spans="1:24" ht="16.5" customHeight="1">
      <c r="A160" s="156"/>
      <c r="B160" s="100"/>
      <c r="C160" s="100"/>
      <c r="D160" s="100"/>
      <c r="E160" s="100"/>
      <c r="F160" s="100"/>
      <c r="G160" s="100"/>
      <c r="H160" s="100"/>
      <c r="I160" s="100"/>
      <c r="J160" s="100"/>
      <c r="K160" s="100"/>
      <c r="L160" s="100"/>
      <c r="M160" s="100"/>
      <c r="N160" s="100"/>
      <c r="O160" s="100"/>
      <c r="P160" s="100"/>
      <c r="Q160" s="100"/>
      <c r="R160" s="100"/>
      <c r="S160" s="100"/>
      <c r="T160" s="100"/>
      <c r="U160" s="100"/>
      <c r="V160" s="100"/>
      <c r="W160" s="100"/>
      <c r="X160" s="100"/>
    </row>
    <row r="161" spans="1:24" ht="16.5" customHeight="1">
      <c r="A161" s="156"/>
      <c r="B161" s="100"/>
      <c r="C161" s="100"/>
      <c r="D161" s="100"/>
      <c r="E161" s="100"/>
      <c r="F161" s="100"/>
      <c r="G161" s="100"/>
      <c r="H161" s="100"/>
      <c r="I161" s="100"/>
      <c r="J161" s="100"/>
      <c r="K161" s="100"/>
      <c r="L161" s="100"/>
      <c r="M161" s="100"/>
      <c r="N161" s="100"/>
      <c r="O161" s="100"/>
      <c r="P161" s="100"/>
      <c r="Q161" s="100"/>
      <c r="R161" s="100"/>
      <c r="S161" s="100"/>
      <c r="T161" s="100"/>
      <c r="U161" s="100"/>
      <c r="V161" s="100"/>
      <c r="W161" s="100"/>
      <c r="X161" s="100"/>
    </row>
    <row r="162" spans="1:24" ht="16.5" customHeight="1">
      <c r="A162" s="156"/>
      <c r="B162" s="100"/>
      <c r="C162" s="100"/>
      <c r="D162" s="100"/>
      <c r="E162" s="100"/>
      <c r="F162" s="100"/>
      <c r="G162" s="100"/>
      <c r="H162" s="100"/>
      <c r="I162" s="100"/>
      <c r="J162" s="100"/>
      <c r="K162" s="100"/>
      <c r="L162" s="100"/>
      <c r="M162" s="100"/>
      <c r="N162" s="100"/>
      <c r="O162" s="100"/>
      <c r="P162" s="100"/>
      <c r="Q162" s="100"/>
      <c r="R162" s="100"/>
      <c r="S162" s="100"/>
      <c r="T162" s="100"/>
      <c r="U162" s="100"/>
      <c r="V162" s="100"/>
      <c r="W162" s="100"/>
      <c r="X162" s="100"/>
    </row>
    <row r="163" spans="1:24" ht="16.5" customHeight="1">
      <c r="A163" s="156"/>
      <c r="B163" s="100"/>
      <c r="C163" s="100"/>
      <c r="D163" s="100"/>
      <c r="E163" s="100"/>
      <c r="F163" s="100"/>
      <c r="G163" s="100"/>
      <c r="H163" s="100"/>
      <c r="I163" s="100"/>
      <c r="J163" s="100"/>
      <c r="K163" s="100"/>
      <c r="L163" s="100"/>
      <c r="M163" s="100"/>
      <c r="N163" s="100"/>
      <c r="O163" s="100"/>
      <c r="P163" s="100"/>
      <c r="Q163" s="100"/>
      <c r="R163" s="100"/>
      <c r="S163" s="100"/>
      <c r="T163" s="100"/>
      <c r="U163" s="100"/>
      <c r="V163" s="100"/>
      <c r="W163" s="100"/>
      <c r="X163" s="100"/>
    </row>
    <row r="164" spans="1:24" ht="16.5" customHeight="1">
      <c r="A164" s="156"/>
      <c r="B164" s="100"/>
      <c r="C164" s="100"/>
      <c r="D164" s="100"/>
      <c r="E164" s="100"/>
      <c r="F164" s="100"/>
      <c r="G164" s="100"/>
      <c r="H164" s="100"/>
      <c r="I164" s="100"/>
      <c r="J164" s="100"/>
      <c r="K164" s="100"/>
      <c r="L164" s="100"/>
      <c r="M164" s="100"/>
      <c r="N164" s="100"/>
      <c r="O164" s="100"/>
      <c r="P164" s="100"/>
      <c r="Q164" s="100"/>
      <c r="R164" s="100"/>
      <c r="S164" s="100"/>
      <c r="T164" s="100"/>
      <c r="U164" s="100"/>
      <c r="V164" s="100"/>
      <c r="W164" s="100"/>
      <c r="X164" s="100"/>
    </row>
    <row r="165" spans="1:24" ht="16.5" customHeight="1">
      <c r="A165" s="156"/>
      <c r="B165" s="100"/>
      <c r="C165" s="100"/>
      <c r="D165" s="100"/>
      <c r="E165" s="100"/>
      <c r="F165" s="100"/>
      <c r="G165" s="100"/>
      <c r="H165" s="100"/>
      <c r="I165" s="100"/>
      <c r="J165" s="100"/>
      <c r="K165" s="100"/>
      <c r="L165" s="100"/>
      <c r="M165" s="100"/>
      <c r="N165" s="100"/>
      <c r="O165" s="100"/>
      <c r="P165" s="100"/>
      <c r="Q165" s="100"/>
      <c r="R165" s="100"/>
      <c r="S165" s="100"/>
      <c r="T165" s="100"/>
      <c r="U165" s="100"/>
      <c r="V165" s="100"/>
      <c r="W165" s="100"/>
      <c r="X165" s="100"/>
    </row>
    <row r="166" spans="1:24" ht="16.5" customHeight="1">
      <c r="A166" s="156"/>
      <c r="B166" s="100"/>
      <c r="C166" s="100"/>
      <c r="D166" s="100"/>
      <c r="E166" s="100"/>
      <c r="F166" s="100"/>
      <c r="G166" s="100"/>
      <c r="H166" s="100"/>
      <c r="I166" s="100"/>
      <c r="J166" s="100"/>
      <c r="K166" s="100"/>
      <c r="L166" s="100"/>
      <c r="M166" s="100"/>
      <c r="N166" s="100"/>
      <c r="O166" s="100"/>
      <c r="P166" s="100"/>
      <c r="Q166" s="100"/>
      <c r="R166" s="100"/>
      <c r="S166" s="100"/>
      <c r="T166" s="100"/>
      <c r="U166" s="100"/>
      <c r="V166" s="100"/>
      <c r="W166" s="100"/>
      <c r="X166" s="100"/>
    </row>
    <row r="167" spans="1:24" ht="16.5" customHeight="1">
      <c r="A167" s="156"/>
      <c r="B167" s="100"/>
      <c r="C167" s="100"/>
      <c r="D167" s="100"/>
      <c r="E167" s="100"/>
      <c r="F167" s="100"/>
      <c r="G167" s="100"/>
      <c r="H167" s="100"/>
      <c r="I167" s="100"/>
      <c r="J167" s="100"/>
      <c r="K167" s="100"/>
      <c r="L167" s="100"/>
      <c r="M167" s="100"/>
      <c r="N167" s="100"/>
      <c r="O167" s="100"/>
      <c r="P167" s="100"/>
      <c r="Q167" s="100"/>
      <c r="R167" s="100"/>
      <c r="S167" s="100"/>
      <c r="T167" s="100"/>
      <c r="U167" s="100"/>
      <c r="V167" s="100"/>
      <c r="W167" s="100"/>
      <c r="X167" s="100"/>
    </row>
    <row r="168" spans="1:24" ht="16.5" customHeight="1">
      <c r="A168" s="156"/>
      <c r="B168" s="100"/>
      <c r="C168" s="100"/>
      <c r="D168" s="100"/>
      <c r="E168" s="100"/>
      <c r="F168" s="100"/>
      <c r="G168" s="100"/>
      <c r="H168" s="100"/>
      <c r="I168" s="100"/>
      <c r="J168" s="100"/>
      <c r="K168" s="100"/>
      <c r="L168" s="100"/>
      <c r="M168" s="100"/>
      <c r="N168" s="100"/>
      <c r="O168" s="100"/>
      <c r="P168" s="100"/>
      <c r="Q168" s="100"/>
      <c r="R168" s="100"/>
      <c r="S168" s="100"/>
      <c r="T168" s="100"/>
      <c r="U168" s="100"/>
      <c r="V168" s="100"/>
      <c r="W168" s="100"/>
      <c r="X168" s="100"/>
    </row>
    <row r="169" spans="1:24" ht="16.5" customHeight="1">
      <c r="A169" s="156"/>
      <c r="B169" s="100"/>
      <c r="C169" s="100"/>
      <c r="D169" s="100"/>
      <c r="E169" s="100"/>
      <c r="F169" s="100"/>
      <c r="G169" s="100"/>
      <c r="H169" s="100"/>
      <c r="I169" s="100"/>
      <c r="J169" s="100"/>
      <c r="K169" s="100"/>
      <c r="L169" s="100"/>
      <c r="M169" s="100"/>
      <c r="N169" s="100"/>
      <c r="O169" s="100"/>
      <c r="P169" s="100"/>
      <c r="Q169" s="100"/>
      <c r="R169" s="100"/>
      <c r="S169" s="100"/>
      <c r="T169" s="100"/>
      <c r="U169" s="100"/>
      <c r="V169" s="100"/>
      <c r="W169" s="100"/>
      <c r="X169" s="100"/>
    </row>
    <row r="170" spans="1:24" ht="16.5" customHeight="1">
      <c r="A170" s="156"/>
      <c r="B170" s="100"/>
      <c r="C170" s="100"/>
      <c r="D170" s="100"/>
      <c r="E170" s="100"/>
      <c r="F170" s="100"/>
      <c r="G170" s="100"/>
      <c r="H170" s="100"/>
      <c r="I170" s="100"/>
      <c r="J170" s="100"/>
      <c r="K170" s="100"/>
      <c r="L170" s="100"/>
      <c r="M170" s="100"/>
      <c r="N170" s="100"/>
      <c r="O170" s="100"/>
      <c r="P170" s="100"/>
      <c r="Q170" s="100"/>
      <c r="R170" s="100"/>
      <c r="S170" s="100"/>
      <c r="T170" s="100"/>
      <c r="U170" s="100"/>
      <c r="V170" s="100"/>
      <c r="W170" s="100"/>
      <c r="X170" s="100"/>
    </row>
    <row r="171" spans="1:24" ht="16.5" customHeight="1">
      <c r="A171" s="156"/>
      <c r="B171" s="100"/>
      <c r="C171" s="100"/>
      <c r="D171" s="100"/>
      <c r="E171" s="100"/>
      <c r="F171" s="100"/>
      <c r="G171" s="100"/>
      <c r="H171" s="100"/>
      <c r="I171" s="100"/>
      <c r="J171" s="100"/>
      <c r="K171" s="100"/>
      <c r="L171" s="100"/>
      <c r="M171" s="100"/>
      <c r="N171" s="100"/>
      <c r="O171" s="100"/>
      <c r="P171" s="100"/>
      <c r="Q171" s="100"/>
      <c r="R171" s="100"/>
      <c r="S171" s="100"/>
      <c r="T171" s="100"/>
      <c r="U171" s="100"/>
      <c r="V171" s="100"/>
      <c r="W171" s="100"/>
      <c r="X171" s="100"/>
    </row>
    <row r="172" spans="1:24" ht="16.5" customHeight="1">
      <c r="A172" s="156"/>
      <c r="B172" s="100"/>
      <c r="C172" s="100"/>
      <c r="D172" s="100"/>
      <c r="E172" s="100"/>
      <c r="F172" s="100"/>
      <c r="G172" s="100"/>
      <c r="H172" s="100"/>
      <c r="I172" s="100"/>
      <c r="J172" s="100"/>
      <c r="K172" s="100"/>
      <c r="L172" s="100"/>
      <c r="M172" s="100"/>
      <c r="N172" s="100"/>
      <c r="O172" s="100"/>
      <c r="P172" s="100"/>
      <c r="Q172" s="100"/>
      <c r="R172" s="100"/>
      <c r="S172" s="100"/>
      <c r="T172" s="100"/>
      <c r="U172" s="100"/>
      <c r="V172" s="100"/>
      <c r="W172" s="100"/>
      <c r="X172" s="100"/>
    </row>
    <row r="173" spans="1:24" ht="16.5" customHeight="1">
      <c r="A173" s="156"/>
      <c r="B173" s="100"/>
      <c r="C173" s="100"/>
      <c r="D173" s="100"/>
      <c r="E173" s="100"/>
      <c r="F173" s="100"/>
      <c r="G173" s="100"/>
      <c r="H173" s="100"/>
      <c r="I173" s="100"/>
      <c r="J173" s="100"/>
      <c r="K173" s="100"/>
      <c r="L173" s="100"/>
      <c r="M173" s="100"/>
      <c r="N173" s="100"/>
      <c r="O173" s="100"/>
      <c r="P173" s="100"/>
      <c r="Q173" s="100"/>
      <c r="R173" s="100"/>
      <c r="S173" s="100"/>
      <c r="T173" s="100"/>
      <c r="U173" s="100"/>
      <c r="V173" s="100"/>
      <c r="W173" s="100"/>
      <c r="X173" s="100"/>
    </row>
    <row r="174" spans="1:24" ht="16.5" customHeight="1">
      <c r="A174" s="156"/>
      <c r="B174" s="100"/>
      <c r="C174" s="100"/>
      <c r="D174" s="100"/>
      <c r="E174" s="100"/>
      <c r="F174" s="100"/>
      <c r="G174" s="100"/>
      <c r="H174" s="100"/>
      <c r="I174" s="100"/>
      <c r="J174" s="100"/>
      <c r="K174" s="100"/>
      <c r="L174" s="100"/>
      <c r="M174" s="100"/>
      <c r="N174" s="100"/>
      <c r="O174" s="100"/>
      <c r="P174" s="100"/>
      <c r="Q174" s="100"/>
      <c r="R174" s="100"/>
      <c r="S174" s="100"/>
      <c r="T174" s="100"/>
      <c r="U174" s="100"/>
      <c r="V174" s="100"/>
      <c r="W174" s="100"/>
      <c r="X174" s="100"/>
    </row>
    <row r="175" spans="1:24" ht="16.5" customHeight="1">
      <c r="A175" s="156"/>
      <c r="B175" s="100"/>
      <c r="C175" s="100"/>
      <c r="D175" s="100"/>
      <c r="E175" s="100"/>
      <c r="F175" s="100"/>
      <c r="G175" s="100"/>
      <c r="H175" s="100"/>
      <c r="I175" s="100"/>
      <c r="J175" s="100"/>
      <c r="K175" s="100"/>
      <c r="L175" s="100"/>
      <c r="M175" s="100"/>
      <c r="N175" s="100"/>
      <c r="O175" s="100"/>
      <c r="P175" s="100"/>
      <c r="Q175" s="100"/>
      <c r="R175" s="100"/>
      <c r="S175" s="100"/>
      <c r="T175" s="100"/>
      <c r="U175" s="100"/>
      <c r="V175" s="100"/>
      <c r="W175" s="100"/>
      <c r="X175" s="100"/>
    </row>
    <row r="176" spans="1:24" ht="16.5" customHeight="1">
      <c r="A176" s="156"/>
      <c r="B176" s="100"/>
      <c r="C176" s="100"/>
      <c r="D176" s="100"/>
      <c r="E176" s="100"/>
      <c r="F176" s="100"/>
      <c r="G176" s="100"/>
      <c r="H176" s="100"/>
      <c r="I176" s="100"/>
      <c r="J176" s="100"/>
      <c r="K176" s="100"/>
      <c r="L176" s="100"/>
      <c r="M176" s="100"/>
      <c r="N176" s="100"/>
      <c r="O176" s="100"/>
      <c r="P176" s="100"/>
      <c r="Q176" s="100"/>
      <c r="R176" s="100"/>
      <c r="S176" s="100"/>
      <c r="T176" s="100"/>
      <c r="U176" s="100"/>
      <c r="V176" s="100"/>
      <c r="W176" s="100"/>
      <c r="X176" s="100"/>
    </row>
    <row r="177" spans="1:24" ht="16.5" customHeight="1">
      <c r="A177" s="156"/>
      <c r="B177" s="100"/>
      <c r="C177" s="100"/>
      <c r="D177" s="100"/>
      <c r="E177" s="100"/>
      <c r="F177" s="100"/>
      <c r="G177" s="100"/>
      <c r="H177" s="100"/>
      <c r="I177" s="100"/>
      <c r="J177" s="100"/>
      <c r="K177" s="100"/>
      <c r="L177" s="100"/>
      <c r="M177" s="100"/>
      <c r="N177" s="100"/>
      <c r="O177" s="100"/>
      <c r="P177" s="100"/>
      <c r="Q177" s="100"/>
      <c r="R177" s="100"/>
      <c r="S177" s="100"/>
      <c r="T177" s="100"/>
      <c r="U177" s="100"/>
      <c r="V177" s="100"/>
      <c r="W177" s="100"/>
      <c r="X177" s="100"/>
    </row>
    <row r="178" spans="1:24" ht="16.5" customHeight="1">
      <c r="A178" s="156"/>
      <c r="B178" s="100"/>
      <c r="C178" s="100"/>
      <c r="D178" s="100"/>
      <c r="E178" s="100"/>
      <c r="F178" s="100"/>
      <c r="G178" s="100"/>
      <c r="H178" s="100"/>
      <c r="I178" s="100"/>
      <c r="J178" s="100"/>
      <c r="K178" s="100"/>
      <c r="L178" s="100"/>
      <c r="M178" s="100"/>
      <c r="N178" s="100"/>
      <c r="O178" s="100"/>
      <c r="P178" s="100"/>
      <c r="Q178" s="100"/>
      <c r="R178" s="100"/>
      <c r="S178" s="100"/>
      <c r="T178" s="100"/>
      <c r="U178" s="100"/>
      <c r="V178" s="100"/>
      <c r="W178" s="100"/>
      <c r="X178" s="100"/>
    </row>
    <row r="179" spans="1:24" ht="16.5" customHeight="1">
      <c r="A179" s="156"/>
      <c r="B179" s="100"/>
      <c r="C179" s="100"/>
      <c r="D179" s="100"/>
      <c r="E179" s="100"/>
      <c r="F179" s="100"/>
      <c r="G179" s="100"/>
      <c r="H179" s="100"/>
      <c r="I179" s="100"/>
      <c r="J179" s="100"/>
      <c r="K179" s="100"/>
      <c r="L179" s="100"/>
      <c r="M179" s="100"/>
      <c r="N179" s="100"/>
      <c r="O179" s="100"/>
      <c r="P179" s="100"/>
      <c r="Q179" s="100"/>
      <c r="R179" s="100"/>
      <c r="S179" s="100"/>
      <c r="T179" s="100"/>
      <c r="U179" s="100"/>
      <c r="V179" s="100"/>
      <c r="W179" s="100"/>
      <c r="X179" s="100"/>
    </row>
    <row r="180" spans="1:24" ht="16.5" customHeight="1">
      <c r="A180" s="156"/>
      <c r="B180" s="100"/>
      <c r="C180" s="100"/>
      <c r="D180" s="100"/>
      <c r="E180" s="100"/>
      <c r="F180" s="100"/>
      <c r="G180" s="100"/>
      <c r="H180" s="100"/>
      <c r="I180" s="100"/>
      <c r="J180" s="100"/>
      <c r="K180" s="100"/>
      <c r="L180" s="100"/>
      <c r="M180" s="100"/>
      <c r="N180" s="100"/>
      <c r="O180" s="100"/>
      <c r="P180" s="100"/>
      <c r="Q180" s="100"/>
      <c r="R180" s="100"/>
      <c r="S180" s="100"/>
      <c r="T180" s="100"/>
      <c r="U180" s="100"/>
      <c r="V180" s="100"/>
      <c r="W180" s="100"/>
      <c r="X180" s="100"/>
    </row>
    <row r="181" spans="1:24" ht="16.5" customHeight="1">
      <c r="A181" s="156"/>
      <c r="B181" s="100"/>
      <c r="C181" s="100"/>
      <c r="D181" s="100"/>
      <c r="E181" s="100"/>
      <c r="F181" s="100"/>
      <c r="G181" s="100"/>
      <c r="H181" s="100"/>
      <c r="I181" s="100"/>
      <c r="J181" s="100"/>
      <c r="K181" s="100"/>
      <c r="L181" s="100"/>
      <c r="M181" s="100"/>
      <c r="N181" s="100"/>
      <c r="O181" s="100"/>
      <c r="P181" s="100"/>
      <c r="Q181" s="100"/>
      <c r="R181" s="100"/>
      <c r="S181" s="100"/>
      <c r="T181" s="100"/>
      <c r="U181" s="100"/>
      <c r="V181" s="100"/>
      <c r="W181" s="100"/>
      <c r="X181" s="100"/>
    </row>
    <row r="182" spans="1:24" ht="16.5" customHeight="1">
      <c r="A182" s="156"/>
      <c r="B182" s="100"/>
      <c r="C182" s="100"/>
      <c r="D182" s="100"/>
      <c r="E182" s="100"/>
      <c r="F182" s="100"/>
      <c r="G182" s="100"/>
      <c r="H182" s="100"/>
      <c r="I182" s="100"/>
      <c r="J182" s="100"/>
      <c r="K182" s="100"/>
      <c r="L182" s="100"/>
      <c r="M182" s="100"/>
      <c r="N182" s="100"/>
      <c r="O182" s="100"/>
      <c r="P182" s="100"/>
      <c r="Q182" s="100"/>
      <c r="R182" s="100"/>
      <c r="S182" s="100"/>
      <c r="T182" s="100"/>
      <c r="U182" s="100"/>
      <c r="V182" s="100"/>
      <c r="W182" s="100"/>
      <c r="X182" s="100"/>
    </row>
    <row r="183" spans="1:24" ht="16.5" customHeight="1">
      <c r="A183" s="156"/>
      <c r="B183" s="100"/>
      <c r="C183" s="100"/>
      <c r="D183" s="100"/>
      <c r="E183" s="100"/>
      <c r="F183" s="100"/>
      <c r="G183" s="100"/>
      <c r="H183" s="100"/>
      <c r="I183" s="100"/>
      <c r="J183" s="100"/>
      <c r="K183" s="100"/>
      <c r="L183" s="100"/>
      <c r="M183" s="100"/>
      <c r="N183" s="100"/>
      <c r="O183" s="100"/>
      <c r="P183" s="100"/>
      <c r="Q183" s="100"/>
      <c r="R183" s="100"/>
      <c r="S183" s="100"/>
      <c r="T183" s="100"/>
      <c r="U183" s="100"/>
      <c r="V183" s="100"/>
      <c r="W183" s="100"/>
      <c r="X183" s="100"/>
    </row>
    <row r="184" spans="1:24" ht="16.5" customHeight="1">
      <c r="A184" s="156"/>
      <c r="B184" s="100"/>
      <c r="C184" s="100"/>
      <c r="D184" s="100"/>
      <c r="E184" s="100"/>
      <c r="F184" s="100"/>
      <c r="G184" s="100"/>
      <c r="H184" s="100"/>
      <c r="I184" s="100"/>
      <c r="J184" s="100"/>
      <c r="K184" s="100"/>
      <c r="L184" s="100"/>
      <c r="M184" s="100"/>
      <c r="N184" s="100"/>
      <c r="O184" s="100"/>
      <c r="P184" s="100"/>
      <c r="Q184" s="100"/>
      <c r="R184" s="100"/>
      <c r="S184" s="100"/>
      <c r="T184" s="100"/>
      <c r="U184" s="100"/>
      <c r="V184" s="100"/>
      <c r="W184" s="100"/>
      <c r="X184" s="100"/>
    </row>
    <row r="185" spans="1:24" ht="16.5" customHeight="1">
      <c r="A185" s="156"/>
      <c r="B185" s="100"/>
      <c r="C185" s="100"/>
      <c r="D185" s="100"/>
      <c r="E185" s="100"/>
      <c r="F185" s="100"/>
      <c r="G185" s="100"/>
      <c r="H185" s="100"/>
      <c r="I185" s="100"/>
      <c r="J185" s="100"/>
      <c r="K185" s="100"/>
      <c r="L185" s="100"/>
      <c r="M185" s="100"/>
      <c r="N185" s="100"/>
      <c r="O185" s="100"/>
      <c r="P185" s="100"/>
      <c r="Q185" s="100"/>
      <c r="R185" s="100"/>
      <c r="S185" s="100"/>
      <c r="T185" s="100"/>
      <c r="U185" s="100"/>
      <c r="V185" s="100"/>
      <c r="W185" s="100"/>
      <c r="X185" s="100"/>
    </row>
    <row r="186" spans="1:24" ht="16.5" customHeight="1">
      <c r="A186" s="156"/>
      <c r="B186" s="100"/>
      <c r="C186" s="100"/>
      <c r="D186" s="100"/>
      <c r="E186" s="100"/>
      <c r="F186" s="100"/>
      <c r="G186" s="100"/>
      <c r="H186" s="100"/>
      <c r="I186" s="100"/>
      <c r="J186" s="100"/>
      <c r="K186" s="100"/>
      <c r="L186" s="100"/>
      <c r="M186" s="100"/>
      <c r="N186" s="100"/>
      <c r="O186" s="100"/>
      <c r="P186" s="100"/>
      <c r="Q186" s="100"/>
      <c r="R186" s="100"/>
      <c r="S186" s="100"/>
      <c r="T186" s="100"/>
      <c r="U186" s="100"/>
      <c r="V186" s="100"/>
      <c r="W186" s="100"/>
      <c r="X186" s="100"/>
    </row>
    <row r="187" spans="1:24" ht="16.5" customHeight="1">
      <c r="A187" s="156"/>
      <c r="B187" s="100"/>
      <c r="C187" s="100"/>
      <c r="D187" s="100"/>
      <c r="E187" s="100"/>
      <c r="F187" s="100"/>
      <c r="G187" s="100"/>
      <c r="H187" s="100"/>
      <c r="I187" s="100"/>
      <c r="J187" s="100"/>
      <c r="K187" s="100"/>
      <c r="L187" s="100"/>
      <c r="M187" s="100"/>
      <c r="N187" s="100"/>
      <c r="O187" s="100"/>
      <c r="P187" s="100"/>
      <c r="Q187" s="100"/>
      <c r="R187" s="100"/>
      <c r="S187" s="100"/>
      <c r="T187" s="100"/>
      <c r="U187" s="100"/>
      <c r="V187" s="100"/>
      <c r="W187" s="100"/>
      <c r="X187" s="100"/>
    </row>
    <row r="188" spans="1:24" ht="16.5" customHeight="1">
      <c r="A188" s="156"/>
      <c r="B188" s="100"/>
      <c r="C188" s="100"/>
      <c r="D188" s="100"/>
      <c r="E188" s="100"/>
      <c r="F188" s="100"/>
      <c r="G188" s="100"/>
      <c r="H188" s="100"/>
      <c r="I188" s="100"/>
      <c r="J188" s="100"/>
      <c r="K188" s="100"/>
      <c r="L188" s="100"/>
      <c r="M188" s="100"/>
      <c r="N188" s="100"/>
      <c r="O188" s="100"/>
      <c r="P188" s="100"/>
      <c r="Q188" s="100"/>
      <c r="R188" s="100"/>
      <c r="S188" s="100"/>
      <c r="T188" s="100"/>
      <c r="U188" s="100"/>
      <c r="V188" s="100"/>
      <c r="W188" s="100"/>
      <c r="X188" s="100"/>
    </row>
    <row r="189" spans="1:24" ht="16.5" customHeight="1">
      <c r="A189" s="156"/>
      <c r="B189" s="100"/>
      <c r="C189" s="100"/>
      <c r="D189" s="100"/>
      <c r="E189" s="100"/>
      <c r="F189" s="100"/>
      <c r="G189" s="100"/>
      <c r="H189" s="100"/>
      <c r="I189" s="100"/>
      <c r="J189" s="100"/>
      <c r="K189" s="100"/>
      <c r="L189" s="100"/>
      <c r="M189" s="100"/>
      <c r="N189" s="100"/>
      <c r="O189" s="100"/>
      <c r="P189" s="100"/>
      <c r="Q189" s="100"/>
      <c r="R189" s="100"/>
      <c r="S189" s="100"/>
      <c r="T189" s="100"/>
      <c r="U189" s="100"/>
      <c r="V189" s="100"/>
      <c r="W189" s="100"/>
      <c r="X189" s="100"/>
    </row>
    <row r="190" spans="1:24" ht="16.5" customHeight="1">
      <c r="A190" s="156"/>
      <c r="B190" s="100"/>
      <c r="C190" s="100"/>
      <c r="D190" s="100"/>
      <c r="E190" s="100"/>
      <c r="F190" s="100"/>
      <c r="G190" s="100"/>
      <c r="H190" s="100"/>
      <c r="I190" s="100"/>
      <c r="J190" s="100"/>
      <c r="K190" s="100"/>
      <c r="L190" s="100"/>
      <c r="M190" s="100"/>
      <c r="N190" s="100"/>
      <c r="O190" s="100"/>
      <c r="P190" s="100"/>
      <c r="Q190" s="100"/>
      <c r="R190" s="100"/>
      <c r="S190" s="100"/>
      <c r="T190" s="100"/>
      <c r="U190" s="100"/>
      <c r="V190" s="100"/>
      <c r="W190" s="100"/>
      <c r="X190" s="100"/>
    </row>
    <row r="191" spans="1:24" ht="16.5" customHeight="1">
      <c r="A191" s="156"/>
      <c r="B191" s="100"/>
      <c r="C191" s="100"/>
      <c r="D191" s="100"/>
      <c r="E191" s="100"/>
      <c r="F191" s="100"/>
      <c r="G191" s="100"/>
      <c r="H191" s="100"/>
      <c r="I191" s="100"/>
      <c r="J191" s="100"/>
      <c r="K191" s="100"/>
      <c r="L191" s="100"/>
      <c r="M191" s="100"/>
      <c r="N191" s="100"/>
      <c r="O191" s="100"/>
      <c r="P191" s="100"/>
      <c r="Q191" s="100"/>
      <c r="R191" s="100"/>
      <c r="S191" s="100"/>
      <c r="T191" s="100"/>
      <c r="U191" s="100"/>
      <c r="V191" s="100"/>
      <c r="W191" s="100"/>
      <c r="X191" s="100"/>
    </row>
    <row r="192" spans="1:24" ht="16.5" customHeight="1">
      <c r="A192" s="156"/>
      <c r="B192" s="100"/>
      <c r="C192" s="100"/>
      <c r="D192" s="100"/>
      <c r="E192" s="100"/>
      <c r="F192" s="100"/>
      <c r="G192" s="100"/>
      <c r="H192" s="100"/>
      <c r="I192" s="100"/>
      <c r="J192" s="100"/>
      <c r="K192" s="100"/>
      <c r="L192" s="100"/>
      <c r="M192" s="100"/>
      <c r="N192" s="100"/>
      <c r="O192" s="100"/>
      <c r="P192" s="100"/>
      <c r="Q192" s="100"/>
      <c r="R192" s="100"/>
      <c r="S192" s="100"/>
      <c r="T192" s="100"/>
      <c r="U192" s="100"/>
      <c r="V192" s="100"/>
      <c r="W192" s="100"/>
      <c r="X192" s="100"/>
    </row>
    <row r="193" spans="1:24" ht="16.5" customHeight="1">
      <c r="A193" s="156"/>
      <c r="B193" s="100"/>
      <c r="C193" s="100"/>
      <c r="D193" s="100"/>
      <c r="E193" s="100"/>
      <c r="F193" s="100"/>
      <c r="G193" s="100"/>
      <c r="H193" s="100"/>
      <c r="I193" s="100"/>
      <c r="J193" s="100"/>
      <c r="K193" s="100"/>
      <c r="L193" s="100"/>
      <c r="M193" s="100"/>
      <c r="N193" s="100"/>
      <c r="O193" s="100"/>
      <c r="P193" s="100"/>
      <c r="Q193" s="100"/>
      <c r="R193" s="100"/>
      <c r="S193" s="100"/>
      <c r="T193" s="100"/>
      <c r="U193" s="100"/>
      <c r="V193" s="100"/>
      <c r="W193" s="100"/>
      <c r="X193" s="100"/>
    </row>
    <row r="194" spans="1:24" ht="16.5" customHeight="1">
      <c r="A194" s="156"/>
      <c r="B194" s="100"/>
      <c r="C194" s="100"/>
      <c r="D194" s="100"/>
      <c r="E194" s="100"/>
      <c r="F194" s="100"/>
      <c r="G194" s="100"/>
      <c r="H194" s="100"/>
      <c r="I194" s="100"/>
      <c r="J194" s="100"/>
      <c r="K194" s="100"/>
      <c r="L194" s="100"/>
      <c r="M194" s="100"/>
      <c r="N194" s="100"/>
      <c r="O194" s="100"/>
      <c r="P194" s="100"/>
      <c r="Q194" s="100"/>
      <c r="R194" s="100"/>
      <c r="S194" s="100"/>
      <c r="T194" s="100"/>
      <c r="U194" s="100"/>
      <c r="V194" s="100"/>
      <c r="W194" s="100"/>
      <c r="X194" s="100"/>
    </row>
    <row r="195" spans="1:24" ht="16.5" customHeight="1">
      <c r="A195" s="156"/>
      <c r="B195" s="100"/>
      <c r="C195" s="100"/>
      <c r="D195" s="100"/>
      <c r="E195" s="100"/>
      <c r="F195" s="100"/>
      <c r="G195" s="100"/>
      <c r="H195" s="100"/>
      <c r="I195" s="100"/>
      <c r="J195" s="100"/>
      <c r="K195" s="100"/>
      <c r="L195" s="100"/>
      <c r="M195" s="100"/>
      <c r="N195" s="100"/>
      <c r="O195" s="100"/>
      <c r="P195" s="100"/>
      <c r="Q195" s="100"/>
      <c r="R195" s="100"/>
      <c r="S195" s="100"/>
      <c r="T195" s="100"/>
      <c r="U195" s="100"/>
      <c r="V195" s="100"/>
      <c r="W195" s="100"/>
      <c r="X195" s="100"/>
    </row>
    <row r="196" spans="1:24" ht="16.5" customHeight="1">
      <c r="A196" s="156"/>
      <c r="B196" s="100"/>
      <c r="C196" s="100"/>
      <c r="D196" s="100"/>
      <c r="E196" s="100"/>
      <c r="F196" s="100"/>
      <c r="G196" s="100"/>
      <c r="H196" s="100"/>
      <c r="I196" s="100"/>
      <c r="J196" s="100"/>
      <c r="K196" s="100"/>
      <c r="L196" s="100"/>
      <c r="M196" s="100"/>
      <c r="N196" s="100"/>
      <c r="O196" s="100"/>
      <c r="P196" s="100"/>
      <c r="Q196" s="100"/>
      <c r="R196" s="100"/>
      <c r="S196" s="100"/>
      <c r="T196" s="100"/>
      <c r="U196" s="100"/>
      <c r="V196" s="100"/>
      <c r="W196" s="100"/>
      <c r="X196" s="100"/>
    </row>
    <row r="197" spans="1:24" ht="16.5" customHeight="1">
      <c r="A197" s="156"/>
      <c r="B197" s="100"/>
      <c r="C197" s="100"/>
      <c r="D197" s="100"/>
      <c r="E197" s="100"/>
      <c r="F197" s="100"/>
      <c r="G197" s="100"/>
      <c r="H197" s="100"/>
      <c r="I197" s="100"/>
      <c r="J197" s="100"/>
      <c r="K197" s="100"/>
      <c r="L197" s="100"/>
      <c r="M197" s="100"/>
      <c r="N197" s="100"/>
      <c r="O197" s="100"/>
      <c r="P197" s="100"/>
      <c r="Q197" s="100"/>
      <c r="R197" s="100"/>
      <c r="S197" s="100"/>
      <c r="T197" s="100"/>
      <c r="U197" s="100"/>
      <c r="V197" s="100"/>
      <c r="W197" s="100"/>
      <c r="X197" s="100"/>
    </row>
    <row r="198" spans="1:24" ht="16.5" customHeight="1">
      <c r="A198" s="156"/>
      <c r="B198" s="100"/>
      <c r="C198" s="100"/>
      <c r="D198" s="100"/>
      <c r="E198" s="100"/>
      <c r="F198" s="100"/>
      <c r="G198" s="100"/>
      <c r="H198" s="100"/>
      <c r="I198" s="100"/>
      <c r="J198" s="100"/>
      <c r="K198" s="100"/>
      <c r="L198" s="100"/>
      <c r="M198" s="100"/>
      <c r="N198" s="100"/>
      <c r="O198" s="100"/>
      <c r="P198" s="100"/>
      <c r="Q198" s="100"/>
      <c r="R198" s="100"/>
      <c r="S198" s="100"/>
      <c r="T198" s="100"/>
      <c r="U198" s="100"/>
      <c r="V198" s="100"/>
      <c r="W198" s="100"/>
      <c r="X198" s="100"/>
    </row>
    <row r="199" spans="1:24" ht="16.5" customHeight="1">
      <c r="A199" s="156"/>
      <c r="B199" s="100"/>
      <c r="C199" s="100"/>
      <c r="D199" s="100"/>
      <c r="E199" s="100"/>
      <c r="F199" s="100"/>
      <c r="G199" s="100"/>
      <c r="H199" s="100"/>
      <c r="I199" s="100"/>
      <c r="J199" s="100"/>
      <c r="K199" s="100"/>
      <c r="L199" s="100"/>
      <c r="M199" s="100"/>
      <c r="N199" s="100"/>
      <c r="O199" s="100"/>
      <c r="P199" s="100"/>
      <c r="Q199" s="100"/>
      <c r="R199" s="100"/>
      <c r="S199" s="100"/>
      <c r="T199" s="100"/>
      <c r="U199" s="100"/>
      <c r="V199" s="100"/>
      <c r="W199" s="100"/>
      <c r="X199" s="100"/>
    </row>
    <row r="200" spans="1:24" ht="16.5" customHeight="1">
      <c r="A200" s="156"/>
      <c r="B200" s="100"/>
      <c r="C200" s="100"/>
      <c r="D200" s="100"/>
      <c r="E200" s="100"/>
      <c r="F200" s="100"/>
      <c r="G200" s="100"/>
      <c r="H200" s="100"/>
      <c r="I200" s="100"/>
      <c r="J200" s="100"/>
      <c r="K200" s="100"/>
      <c r="L200" s="100"/>
      <c r="M200" s="100"/>
      <c r="N200" s="100"/>
      <c r="O200" s="100"/>
      <c r="P200" s="100"/>
      <c r="Q200" s="100"/>
      <c r="R200" s="100"/>
      <c r="S200" s="100"/>
      <c r="T200" s="100"/>
      <c r="U200" s="100"/>
      <c r="V200" s="100"/>
      <c r="W200" s="100"/>
      <c r="X200" s="100"/>
    </row>
    <row r="201" spans="1:24" ht="16.5" customHeight="1">
      <c r="A201" s="156"/>
      <c r="B201" s="100"/>
      <c r="C201" s="100"/>
      <c r="D201" s="100"/>
      <c r="E201" s="100"/>
      <c r="F201" s="100"/>
      <c r="G201" s="100"/>
      <c r="H201" s="100"/>
      <c r="I201" s="100"/>
      <c r="J201" s="100"/>
      <c r="K201" s="100"/>
      <c r="L201" s="100"/>
      <c r="M201" s="100"/>
      <c r="N201" s="100"/>
      <c r="O201" s="100"/>
      <c r="P201" s="100"/>
      <c r="Q201" s="100"/>
      <c r="R201" s="100"/>
      <c r="S201" s="100"/>
      <c r="T201" s="100"/>
      <c r="U201" s="100"/>
      <c r="V201" s="100"/>
      <c r="W201" s="100"/>
      <c r="X201" s="100"/>
    </row>
    <row r="202" spans="1:24" ht="16.5" customHeight="1">
      <c r="A202" s="156"/>
      <c r="B202" s="100"/>
      <c r="C202" s="100"/>
      <c r="D202" s="100"/>
      <c r="E202" s="100"/>
      <c r="F202" s="100"/>
      <c r="G202" s="100"/>
      <c r="H202" s="100"/>
      <c r="I202" s="100"/>
      <c r="J202" s="100"/>
      <c r="K202" s="100"/>
      <c r="L202" s="100"/>
      <c r="M202" s="100"/>
      <c r="N202" s="100"/>
      <c r="O202" s="100"/>
      <c r="P202" s="100"/>
      <c r="Q202" s="100"/>
      <c r="R202" s="100"/>
      <c r="S202" s="100"/>
      <c r="T202" s="100"/>
      <c r="U202" s="100"/>
      <c r="V202" s="100"/>
      <c r="W202" s="100"/>
      <c r="X202" s="100"/>
    </row>
    <row r="203" spans="1:24" ht="16.5" customHeight="1">
      <c r="A203" s="156"/>
      <c r="B203" s="100"/>
      <c r="C203" s="100"/>
      <c r="D203" s="100"/>
      <c r="E203" s="100"/>
      <c r="F203" s="100"/>
      <c r="G203" s="100"/>
      <c r="H203" s="100"/>
      <c r="I203" s="100"/>
      <c r="J203" s="100"/>
      <c r="K203" s="100"/>
      <c r="L203" s="100"/>
      <c r="M203" s="100"/>
      <c r="N203" s="100"/>
      <c r="O203" s="100"/>
      <c r="P203" s="100"/>
      <c r="Q203" s="100"/>
      <c r="R203" s="100"/>
      <c r="S203" s="100"/>
      <c r="T203" s="100"/>
      <c r="U203" s="100"/>
      <c r="V203" s="100"/>
      <c r="W203" s="100"/>
      <c r="X203" s="100"/>
    </row>
    <row r="204" spans="1:24" ht="16.5" customHeight="1">
      <c r="A204" s="156"/>
      <c r="B204" s="100"/>
      <c r="C204" s="100"/>
      <c r="D204" s="100"/>
      <c r="E204" s="100"/>
      <c r="F204" s="100"/>
      <c r="G204" s="100"/>
      <c r="H204" s="100"/>
      <c r="I204" s="100"/>
      <c r="J204" s="100"/>
      <c r="K204" s="100"/>
      <c r="L204" s="100"/>
      <c r="M204" s="100"/>
      <c r="N204" s="100"/>
      <c r="O204" s="100"/>
      <c r="P204" s="100"/>
      <c r="Q204" s="100"/>
      <c r="R204" s="100"/>
      <c r="S204" s="100"/>
      <c r="T204" s="100"/>
      <c r="U204" s="100"/>
      <c r="V204" s="100"/>
      <c r="W204" s="100"/>
      <c r="X204" s="100"/>
    </row>
    <row r="205" spans="1:24" ht="16.5" customHeight="1">
      <c r="A205" s="156"/>
      <c r="B205" s="100"/>
      <c r="C205" s="100"/>
      <c r="D205" s="100"/>
      <c r="E205" s="100"/>
      <c r="F205" s="100"/>
      <c r="G205" s="100"/>
      <c r="H205" s="100"/>
      <c r="I205" s="100"/>
      <c r="J205" s="100"/>
      <c r="K205" s="100"/>
      <c r="L205" s="100"/>
      <c r="M205" s="100"/>
      <c r="N205" s="100"/>
      <c r="O205" s="100"/>
      <c r="P205" s="100"/>
      <c r="Q205" s="100"/>
      <c r="R205" s="100"/>
      <c r="S205" s="100"/>
      <c r="T205" s="100"/>
      <c r="U205" s="100"/>
      <c r="V205" s="100"/>
      <c r="W205" s="100"/>
      <c r="X205" s="100"/>
    </row>
    <row r="206" spans="1:24" ht="16.5" customHeight="1">
      <c r="A206" s="156"/>
      <c r="B206" s="100"/>
      <c r="C206" s="100"/>
      <c r="D206" s="100"/>
      <c r="E206" s="100"/>
      <c r="F206" s="100"/>
      <c r="G206" s="100"/>
      <c r="H206" s="100"/>
      <c r="I206" s="100"/>
      <c r="J206" s="100"/>
      <c r="K206" s="100"/>
      <c r="L206" s="100"/>
      <c r="M206" s="100"/>
      <c r="N206" s="100"/>
      <c r="O206" s="100"/>
      <c r="P206" s="100"/>
      <c r="Q206" s="100"/>
      <c r="R206" s="100"/>
      <c r="S206" s="100"/>
      <c r="T206" s="100"/>
      <c r="U206" s="100"/>
      <c r="V206" s="100"/>
      <c r="W206" s="100"/>
      <c r="X206" s="100"/>
    </row>
    <row r="207" spans="1:24" ht="16.5" customHeight="1">
      <c r="A207" s="156"/>
      <c r="B207" s="100"/>
      <c r="C207" s="100"/>
      <c r="D207" s="100"/>
      <c r="E207" s="100"/>
      <c r="F207" s="100"/>
      <c r="G207" s="100"/>
      <c r="H207" s="100"/>
      <c r="I207" s="100"/>
      <c r="J207" s="100"/>
      <c r="K207" s="100"/>
      <c r="L207" s="100"/>
      <c r="M207" s="100"/>
      <c r="N207" s="100"/>
      <c r="O207" s="100"/>
      <c r="P207" s="100"/>
      <c r="Q207" s="100"/>
      <c r="R207" s="100"/>
      <c r="S207" s="100"/>
      <c r="T207" s="100"/>
      <c r="U207" s="100"/>
      <c r="V207" s="100"/>
      <c r="W207" s="100"/>
      <c r="X207" s="100"/>
    </row>
    <row r="208" spans="1:24" ht="16.5" customHeight="1">
      <c r="A208" s="156"/>
      <c r="B208" s="100"/>
      <c r="C208" s="100"/>
      <c r="D208" s="100"/>
      <c r="E208" s="100"/>
      <c r="F208" s="100"/>
      <c r="G208" s="100"/>
      <c r="H208" s="100"/>
      <c r="I208" s="100"/>
      <c r="J208" s="100"/>
      <c r="K208" s="100"/>
      <c r="L208" s="100"/>
      <c r="M208" s="100"/>
      <c r="N208" s="100"/>
      <c r="O208" s="100"/>
      <c r="P208" s="100"/>
      <c r="Q208" s="100"/>
      <c r="R208" s="100"/>
      <c r="S208" s="100"/>
      <c r="T208" s="100"/>
      <c r="U208" s="100"/>
      <c r="V208" s="100"/>
      <c r="W208" s="100"/>
      <c r="X208" s="100"/>
    </row>
    <row r="209" spans="1:24" ht="16.5" customHeight="1">
      <c r="A209" s="156"/>
      <c r="B209" s="100"/>
      <c r="C209" s="100"/>
      <c r="D209" s="100"/>
      <c r="E209" s="100"/>
      <c r="F209" s="100"/>
      <c r="G209" s="100"/>
      <c r="H209" s="100"/>
      <c r="I209" s="100"/>
      <c r="J209" s="100"/>
      <c r="K209" s="100"/>
      <c r="L209" s="100"/>
      <c r="M209" s="100"/>
      <c r="N209" s="100"/>
      <c r="O209" s="100"/>
      <c r="P209" s="100"/>
      <c r="Q209" s="100"/>
      <c r="R209" s="100"/>
      <c r="S209" s="100"/>
      <c r="T209" s="100"/>
      <c r="U209" s="100"/>
      <c r="V209" s="100"/>
      <c r="W209" s="100"/>
      <c r="X209" s="100"/>
    </row>
    <row r="210" spans="1:24" ht="16.5" customHeight="1">
      <c r="A210" s="156"/>
      <c r="B210" s="100"/>
      <c r="C210" s="100"/>
      <c r="D210" s="100"/>
      <c r="E210" s="100"/>
      <c r="F210" s="100"/>
      <c r="G210" s="100"/>
      <c r="H210" s="100"/>
      <c r="I210" s="100"/>
      <c r="J210" s="100"/>
      <c r="K210" s="100"/>
      <c r="L210" s="100"/>
      <c r="M210" s="100"/>
      <c r="N210" s="100"/>
      <c r="O210" s="100"/>
      <c r="P210" s="100"/>
      <c r="Q210" s="100"/>
      <c r="R210" s="100"/>
      <c r="S210" s="100"/>
      <c r="T210" s="100"/>
      <c r="U210" s="100"/>
      <c r="V210" s="100"/>
      <c r="W210" s="100"/>
      <c r="X210" s="100"/>
    </row>
    <row r="211" spans="1:24" ht="16.5" customHeight="1">
      <c r="A211" s="156"/>
      <c r="B211" s="100"/>
      <c r="C211" s="100"/>
      <c r="D211" s="100"/>
      <c r="E211" s="100"/>
      <c r="F211" s="100"/>
      <c r="G211" s="100"/>
      <c r="H211" s="100"/>
      <c r="I211" s="100"/>
      <c r="J211" s="100"/>
      <c r="K211" s="100"/>
      <c r="L211" s="100"/>
      <c r="M211" s="100"/>
      <c r="N211" s="100"/>
      <c r="O211" s="100"/>
      <c r="P211" s="100"/>
      <c r="Q211" s="100"/>
      <c r="R211" s="100"/>
      <c r="S211" s="100"/>
      <c r="T211" s="100"/>
      <c r="U211" s="100"/>
      <c r="V211" s="100"/>
      <c r="W211" s="100"/>
      <c r="X211" s="100"/>
    </row>
    <row r="212" spans="1:24" ht="16.5" customHeight="1">
      <c r="A212" s="156"/>
      <c r="B212" s="100"/>
      <c r="C212" s="100"/>
      <c r="D212" s="100"/>
      <c r="E212" s="100"/>
      <c r="F212" s="100"/>
      <c r="G212" s="100"/>
      <c r="H212" s="100"/>
      <c r="I212" s="100"/>
      <c r="J212" s="100"/>
      <c r="K212" s="100"/>
      <c r="L212" s="100"/>
      <c r="M212" s="100"/>
      <c r="N212" s="100"/>
      <c r="O212" s="100"/>
      <c r="P212" s="100"/>
      <c r="Q212" s="100"/>
      <c r="R212" s="100"/>
      <c r="S212" s="100"/>
      <c r="T212" s="100"/>
      <c r="U212" s="100"/>
      <c r="V212" s="100"/>
      <c r="W212" s="100"/>
      <c r="X212" s="100"/>
    </row>
    <row r="213" spans="1:24" ht="16.5" customHeight="1">
      <c r="A213" s="156"/>
      <c r="B213" s="100"/>
      <c r="C213" s="100"/>
      <c r="D213" s="100"/>
      <c r="E213" s="100"/>
      <c r="F213" s="100"/>
      <c r="G213" s="100"/>
      <c r="H213" s="100"/>
      <c r="I213" s="100"/>
      <c r="J213" s="100"/>
      <c r="K213" s="100"/>
      <c r="L213" s="100"/>
      <c r="M213" s="100"/>
      <c r="N213" s="100"/>
      <c r="O213" s="100"/>
      <c r="P213" s="100"/>
      <c r="Q213" s="100"/>
      <c r="R213" s="100"/>
      <c r="S213" s="100"/>
      <c r="T213" s="100"/>
      <c r="U213" s="100"/>
      <c r="V213" s="100"/>
      <c r="W213" s="100"/>
      <c r="X213" s="100"/>
    </row>
    <row r="214" spans="1:24" ht="16.5" customHeight="1">
      <c r="A214" s="156"/>
      <c r="B214" s="100"/>
      <c r="C214" s="100"/>
      <c r="D214" s="100"/>
      <c r="E214" s="100"/>
      <c r="F214" s="100"/>
      <c r="G214" s="100"/>
      <c r="H214" s="100"/>
      <c r="I214" s="100"/>
      <c r="J214" s="100"/>
      <c r="K214" s="100"/>
      <c r="L214" s="100"/>
      <c r="M214" s="100"/>
      <c r="N214" s="100"/>
      <c r="O214" s="100"/>
      <c r="P214" s="100"/>
      <c r="Q214" s="100"/>
      <c r="R214" s="100"/>
      <c r="S214" s="100"/>
      <c r="T214" s="100"/>
      <c r="U214" s="100"/>
      <c r="V214" s="100"/>
      <c r="W214" s="100"/>
      <c r="X214" s="100"/>
    </row>
    <row r="215" spans="1:24" ht="16.5" customHeight="1">
      <c r="A215" s="156"/>
      <c r="B215" s="100"/>
      <c r="C215" s="100"/>
      <c r="D215" s="100"/>
      <c r="E215" s="100"/>
      <c r="F215" s="100"/>
      <c r="G215" s="100"/>
      <c r="H215" s="100"/>
      <c r="I215" s="100"/>
      <c r="J215" s="100"/>
      <c r="K215" s="100"/>
      <c r="L215" s="100"/>
      <c r="M215" s="100"/>
      <c r="N215" s="100"/>
      <c r="O215" s="100"/>
      <c r="P215" s="100"/>
      <c r="Q215" s="100"/>
      <c r="R215" s="100"/>
      <c r="S215" s="100"/>
      <c r="T215" s="100"/>
      <c r="U215" s="100"/>
      <c r="V215" s="100"/>
      <c r="W215" s="100"/>
      <c r="X215" s="100"/>
    </row>
    <row r="216" spans="1:24" ht="16.5" customHeight="1">
      <c r="A216" s="156"/>
      <c r="B216" s="100"/>
      <c r="C216" s="100"/>
      <c r="D216" s="100"/>
      <c r="E216" s="100"/>
      <c r="F216" s="100"/>
      <c r="G216" s="100"/>
      <c r="H216" s="100"/>
      <c r="I216" s="100"/>
      <c r="J216" s="100"/>
      <c r="K216" s="100"/>
      <c r="L216" s="100"/>
      <c r="M216" s="100"/>
      <c r="N216" s="100"/>
      <c r="O216" s="100"/>
      <c r="P216" s="100"/>
      <c r="Q216" s="100"/>
      <c r="R216" s="100"/>
      <c r="S216" s="100"/>
      <c r="T216" s="100"/>
      <c r="U216" s="100"/>
      <c r="V216" s="100"/>
      <c r="W216" s="100"/>
      <c r="X216" s="100"/>
    </row>
    <row r="217" spans="1:24" ht="16.5" customHeight="1">
      <c r="A217" s="156"/>
      <c r="B217" s="100"/>
      <c r="C217" s="100"/>
      <c r="D217" s="100"/>
      <c r="E217" s="100"/>
      <c r="F217" s="100"/>
      <c r="G217" s="100"/>
      <c r="H217" s="100"/>
      <c r="I217" s="100"/>
      <c r="J217" s="100"/>
      <c r="K217" s="100"/>
      <c r="L217" s="100"/>
      <c r="M217" s="100"/>
      <c r="N217" s="100"/>
      <c r="O217" s="100"/>
      <c r="P217" s="100"/>
      <c r="Q217" s="100"/>
      <c r="R217" s="100"/>
      <c r="S217" s="100"/>
      <c r="T217" s="100"/>
      <c r="U217" s="100"/>
      <c r="V217" s="100"/>
      <c r="W217" s="100"/>
      <c r="X217" s="100"/>
    </row>
    <row r="218" spans="1:24" ht="16.5" customHeight="1">
      <c r="A218" s="156"/>
      <c r="B218" s="100"/>
      <c r="C218" s="100"/>
      <c r="D218" s="100"/>
      <c r="E218" s="100"/>
      <c r="F218" s="100"/>
      <c r="G218" s="100"/>
      <c r="H218" s="100"/>
      <c r="I218" s="100"/>
      <c r="J218" s="100"/>
      <c r="K218" s="100"/>
      <c r="L218" s="100"/>
      <c r="M218" s="100"/>
      <c r="N218" s="100"/>
      <c r="O218" s="100"/>
      <c r="P218" s="100"/>
      <c r="Q218" s="100"/>
      <c r="R218" s="100"/>
      <c r="S218" s="100"/>
      <c r="T218" s="100"/>
      <c r="U218" s="100"/>
      <c r="V218" s="100"/>
      <c r="W218" s="100"/>
      <c r="X218" s="100"/>
    </row>
    <row r="219" spans="1:24" ht="16.5" customHeight="1">
      <c r="A219" s="156"/>
      <c r="B219" s="100"/>
      <c r="C219" s="100"/>
      <c r="D219" s="100"/>
      <c r="E219" s="100"/>
      <c r="F219" s="100"/>
      <c r="G219" s="100"/>
      <c r="H219" s="100"/>
      <c r="I219" s="100"/>
      <c r="J219" s="100"/>
      <c r="K219" s="100"/>
      <c r="L219" s="100"/>
      <c r="M219" s="100"/>
      <c r="N219" s="100"/>
      <c r="O219" s="100"/>
      <c r="P219" s="100"/>
      <c r="Q219" s="100"/>
      <c r="R219" s="100"/>
      <c r="S219" s="100"/>
      <c r="T219" s="100"/>
      <c r="U219" s="100"/>
      <c r="V219" s="100"/>
      <c r="W219" s="100"/>
      <c r="X219" s="100"/>
    </row>
    <row r="220" spans="1:24" ht="16.5" customHeight="1">
      <c r="A220" s="156"/>
      <c r="B220" s="100"/>
      <c r="C220" s="100"/>
      <c r="D220" s="100"/>
      <c r="E220" s="100"/>
      <c r="F220" s="100"/>
      <c r="G220" s="100"/>
      <c r="H220" s="100"/>
      <c r="I220" s="100"/>
      <c r="J220" s="100"/>
      <c r="K220" s="100"/>
      <c r="L220" s="100"/>
      <c r="M220" s="100"/>
      <c r="N220" s="100"/>
      <c r="O220" s="100"/>
      <c r="P220" s="100"/>
      <c r="Q220" s="100"/>
      <c r="R220" s="100"/>
      <c r="S220" s="100"/>
      <c r="T220" s="100"/>
      <c r="U220" s="100"/>
      <c r="V220" s="100"/>
      <c r="W220" s="100"/>
      <c r="X220" s="100"/>
    </row>
    <row r="221" spans="1:24" ht="16.5" customHeight="1">
      <c r="A221" s="156"/>
      <c r="B221" s="100"/>
      <c r="C221" s="100"/>
      <c r="D221" s="100"/>
      <c r="E221" s="100"/>
      <c r="F221" s="100"/>
      <c r="G221" s="100"/>
      <c r="H221" s="100"/>
      <c r="I221" s="100"/>
      <c r="J221" s="100"/>
      <c r="K221" s="100"/>
      <c r="L221" s="100"/>
      <c r="M221" s="100"/>
      <c r="N221" s="100"/>
      <c r="O221" s="100"/>
      <c r="P221" s="100"/>
      <c r="Q221" s="100"/>
      <c r="R221" s="100"/>
      <c r="S221" s="100"/>
      <c r="T221" s="100"/>
      <c r="U221" s="100"/>
      <c r="V221" s="100"/>
      <c r="W221" s="100"/>
      <c r="X221" s="100"/>
    </row>
    <row r="222" spans="1:24" ht="16.5" customHeight="1">
      <c r="A222" s="156"/>
      <c r="B222" s="100"/>
      <c r="C222" s="100"/>
      <c r="D222" s="100"/>
      <c r="E222" s="100"/>
      <c r="F222" s="100"/>
      <c r="G222" s="100"/>
      <c r="H222" s="100"/>
      <c r="I222" s="100"/>
      <c r="J222" s="100"/>
      <c r="K222" s="100"/>
      <c r="L222" s="100"/>
      <c r="M222" s="100"/>
      <c r="N222" s="100"/>
      <c r="O222" s="100"/>
      <c r="P222" s="100"/>
      <c r="Q222" s="100"/>
      <c r="R222" s="100"/>
      <c r="S222" s="100"/>
      <c r="T222" s="100"/>
      <c r="U222" s="100"/>
      <c r="V222" s="100"/>
      <c r="W222" s="100"/>
      <c r="X222" s="100"/>
    </row>
    <row r="223" spans="1:24" ht="16.5" customHeight="1">
      <c r="A223" s="156"/>
      <c r="B223" s="100"/>
      <c r="C223" s="100"/>
      <c r="D223" s="100"/>
      <c r="E223" s="100"/>
      <c r="F223" s="100"/>
      <c r="G223" s="100"/>
      <c r="H223" s="100"/>
      <c r="I223" s="100"/>
      <c r="J223" s="100"/>
      <c r="K223" s="100"/>
      <c r="L223" s="100"/>
      <c r="M223" s="100"/>
      <c r="N223" s="100"/>
      <c r="O223" s="100"/>
      <c r="P223" s="100"/>
      <c r="Q223" s="100"/>
      <c r="R223" s="100"/>
      <c r="S223" s="100"/>
      <c r="T223" s="100"/>
      <c r="U223" s="100"/>
      <c r="V223" s="100"/>
      <c r="W223" s="100"/>
      <c r="X223" s="100"/>
    </row>
    <row r="224" spans="1:24" ht="16.5" customHeight="1">
      <c r="A224" s="156"/>
      <c r="B224" s="100"/>
      <c r="C224" s="100"/>
      <c r="D224" s="100"/>
      <c r="E224" s="100"/>
      <c r="F224" s="100"/>
      <c r="G224" s="100"/>
      <c r="H224" s="100"/>
      <c r="I224" s="100"/>
      <c r="J224" s="100"/>
      <c r="K224" s="100"/>
      <c r="L224" s="100"/>
      <c r="M224" s="100"/>
      <c r="N224" s="100"/>
      <c r="O224" s="100"/>
      <c r="P224" s="100"/>
      <c r="Q224" s="100"/>
      <c r="R224" s="100"/>
      <c r="S224" s="100"/>
      <c r="T224" s="100"/>
      <c r="U224" s="100"/>
      <c r="V224" s="100"/>
      <c r="W224" s="100"/>
      <c r="X224" s="100"/>
    </row>
    <row r="225" spans="1:24" ht="16.5" customHeight="1">
      <c r="A225" s="156"/>
      <c r="B225" s="100"/>
      <c r="C225" s="100"/>
      <c r="D225" s="100"/>
      <c r="E225" s="100"/>
      <c r="F225" s="100"/>
      <c r="G225" s="100"/>
      <c r="H225" s="100"/>
      <c r="I225" s="100"/>
      <c r="J225" s="100"/>
      <c r="K225" s="100"/>
      <c r="L225" s="100"/>
      <c r="M225" s="100"/>
      <c r="N225" s="100"/>
      <c r="O225" s="100"/>
      <c r="P225" s="100"/>
      <c r="Q225" s="100"/>
      <c r="R225" s="100"/>
      <c r="S225" s="100"/>
      <c r="T225" s="100"/>
      <c r="U225" s="100"/>
      <c r="V225" s="100"/>
      <c r="W225" s="100"/>
      <c r="X225" s="100"/>
    </row>
    <row r="226" spans="1:24" ht="16.5" customHeight="1">
      <c r="A226" s="156"/>
      <c r="B226" s="100"/>
      <c r="C226" s="100"/>
      <c r="D226" s="100"/>
      <c r="E226" s="100"/>
      <c r="F226" s="100"/>
      <c r="G226" s="100"/>
      <c r="H226" s="100"/>
      <c r="I226" s="100"/>
      <c r="J226" s="100"/>
      <c r="K226" s="100"/>
      <c r="L226" s="100"/>
      <c r="M226" s="100"/>
      <c r="N226" s="100"/>
      <c r="O226" s="100"/>
      <c r="P226" s="100"/>
      <c r="Q226" s="100"/>
      <c r="R226" s="100"/>
      <c r="S226" s="100"/>
      <c r="T226" s="100"/>
      <c r="U226" s="100"/>
      <c r="V226" s="100"/>
      <c r="W226" s="100"/>
      <c r="X226" s="100"/>
    </row>
    <row r="227" spans="1:24" ht="16.5" customHeight="1">
      <c r="A227" s="156"/>
      <c r="B227" s="100"/>
      <c r="C227" s="100"/>
      <c r="D227" s="100"/>
      <c r="E227" s="100"/>
      <c r="F227" s="100"/>
      <c r="G227" s="100"/>
      <c r="H227" s="100"/>
      <c r="I227" s="100"/>
      <c r="J227" s="100"/>
      <c r="K227" s="100"/>
      <c r="L227" s="100"/>
      <c r="M227" s="100"/>
      <c r="N227" s="100"/>
      <c r="O227" s="100"/>
      <c r="P227" s="100"/>
      <c r="Q227" s="100"/>
      <c r="R227" s="100"/>
      <c r="S227" s="100"/>
      <c r="T227" s="100"/>
      <c r="U227" s="100"/>
      <c r="V227" s="100"/>
      <c r="W227" s="100"/>
      <c r="X227" s="100"/>
    </row>
    <row r="228" spans="1:24" ht="16.5" customHeight="1">
      <c r="A228" s="156"/>
      <c r="B228" s="100"/>
      <c r="C228" s="100"/>
      <c r="D228" s="100"/>
      <c r="E228" s="100"/>
      <c r="F228" s="100"/>
      <c r="G228" s="100"/>
      <c r="H228" s="100"/>
      <c r="I228" s="100"/>
      <c r="J228" s="100"/>
      <c r="K228" s="100"/>
      <c r="L228" s="100"/>
      <c r="M228" s="100"/>
      <c r="N228" s="100"/>
      <c r="O228" s="100"/>
      <c r="P228" s="100"/>
      <c r="Q228" s="100"/>
      <c r="R228" s="100"/>
      <c r="S228" s="100"/>
      <c r="T228" s="100"/>
      <c r="U228" s="100"/>
      <c r="V228" s="100"/>
      <c r="W228" s="100"/>
      <c r="X228" s="100"/>
    </row>
    <row r="229" spans="1:24" ht="16.5" customHeight="1">
      <c r="A229" s="156"/>
      <c r="B229" s="100"/>
      <c r="C229" s="100"/>
      <c r="D229" s="100"/>
      <c r="E229" s="100"/>
      <c r="F229" s="100"/>
      <c r="G229" s="100"/>
      <c r="H229" s="100"/>
      <c r="I229" s="100"/>
      <c r="J229" s="100"/>
      <c r="K229" s="100"/>
      <c r="L229" s="100"/>
      <c r="M229" s="100"/>
      <c r="N229" s="100"/>
      <c r="O229" s="100"/>
      <c r="P229" s="100"/>
      <c r="Q229" s="100"/>
      <c r="R229" s="100"/>
      <c r="S229" s="100"/>
      <c r="T229" s="100"/>
      <c r="U229" s="100"/>
      <c r="V229" s="100"/>
      <c r="W229" s="100"/>
      <c r="X229" s="100"/>
    </row>
    <row r="230" spans="1:24" ht="16.5" customHeight="1">
      <c r="A230" s="156"/>
      <c r="B230" s="100"/>
      <c r="C230" s="100"/>
      <c r="D230" s="100"/>
      <c r="E230" s="100"/>
      <c r="F230" s="100"/>
      <c r="G230" s="100"/>
      <c r="H230" s="100"/>
      <c r="I230" s="100"/>
      <c r="J230" s="100"/>
      <c r="K230" s="100"/>
      <c r="L230" s="100"/>
      <c r="M230" s="100"/>
      <c r="N230" s="100"/>
      <c r="O230" s="100"/>
      <c r="P230" s="100"/>
      <c r="Q230" s="100"/>
      <c r="R230" s="100"/>
      <c r="S230" s="100"/>
      <c r="T230" s="100"/>
      <c r="U230" s="100"/>
      <c r="V230" s="100"/>
      <c r="W230" s="100"/>
      <c r="X230" s="100"/>
    </row>
    <row r="231" spans="1:24" ht="16.5" customHeight="1">
      <c r="A231" s="156"/>
      <c r="B231" s="100"/>
      <c r="C231" s="100"/>
      <c r="D231" s="100"/>
      <c r="E231" s="100"/>
      <c r="F231" s="100"/>
      <c r="G231" s="100"/>
      <c r="H231" s="100"/>
      <c r="I231" s="100"/>
      <c r="J231" s="100"/>
      <c r="K231" s="100"/>
      <c r="L231" s="100"/>
      <c r="M231" s="100"/>
      <c r="N231" s="100"/>
      <c r="O231" s="100"/>
      <c r="P231" s="100"/>
      <c r="Q231" s="100"/>
      <c r="R231" s="100"/>
      <c r="S231" s="100"/>
      <c r="T231" s="100"/>
      <c r="U231" s="100"/>
      <c r="V231" s="100"/>
      <c r="W231" s="100"/>
      <c r="X231" s="100"/>
    </row>
    <row r="232" spans="1:24" ht="16.5" customHeight="1">
      <c r="A232" s="156"/>
      <c r="B232" s="100"/>
      <c r="C232" s="100"/>
      <c r="D232" s="100"/>
      <c r="E232" s="100"/>
      <c r="F232" s="100"/>
      <c r="G232" s="100"/>
      <c r="H232" s="100"/>
      <c r="I232" s="100"/>
      <c r="J232" s="100"/>
      <c r="K232" s="100"/>
      <c r="L232" s="100"/>
      <c r="M232" s="100"/>
      <c r="N232" s="100"/>
      <c r="O232" s="100"/>
      <c r="P232" s="100"/>
      <c r="Q232" s="100"/>
      <c r="R232" s="100"/>
      <c r="S232" s="100"/>
      <c r="T232" s="100"/>
      <c r="U232" s="100"/>
      <c r="V232" s="100"/>
      <c r="W232" s="100"/>
      <c r="X232" s="100"/>
    </row>
    <row r="233" spans="1:24" ht="16.5" customHeight="1">
      <c r="A233" s="156"/>
      <c r="B233" s="100"/>
      <c r="C233" s="100"/>
      <c r="D233" s="100"/>
      <c r="E233" s="100"/>
      <c r="F233" s="100"/>
      <c r="G233" s="100"/>
      <c r="H233" s="100"/>
      <c r="I233" s="100"/>
      <c r="J233" s="100"/>
      <c r="K233" s="100"/>
      <c r="L233" s="100"/>
      <c r="M233" s="100"/>
      <c r="N233" s="100"/>
      <c r="O233" s="100"/>
      <c r="P233" s="100"/>
      <c r="Q233" s="100"/>
      <c r="R233" s="100"/>
      <c r="S233" s="100"/>
      <c r="T233" s="100"/>
      <c r="U233" s="100"/>
      <c r="V233" s="100"/>
      <c r="W233" s="100"/>
      <c r="X233" s="100"/>
    </row>
    <row r="234" spans="1:24" ht="16.5" customHeight="1">
      <c r="A234" s="156"/>
      <c r="B234" s="100"/>
      <c r="C234" s="100"/>
      <c r="D234" s="100"/>
      <c r="E234" s="100"/>
      <c r="F234" s="100"/>
      <c r="G234" s="100"/>
      <c r="H234" s="100"/>
      <c r="I234" s="100"/>
      <c r="J234" s="100"/>
      <c r="K234" s="100"/>
      <c r="L234" s="100"/>
      <c r="M234" s="100"/>
      <c r="N234" s="100"/>
      <c r="O234" s="100"/>
      <c r="P234" s="100"/>
      <c r="Q234" s="100"/>
      <c r="R234" s="100"/>
      <c r="S234" s="100"/>
      <c r="T234" s="100"/>
      <c r="U234" s="100"/>
      <c r="V234" s="100"/>
      <c r="W234" s="100"/>
      <c r="X234" s="100"/>
    </row>
    <row r="235" spans="1:24" ht="16.5" customHeight="1">
      <c r="A235" s="156"/>
      <c r="B235" s="100"/>
      <c r="C235" s="100"/>
      <c r="D235" s="100"/>
      <c r="E235" s="100"/>
      <c r="F235" s="100"/>
      <c r="G235" s="100"/>
      <c r="H235" s="100"/>
      <c r="I235" s="100"/>
      <c r="J235" s="100"/>
      <c r="K235" s="100"/>
      <c r="L235" s="100"/>
      <c r="M235" s="100"/>
      <c r="N235" s="100"/>
      <c r="O235" s="100"/>
      <c r="P235" s="100"/>
      <c r="Q235" s="100"/>
      <c r="R235" s="100"/>
      <c r="S235" s="100"/>
      <c r="T235" s="100"/>
      <c r="U235" s="100"/>
      <c r="V235" s="100"/>
      <c r="W235" s="100"/>
      <c r="X235" s="100"/>
    </row>
    <row r="236" spans="1:24" ht="16.5" customHeight="1">
      <c r="A236" s="156"/>
      <c r="B236" s="100"/>
      <c r="C236" s="100"/>
      <c r="D236" s="100"/>
      <c r="E236" s="100"/>
      <c r="F236" s="100"/>
      <c r="G236" s="100"/>
      <c r="H236" s="100"/>
      <c r="I236" s="100"/>
      <c r="J236" s="100"/>
      <c r="K236" s="100"/>
      <c r="L236" s="100"/>
      <c r="M236" s="100"/>
      <c r="N236" s="100"/>
      <c r="O236" s="100"/>
      <c r="P236" s="100"/>
      <c r="Q236" s="100"/>
      <c r="R236" s="100"/>
      <c r="S236" s="100"/>
      <c r="T236" s="100"/>
      <c r="U236" s="100"/>
      <c r="V236" s="100"/>
      <c r="W236" s="100"/>
      <c r="X236" s="100"/>
    </row>
    <row r="237" spans="1:24" ht="16.5" customHeight="1">
      <c r="A237" s="156"/>
      <c r="B237" s="100"/>
      <c r="C237" s="100"/>
      <c r="D237" s="100"/>
      <c r="E237" s="100"/>
      <c r="F237" s="100"/>
      <c r="G237" s="100"/>
      <c r="H237" s="100"/>
      <c r="I237" s="100"/>
      <c r="J237" s="100"/>
      <c r="K237" s="100"/>
      <c r="L237" s="100"/>
      <c r="M237" s="100"/>
      <c r="N237" s="100"/>
      <c r="O237" s="100"/>
      <c r="P237" s="100"/>
      <c r="Q237" s="100"/>
      <c r="R237" s="100"/>
      <c r="S237" s="100"/>
      <c r="T237" s="100"/>
      <c r="U237" s="100"/>
      <c r="V237" s="100"/>
      <c r="W237" s="100"/>
      <c r="X237" s="100"/>
    </row>
    <row r="238" spans="1:24" ht="16.5" customHeight="1">
      <c r="A238" s="156"/>
      <c r="B238" s="100"/>
      <c r="C238" s="100"/>
      <c r="D238" s="100"/>
      <c r="E238" s="100"/>
      <c r="F238" s="100"/>
      <c r="G238" s="100"/>
      <c r="H238" s="100"/>
      <c r="I238" s="100"/>
      <c r="J238" s="100"/>
      <c r="K238" s="100"/>
      <c r="L238" s="100"/>
      <c r="M238" s="100"/>
      <c r="N238" s="100"/>
      <c r="O238" s="100"/>
      <c r="P238" s="100"/>
      <c r="Q238" s="100"/>
      <c r="R238" s="100"/>
      <c r="S238" s="100"/>
      <c r="T238" s="100"/>
      <c r="U238" s="100"/>
      <c r="V238" s="100"/>
      <c r="W238" s="100"/>
      <c r="X238" s="100"/>
    </row>
    <row r="239" spans="1:24" ht="16.5" customHeight="1">
      <c r="A239" s="156"/>
      <c r="B239" s="100"/>
      <c r="C239" s="100"/>
      <c r="D239" s="100"/>
      <c r="E239" s="100"/>
      <c r="F239" s="100"/>
      <c r="G239" s="100"/>
      <c r="H239" s="100"/>
      <c r="I239" s="100"/>
      <c r="J239" s="100"/>
      <c r="K239" s="100"/>
      <c r="L239" s="100"/>
      <c r="M239" s="100"/>
      <c r="N239" s="100"/>
      <c r="O239" s="100"/>
      <c r="P239" s="100"/>
      <c r="Q239" s="100"/>
      <c r="R239" s="100"/>
      <c r="S239" s="100"/>
      <c r="T239" s="100"/>
      <c r="U239" s="100"/>
      <c r="V239" s="100"/>
      <c r="W239" s="100"/>
      <c r="X239" s="100"/>
    </row>
    <row r="240" spans="1:24" ht="16.5" customHeight="1">
      <c r="A240" s="156"/>
      <c r="B240" s="100"/>
      <c r="C240" s="100"/>
      <c r="D240" s="100"/>
      <c r="E240" s="100"/>
      <c r="F240" s="100"/>
      <c r="G240" s="100"/>
      <c r="H240" s="100"/>
      <c r="I240" s="100"/>
      <c r="J240" s="100"/>
      <c r="K240" s="100"/>
      <c r="L240" s="100"/>
      <c r="M240" s="100"/>
      <c r="N240" s="100"/>
      <c r="O240" s="100"/>
      <c r="P240" s="100"/>
      <c r="Q240" s="100"/>
      <c r="R240" s="100"/>
      <c r="S240" s="100"/>
      <c r="T240" s="100"/>
      <c r="U240" s="100"/>
      <c r="V240" s="100"/>
      <c r="W240" s="100"/>
      <c r="X240" s="100"/>
    </row>
    <row r="241" spans="1:24" ht="16.5" customHeight="1">
      <c r="A241" s="156"/>
      <c r="B241" s="100"/>
      <c r="C241" s="100"/>
      <c r="D241" s="100"/>
      <c r="E241" s="100"/>
      <c r="F241" s="100"/>
      <c r="G241" s="100"/>
      <c r="H241" s="100"/>
      <c r="I241" s="100"/>
      <c r="J241" s="100"/>
      <c r="K241" s="100"/>
      <c r="L241" s="100"/>
      <c r="M241" s="100"/>
      <c r="N241" s="100"/>
      <c r="O241" s="100"/>
      <c r="P241" s="100"/>
      <c r="Q241" s="100"/>
      <c r="R241" s="100"/>
      <c r="S241" s="100"/>
      <c r="T241" s="100"/>
      <c r="U241" s="100"/>
      <c r="V241" s="100"/>
      <c r="W241" s="100"/>
      <c r="X241" s="100"/>
    </row>
    <row r="242" spans="1:24" ht="16.5" customHeight="1">
      <c r="A242" s="156"/>
      <c r="B242" s="100"/>
      <c r="C242" s="100"/>
      <c r="D242" s="100"/>
      <c r="E242" s="100"/>
      <c r="F242" s="100"/>
      <c r="G242" s="100"/>
      <c r="H242" s="100"/>
      <c r="I242" s="100"/>
      <c r="J242" s="100"/>
      <c r="K242" s="100"/>
      <c r="L242" s="100"/>
      <c r="M242" s="100"/>
      <c r="N242" s="100"/>
      <c r="O242" s="100"/>
      <c r="P242" s="100"/>
      <c r="Q242" s="100"/>
      <c r="R242" s="100"/>
      <c r="S242" s="100"/>
      <c r="T242" s="100"/>
      <c r="U242" s="100"/>
      <c r="V242" s="100"/>
      <c r="W242" s="100"/>
      <c r="X242" s="100"/>
    </row>
    <row r="243" spans="1:24" ht="16.5" customHeight="1">
      <c r="A243" s="156"/>
      <c r="B243" s="100"/>
      <c r="C243" s="100"/>
      <c r="D243" s="100"/>
      <c r="E243" s="100"/>
      <c r="F243" s="100"/>
      <c r="G243" s="100"/>
      <c r="H243" s="100"/>
      <c r="I243" s="100"/>
      <c r="J243" s="100"/>
      <c r="K243" s="100"/>
      <c r="L243" s="100"/>
      <c r="M243" s="100"/>
      <c r="N243" s="100"/>
      <c r="O243" s="100"/>
      <c r="P243" s="100"/>
      <c r="Q243" s="100"/>
      <c r="R243" s="100"/>
      <c r="S243" s="100"/>
      <c r="T243" s="100"/>
      <c r="U243" s="100"/>
      <c r="V243" s="100"/>
      <c r="W243" s="100"/>
      <c r="X243" s="100"/>
    </row>
    <row r="244" spans="1:24" ht="16.5" customHeight="1">
      <c r="A244" s="156"/>
      <c r="B244" s="100"/>
      <c r="C244" s="100"/>
      <c r="D244" s="100"/>
      <c r="E244" s="100"/>
      <c r="F244" s="100"/>
      <c r="G244" s="100"/>
      <c r="H244" s="100"/>
      <c r="I244" s="100"/>
      <c r="J244" s="100"/>
      <c r="K244" s="100"/>
      <c r="L244" s="100"/>
      <c r="M244" s="100"/>
      <c r="N244" s="100"/>
      <c r="O244" s="100"/>
      <c r="P244" s="100"/>
      <c r="Q244" s="100"/>
      <c r="R244" s="100"/>
      <c r="S244" s="100"/>
      <c r="T244" s="100"/>
      <c r="U244" s="100"/>
      <c r="V244" s="100"/>
      <c r="W244" s="100"/>
      <c r="X244" s="100"/>
    </row>
    <row r="245" spans="1:24" ht="16.5" customHeight="1">
      <c r="A245" s="156"/>
      <c r="B245" s="100"/>
      <c r="C245" s="100"/>
      <c r="D245" s="100"/>
      <c r="E245" s="100"/>
      <c r="F245" s="100"/>
      <c r="G245" s="100"/>
      <c r="H245" s="100"/>
      <c r="I245" s="100"/>
      <c r="J245" s="100"/>
      <c r="K245" s="100"/>
      <c r="L245" s="100"/>
      <c r="M245" s="100"/>
      <c r="N245" s="100"/>
      <c r="O245" s="100"/>
      <c r="P245" s="100"/>
      <c r="Q245" s="100"/>
      <c r="R245" s="100"/>
      <c r="S245" s="100"/>
      <c r="T245" s="100"/>
      <c r="U245" s="100"/>
      <c r="V245" s="100"/>
      <c r="W245" s="100"/>
      <c r="X245" s="100"/>
    </row>
    <row r="246" spans="1:24" ht="16.5" customHeight="1">
      <c r="A246" s="156"/>
      <c r="B246" s="100"/>
      <c r="C246" s="100"/>
      <c r="D246" s="100"/>
      <c r="E246" s="100"/>
      <c r="F246" s="100"/>
      <c r="G246" s="100"/>
      <c r="H246" s="100"/>
      <c r="I246" s="100"/>
      <c r="J246" s="100"/>
      <c r="K246" s="100"/>
      <c r="L246" s="100"/>
      <c r="M246" s="100"/>
      <c r="N246" s="100"/>
      <c r="O246" s="100"/>
      <c r="P246" s="100"/>
      <c r="Q246" s="100"/>
      <c r="R246" s="100"/>
      <c r="S246" s="100"/>
      <c r="T246" s="100"/>
      <c r="U246" s="100"/>
      <c r="V246" s="100"/>
      <c r="W246" s="100"/>
      <c r="X246" s="100"/>
    </row>
    <row r="247" spans="1:24" ht="16.5" customHeight="1">
      <c r="A247" s="156"/>
      <c r="B247" s="100"/>
      <c r="C247" s="100"/>
      <c r="D247" s="100"/>
      <c r="E247" s="100"/>
      <c r="F247" s="100"/>
      <c r="G247" s="100"/>
      <c r="H247" s="100"/>
      <c r="I247" s="100"/>
      <c r="J247" s="100"/>
      <c r="K247" s="100"/>
      <c r="L247" s="100"/>
      <c r="M247" s="100"/>
      <c r="N247" s="100"/>
      <c r="O247" s="100"/>
      <c r="P247" s="100"/>
      <c r="Q247" s="100"/>
      <c r="R247" s="100"/>
      <c r="S247" s="100"/>
      <c r="T247" s="100"/>
      <c r="U247" s="100"/>
      <c r="V247" s="100"/>
      <c r="W247" s="100"/>
      <c r="X247" s="100"/>
    </row>
    <row r="248" spans="1:24" ht="16.5" customHeight="1">
      <c r="A248" s="156"/>
      <c r="B248" s="100"/>
      <c r="C248" s="100"/>
      <c r="D248" s="100"/>
      <c r="E248" s="100"/>
      <c r="F248" s="100"/>
      <c r="G248" s="100"/>
      <c r="H248" s="100"/>
      <c r="I248" s="100"/>
      <c r="J248" s="100"/>
      <c r="K248" s="100"/>
      <c r="L248" s="100"/>
      <c r="M248" s="100"/>
      <c r="N248" s="100"/>
      <c r="O248" s="100"/>
      <c r="P248" s="100"/>
      <c r="Q248" s="100"/>
      <c r="R248" s="100"/>
      <c r="S248" s="100"/>
      <c r="T248" s="100"/>
      <c r="U248" s="100"/>
      <c r="V248" s="100"/>
      <c r="W248" s="100"/>
      <c r="X248" s="100"/>
    </row>
    <row r="249" spans="1:24" ht="16.5" customHeight="1">
      <c r="A249" s="156"/>
      <c r="B249" s="100"/>
      <c r="C249" s="100"/>
      <c r="D249" s="100"/>
      <c r="E249" s="100"/>
      <c r="F249" s="100"/>
      <c r="G249" s="100"/>
      <c r="H249" s="100"/>
      <c r="I249" s="100"/>
      <c r="J249" s="100"/>
      <c r="K249" s="100"/>
      <c r="L249" s="100"/>
      <c r="M249" s="100"/>
      <c r="N249" s="100"/>
      <c r="O249" s="100"/>
      <c r="P249" s="100"/>
      <c r="Q249" s="100"/>
      <c r="R249" s="100"/>
      <c r="S249" s="100"/>
      <c r="T249" s="100"/>
      <c r="U249" s="100"/>
      <c r="V249" s="100"/>
      <c r="W249" s="100"/>
      <c r="X249" s="100"/>
    </row>
    <row r="250" spans="1:24" ht="16.5" customHeight="1">
      <c r="A250" s="156"/>
      <c r="B250" s="100"/>
      <c r="C250" s="100"/>
      <c r="D250" s="100"/>
      <c r="E250" s="100"/>
      <c r="F250" s="100"/>
      <c r="G250" s="100"/>
      <c r="H250" s="100"/>
      <c r="I250" s="100"/>
      <c r="J250" s="100"/>
      <c r="K250" s="100"/>
      <c r="L250" s="100"/>
      <c r="M250" s="100"/>
      <c r="N250" s="100"/>
      <c r="O250" s="100"/>
      <c r="P250" s="100"/>
      <c r="Q250" s="100"/>
      <c r="R250" s="100"/>
      <c r="S250" s="100"/>
      <c r="T250" s="100"/>
      <c r="U250" s="100"/>
      <c r="V250" s="100"/>
      <c r="W250" s="100"/>
      <c r="X250" s="100"/>
    </row>
    <row r="251" spans="1:24" ht="16.5" customHeight="1">
      <c r="A251" s="156"/>
      <c r="B251" s="100"/>
      <c r="C251" s="100"/>
      <c r="D251" s="100"/>
      <c r="E251" s="100"/>
      <c r="F251" s="100"/>
      <c r="G251" s="100"/>
      <c r="H251" s="100"/>
      <c r="I251" s="100"/>
      <c r="J251" s="100"/>
      <c r="K251" s="100"/>
      <c r="L251" s="100"/>
      <c r="M251" s="100"/>
      <c r="N251" s="100"/>
      <c r="O251" s="100"/>
      <c r="P251" s="100"/>
      <c r="Q251" s="100"/>
      <c r="R251" s="100"/>
      <c r="S251" s="100"/>
      <c r="T251" s="100"/>
      <c r="U251" s="100"/>
      <c r="V251" s="100"/>
      <c r="W251" s="100"/>
      <c r="X251" s="100"/>
    </row>
    <row r="252" spans="1:24" ht="16.5" customHeight="1">
      <c r="A252" s="156"/>
      <c r="B252" s="100"/>
      <c r="C252" s="100"/>
      <c r="D252" s="100"/>
      <c r="E252" s="100"/>
      <c r="F252" s="100"/>
      <c r="G252" s="100"/>
      <c r="H252" s="100"/>
      <c r="I252" s="100"/>
      <c r="J252" s="100"/>
      <c r="K252" s="100"/>
      <c r="L252" s="100"/>
      <c r="M252" s="100"/>
      <c r="N252" s="100"/>
      <c r="O252" s="100"/>
      <c r="P252" s="100"/>
      <c r="Q252" s="100"/>
      <c r="R252" s="100"/>
      <c r="S252" s="100"/>
      <c r="T252" s="100"/>
      <c r="U252" s="100"/>
      <c r="V252" s="100"/>
      <c r="W252" s="100"/>
      <c r="X252" s="100"/>
    </row>
    <row r="253" spans="1:24" ht="16.5" customHeight="1">
      <c r="A253" s="156"/>
      <c r="B253" s="100"/>
      <c r="C253" s="100"/>
      <c r="D253" s="100"/>
      <c r="E253" s="100"/>
      <c r="F253" s="100"/>
      <c r="G253" s="100"/>
      <c r="H253" s="100"/>
      <c r="I253" s="100"/>
      <c r="J253" s="100"/>
      <c r="K253" s="100"/>
      <c r="L253" s="100"/>
      <c r="M253" s="100"/>
      <c r="N253" s="100"/>
      <c r="O253" s="100"/>
      <c r="P253" s="100"/>
      <c r="Q253" s="100"/>
      <c r="R253" s="100"/>
      <c r="S253" s="100"/>
      <c r="T253" s="100"/>
      <c r="U253" s="100"/>
      <c r="V253" s="100"/>
      <c r="W253" s="100"/>
      <c r="X253" s="100"/>
    </row>
    <row r="254" spans="1:24" ht="16.5" customHeight="1">
      <c r="A254" s="156"/>
      <c r="B254" s="100"/>
      <c r="C254" s="100"/>
      <c r="D254" s="100"/>
      <c r="E254" s="100"/>
      <c r="F254" s="100"/>
      <c r="G254" s="100"/>
      <c r="H254" s="100"/>
      <c r="I254" s="100"/>
      <c r="J254" s="100"/>
      <c r="K254" s="100"/>
      <c r="L254" s="100"/>
      <c r="M254" s="100"/>
      <c r="N254" s="100"/>
      <c r="O254" s="100"/>
      <c r="P254" s="100"/>
      <c r="Q254" s="100"/>
      <c r="R254" s="100"/>
      <c r="S254" s="100"/>
      <c r="T254" s="100"/>
      <c r="U254" s="100"/>
      <c r="V254" s="100"/>
      <c r="W254" s="100"/>
      <c r="X254" s="100"/>
    </row>
    <row r="255" spans="1:24" ht="16.5" customHeight="1">
      <c r="A255" s="156"/>
      <c r="B255" s="100"/>
      <c r="C255" s="100"/>
      <c r="D255" s="100"/>
      <c r="E255" s="100"/>
      <c r="F255" s="100"/>
      <c r="G255" s="100"/>
      <c r="H255" s="100"/>
      <c r="I255" s="100"/>
      <c r="J255" s="100"/>
      <c r="K255" s="100"/>
      <c r="L255" s="100"/>
      <c r="M255" s="100"/>
      <c r="N255" s="100"/>
      <c r="O255" s="100"/>
      <c r="P255" s="100"/>
      <c r="Q255" s="100"/>
      <c r="R255" s="100"/>
      <c r="S255" s="100"/>
      <c r="T255" s="100"/>
      <c r="U255" s="100"/>
      <c r="V255" s="100"/>
      <c r="W255" s="100"/>
      <c r="X255" s="100"/>
    </row>
    <row r="256" spans="1:24" ht="16.5" customHeight="1">
      <c r="A256" s="156"/>
      <c r="B256" s="100"/>
      <c r="C256" s="100"/>
      <c r="D256" s="100"/>
      <c r="E256" s="100"/>
      <c r="F256" s="100"/>
      <c r="G256" s="100"/>
      <c r="H256" s="100"/>
      <c r="I256" s="100"/>
      <c r="J256" s="100"/>
      <c r="K256" s="100"/>
      <c r="L256" s="100"/>
      <c r="M256" s="100"/>
      <c r="N256" s="100"/>
      <c r="O256" s="100"/>
      <c r="P256" s="100"/>
      <c r="Q256" s="100"/>
      <c r="R256" s="100"/>
      <c r="S256" s="100"/>
      <c r="T256" s="100"/>
      <c r="U256" s="100"/>
      <c r="V256" s="100"/>
      <c r="W256" s="100"/>
      <c r="X256" s="100"/>
    </row>
    <row r="257" spans="1:24" ht="16.5" customHeight="1">
      <c r="A257" s="156"/>
      <c r="B257" s="100"/>
      <c r="C257" s="100"/>
      <c r="D257" s="100"/>
      <c r="E257" s="100"/>
      <c r="F257" s="100"/>
      <c r="G257" s="100"/>
      <c r="H257" s="100"/>
      <c r="I257" s="100"/>
      <c r="J257" s="100"/>
      <c r="K257" s="100"/>
      <c r="L257" s="100"/>
      <c r="M257" s="100"/>
      <c r="N257" s="100"/>
      <c r="O257" s="100"/>
      <c r="P257" s="100"/>
      <c r="Q257" s="100"/>
      <c r="R257" s="100"/>
      <c r="S257" s="100"/>
      <c r="T257" s="100"/>
      <c r="U257" s="100"/>
      <c r="V257" s="100"/>
      <c r="W257" s="100"/>
      <c r="X257" s="100"/>
    </row>
    <row r="258" spans="1:24" ht="16.5" customHeight="1">
      <c r="A258" s="156"/>
      <c r="B258" s="100"/>
      <c r="C258" s="100"/>
      <c r="D258" s="100"/>
      <c r="E258" s="100"/>
      <c r="F258" s="100"/>
      <c r="G258" s="100"/>
      <c r="H258" s="100"/>
      <c r="I258" s="100"/>
      <c r="J258" s="100"/>
      <c r="K258" s="100"/>
      <c r="L258" s="100"/>
      <c r="M258" s="100"/>
      <c r="N258" s="100"/>
      <c r="O258" s="100"/>
      <c r="P258" s="100"/>
      <c r="Q258" s="100"/>
      <c r="R258" s="100"/>
      <c r="S258" s="100"/>
      <c r="T258" s="100"/>
      <c r="U258" s="100"/>
      <c r="V258" s="100"/>
      <c r="W258" s="100"/>
      <c r="X258" s="100"/>
    </row>
    <row r="259" spans="1:24" ht="16.5" customHeight="1">
      <c r="A259" s="156"/>
      <c r="B259" s="100"/>
      <c r="C259" s="100"/>
      <c r="D259" s="100"/>
      <c r="E259" s="100"/>
      <c r="F259" s="100"/>
      <c r="G259" s="100"/>
      <c r="H259" s="100"/>
      <c r="I259" s="100"/>
      <c r="J259" s="100"/>
      <c r="K259" s="100"/>
      <c r="L259" s="100"/>
      <c r="M259" s="100"/>
      <c r="N259" s="100"/>
      <c r="O259" s="100"/>
      <c r="P259" s="100"/>
      <c r="Q259" s="100"/>
      <c r="R259" s="100"/>
      <c r="S259" s="100"/>
      <c r="T259" s="100"/>
      <c r="U259" s="100"/>
      <c r="V259" s="100"/>
      <c r="W259" s="100"/>
      <c r="X259" s="100"/>
    </row>
    <row r="260" spans="1:24" ht="16.5" customHeight="1">
      <c r="A260" s="156"/>
      <c r="B260" s="100"/>
      <c r="C260" s="100"/>
      <c r="D260" s="100"/>
      <c r="E260" s="100"/>
      <c r="F260" s="100"/>
      <c r="G260" s="100"/>
      <c r="H260" s="100"/>
      <c r="I260" s="100"/>
      <c r="J260" s="100"/>
      <c r="K260" s="100"/>
      <c r="L260" s="100"/>
      <c r="M260" s="100"/>
      <c r="N260" s="100"/>
      <c r="O260" s="100"/>
      <c r="P260" s="100"/>
      <c r="Q260" s="100"/>
      <c r="R260" s="100"/>
      <c r="S260" s="100"/>
      <c r="T260" s="100"/>
      <c r="U260" s="100"/>
      <c r="V260" s="100"/>
      <c r="W260" s="100"/>
      <c r="X260" s="100"/>
    </row>
    <row r="261" spans="1:24" ht="16.5" customHeight="1">
      <c r="A261" s="156"/>
      <c r="B261" s="100"/>
      <c r="C261" s="100"/>
      <c r="D261" s="100"/>
      <c r="E261" s="100"/>
      <c r="F261" s="100"/>
      <c r="G261" s="100"/>
      <c r="H261" s="100"/>
      <c r="I261" s="100"/>
      <c r="J261" s="100"/>
      <c r="K261" s="100"/>
      <c r="L261" s="100"/>
      <c r="M261" s="100"/>
      <c r="N261" s="100"/>
      <c r="O261" s="100"/>
      <c r="P261" s="100"/>
      <c r="Q261" s="100"/>
      <c r="R261" s="100"/>
      <c r="S261" s="100"/>
      <c r="T261" s="100"/>
      <c r="U261" s="100"/>
      <c r="V261" s="100"/>
      <c r="W261" s="100"/>
      <c r="X261" s="100"/>
    </row>
    <row r="262" spans="1:24" ht="16.5" customHeight="1">
      <c r="A262" s="156"/>
      <c r="B262" s="100"/>
      <c r="C262" s="100"/>
      <c r="D262" s="100"/>
      <c r="E262" s="100"/>
      <c r="F262" s="100"/>
      <c r="G262" s="100"/>
      <c r="H262" s="100"/>
      <c r="I262" s="100"/>
      <c r="J262" s="100"/>
      <c r="K262" s="100"/>
      <c r="L262" s="100"/>
      <c r="M262" s="100"/>
      <c r="N262" s="100"/>
      <c r="O262" s="100"/>
      <c r="P262" s="100"/>
      <c r="Q262" s="100"/>
      <c r="R262" s="100"/>
      <c r="S262" s="100"/>
      <c r="T262" s="100"/>
      <c r="U262" s="100"/>
      <c r="V262" s="100"/>
      <c r="W262" s="100"/>
      <c r="X262" s="100"/>
    </row>
    <row r="263" spans="1:24" ht="16.5" customHeight="1">
      <c r="A263" s="156"/>
      <c r="B263" s="100"/>
      <c r="C263" s="100"/>
      <c r="D263" s="100"/>
      <c r="E263" s="100"/>
      <c r="F263" s="100"/>
      <c r="G263" s="100"/>
      <c r="H263" s="100"/>
      <c r="I263" s="100"/>
      <c r="J263" s="100"/>
      <c r="K263" s="100"/>
      <c r="L263" s="100"/>
      <c r="M263" s="100"/>
      <c r="N263" s="100"/>
      <c r="O263" s="100"/>
      <c r="P263" s="100"/>
      <c r="Q263" s="100"/>
      <c r="R263" s="100"/>
      <c r="S263" s="100"/>
      <c r="T263" s="100"/>
      <c r="U263" s="100"/>
      <c r="V263" s="100"/>
      <c r="W263" s="100"/>
      <c r="X263" s="100"/>
    </row>
    <row r="264" spans="1:24" ht="16.5" customHeight="1">
      <c r="A264" s="156"/>
      <c r="B264" s="100"/>
      <c r="C264" s="100"/>
      <c r="D264" s="100"/>
      <c r="E264" s="100"/>
      <c r="F264" s="100"/>
      <c r="G264" s="100"/>
      <c r="H264" s="100"/>
      <c r="I264" s="100"/>
      <c r="J264" s="100"/>
      <c r="K264" s="100"/>
      <c r="L264" s="100"/>
      <c r="M264" s="100"/>
      <c r="N264" s="100"/>
      <c r="O264" s="100"/>
      <c r="P264" s="100"/>
      <c r="Q264" s="100"/>
      <c r="R264" s="100"/>
      <c r="S264" s="100"/>
      <c r="T264" s="100"/>
      <c r="U264" s="100"/>
      <c r="V264" s="100"/>
      <c r="W264" s="100"/>
      <c r="X264" s="100"/>
    </row>
    <row r="265" spans="1:24" ht="16.5" customHeight="1">
      <c r="A265" s="156"/>
      <c r="B265" s="100"/>
      <c r="C265" s="100"/>
      <c r="D265" s="100"/>
      <c r="E265" s="100"/>
      <c r="F265" s="100"/>
      <c r="G265" s="100"/>
      <c r="H265" s="100"/>
      <c r="I265" s="100"/>
      <c r="J265" s="100"/>
      <c r="K265" s="100"/>
      <c r="L265" s="100"/>
      <c r="M265" s="100"/>
      <c r="N265" s="100"/>
      <c r="O265" s="100"/>
      <c r="P265" s="100"/>
      <c r="Q265" s="100"/>
      <c r="R265" s="100"/>
      <c r="S265" s="100"/>
      <c r="T265" s="100"/>
      <c r="U265" s="100"/>
      <c r="V265" s="100"/>
      <c r="W265" s="100"/>
      <c r="X265" s="100"/>
    </row>
    <row r="266" spans="1:24" ht="16.5" customHeight="1">
      <c r="A266" s="156"/>
      <c r="B266" s="100"/>
      <c r="C266" s="100"/>
      <c r="D266" s="100"/>
      <c r="E266" s="100"/>
      <c r="F266" s="100"/>
      <c r="G266" s="100"/>
      <c r="H266" s="100"/>
      <c r="I266" s="100"/>
      <c r="J266" s="100"/>
      <c r="K266" s="100"/>
      <c r="L266" s="100"/>
      <c r="M266" s="100"/>
      <c r="N266" s="100"/>
      <c r="O266" s="100"/>
      <c r="P266" s="100"/>
      <c r="Q266" s="100"/>
      <c r="R266" s="100"/>
      <c r="S266" s="100"/>
      <c r="T266" s="100"/>
      <c r="U266" s="100"/>
      <c r="V266" s="100"/>
      <c r="W266" s="100"/>
      <c r="X266" s="100"/>
    </row>
    <row r="267" spans="1:24" ht="16.5" customHeight="1">
      <c r="A267" s="156"/>
      <c r="B267" s="100"/>
      <c r="C267" s="100"/>
      <c r="D267" s="100"/>
      <c r="E267" s="100"/>
      <c r="F267" s="100"/>
      <c r="G267" s="100"/>
      <c r="H267" s="100"/>
      <c r="I267" s="100"/>
      <c r="J267" s="100"/>
      <c r="K267" s="100"/>
      <c r="L267" s="100"/>
      <c r="M267" s="100"/>
      <c r="N267" s="100"/>
      <c r="O267" s="100"/>
      <c r="P267" s="100"/>
      <c r="Q267" s="100"/>
      <c r="R267" s="100"/>
      <c r="S267" s="100"/>
      <c r="T267" s="100"/>
      <c r="U267" s="100"/>
      <c r="V267" s="100"/>
      <c r="W267" s="100"/>
      <c r="X267" s="100"/>
    </row>
    <row r="268" spans="1:24" ht="16.5" customHeight="1">
      <c r="A268" s="156"/>
      <c r="B268" s="100"/>
      <c r="C268" s="100"/>
      <c r="D268" s="100"/>
      <c r="E268" s="100"/>
      <c r="F268" s="100"/>
      <c r="G268" s="100"/>
      <c r="H268" s="100"/>
      <c r="I268" s="100"/>
      <c r="J268" s="100"/>
      <c r="K268" s="100"/>
      <c r="L268" s="100"/>
      <c r="M268" s="100"/>
      <c r="N268" s="100"/>
      <c r="O268" s="100"/>
      <c r="P268" s="100"/>
      <c r="Q268" s="100"/>
      <c r="R268" s="100"/>
      <c r="S268" s="100"/>
      <c r="T268" s="100"/>
      <c r="U268" s="100"/>
      <c r="V268" s="100"/>
      <c r="W268" s="100"/>
      <c r="X268" s="100"/>
    </row>
    <row r="269" spans="1:24" ht="16.5" customHeight="1">
      <c r="A269" s="156"/>
      <c r="B269" s="100"/>
      <c r="C269" s="100"/>
      <c r="D269" s="100"/>
      <c r="E269" s="100"/>
      <c r="F269" s="100"/>
      <c r="G269" s="100"/>
      <c r="H269" s="100"/>
      <c r="I269" s="100"/>
      <c r="J269" s="100"/>
      <c r="K269" s="100"/>
      <c r="L269" s="100"/>
      <c r="M269" s="100"/>
      <c r="N269" s="100"/>
      <c r="O269" s="100"/>
      <c r="P269" s="100"/>
      <c r="Q269" s="100"/>
      <c r="R269" s="100"/>
      <c r="S269" s="100"/>
      <c r="T269" s="100"/>
      <c r="U269" s="100"/>
      <c r="V269" s="100"/>
      <c r="W269" s="100"/>
      <c r="X269" s="100"/>
    </row>
    <row r="270" spans="1:24" ht="16.5" customHeight="1">
      <c r="A270" s="156"/>
      <c r="B270" s="100"/>
      <c r="C270" s="100"/>
      <c r="D270" s="100"/>
      <c r="E270" s="100"/>
      <c r="F270" s="100"/>
      <c r="G270" s="100"/>
      <c r="H270" s="100"/>
      <c r="I270" s="100"/>
      <c r="J270" s="100"/>
      <c r="K270" s="100"/>
      <c r="L270" s="100"/>
      <c r="M270" s="100"/>
      <c r="N270" s="100"/>
      <c r="O270" s="100"/>
      <c r="P270" s="100"/>
      <c r="Q270" s="100"/>
      <c r="R270" s="100"/>
      <c r="S270" s="100"/>
      <c r="T270" s="100"/>
      <c r="U270" s="100"/>
      <c r="V270" s="100"/>
      <c r="W270" s="100"/>
      <c r="X270" s="100"/>
    </row>
    <row r="271" spans="1:24" ht="16.5" customHeight="1">
      <c r="A271" s="156"/>
      <c r="B271" s="100"/>
      <c r="C271" s="100"/>
      <c r="D271" s="100"/>
      <c r="E271" s="100"/>
      <c r="F271" s="100"/>
      <c r="G271" s="100"/>
      <c r="H271" s="100"/>
      <c r="I271" s="100"/>
      <c r="J271" s="100"/>
      <c r="K271" s="100"/>
      <c r="L271" s="100"/>
      <c r="M271" s="100"/>
      <c r="N271" s="100"/>
      <c r="O271" s="100"/>
      <c r="P271" s="100"/>
      <c r="Q271" s="100"/>
      <c r="R271" s="100"/>
      <c r="S271" s="100"/>
      <c r="T271" s="100"/>
      <c r="U271" s="100"/>
      <c r="V271" s="100"/>
      <c r="W271" s="100"/>
      <c r="X271" s="100"/>
    </row>
    <row r="272" spans="1:24" ht="16.5" customHeight="1">
      <c r="A272" s="156"/>
      <c r="B272" s="100"/>
      <c r="C272" s="100"/>
      <c r="D272" s="100"/>
      <c r="E272" s="100"/>
      <c r="F272" s="100"/>
      <c r="G272" s="100"/>
      <c r="H272" s="100"/>
      <c r="I272" s="100"/>
      <c r="J272" s="100"/>
      <c r="K272" s="100"/>
      <c r="L272" s="100"/>
      <c r="M272" s="100"/>
      <c r="N272" s="100"/>
      <c r="O272" s="100"/>
      <c r="P272" s="100"/>
      <c r="Q272" s="100"/>
      <c r="R272" s="100"/>
      <c r="S272" s="100"/>
      <c r="T272" s="100"/>
      <c r="U272" s="100"/>
      <c r="V272" s="100"/>
      <c r="W272" s="100"/>
      <c r="X272" s="100"/>
    </row>
    <row r="273" spans="1:24" ht="16.5" customHeight="1">
      <c r="A273" s="156"/>
      <c r="B273" s="100"/>
      <c r="C273" s="100"/>
      <c r="D273" s="100"/>
      <c r="E273" s="100"/>
      <c r="F273" s="100"/>
      <c r="G273" s="100"/>
      <c r="H273" s="100"/>
      <c r="I273" s="100"/>
      <c r="J273" s="100"/>
      <c r="K273" s="100"/>
      <c r="L273" s="100"/>
      <c r="M273" s="100"/>
      <c r="N273" s="100"/>
      <c r="O273" s="100"/>
      <c r="P273" s="100"/>
      <c r="Q273" s="100"/>
      <c r="R273" s="100"/>
      <c r="S273" s="100"/>
      <c r="T273" s="100"/>
      <c r="U273" s="100"/>
      <c r="V273" s="100"/>
      <c r="W273" s="100"/>
      <c r="X273" s="100"/>
    </row>
    <row r="274" spans="1:24" ht="16.5" customHeight="1">
      <c r="A274" s="156"/>
      <c r="B274" s="100"/>
      <c r="C274" s="100"/>
      <c r="D274" s="100"/>
      <c r="E274" s="100"/>
      <c r="F274" s="100"/>
      <c r="G274" s="100"/>
      <c r="H274" s="100"/>
      <c r="I274" s="100"/>
      <c r="J274" s="100"/>
      <c r="K274" s="100"/>
      <c r="L274" s="100"/>
      <c r="M274" s="100"/>
      <c r="N274" s="100"/>
      <c r="O274" s="100"/>
      <c r="P274" s="100"/>
      <c r="Q274" s="100"/>
      <c r="R274" s="100"/>
      <c r="S274" s="100"/>
      <c r="T274" s="100"/>
      <c r="U274" s="100"/>
      <c r="V274" s="100"/>
      <c r="W274" s="100"/>
      <c r="X274" s="100"/>
    </row>
    <row r="275" spans="1:24" ht="16.5" customHeight="1">
      <c r="A275" s="156"/>
      <c r="B275" s="100"/>
      <c r="C275" s="100"/>
      <c r="D275" s="100"/>
      <c r="E275" s="100"/>
      <c r="F275" s="100"/>
      <c r="G275" s="100"/>
      <c r="H275" s="100"/>
      <c r="I275" s="100"/>
      <c r="J275" s="100"/>
      <c r="K275" s="100"/>
      <c r="L275" s="100"/>
      <c r="M275" s="100"/>
      <c r="N275" s="100"/>
      <c r="O275" s="100"/>
      <c r="P275" s="100"/>
      <c r="Q275" s="100"/>
      <c r="R275" s="100"/>
      <c r="S275" s="100"/>
      <c r="T275" s="100"/>
      <c r="U275" s="100"/>
      <c r="V275" s="100"/>
      <c r="W275" s="100"/>
      <c r="X275" s="100"/>
    </row>
    <row r="276" spans="1:24" ht="16.5" customHeight="1">
      <c r="A276" s="156"/>
      <c r="B276" s="100"/>
      <c r="C276" s="100"/>
      <c r="D276" s="100"/>
      <c r="E276" s="100"/>
      <c r="F276" s="100"/>
      <c r="G276" s="100"/>
      <c r="H276" s="100"/>
      <c r="I276" s="100"/>
      <c r="J276" s="100"/>
      <c r="K276" s="100"/>
      <c r="L276" s="100"/>
      <c r="M276" s="100"/>
      <c r="N276" s="100"/>
      <c r="O276" s="100"/>
      <c r="P276" s="100"/>
      <c r="Q276" s="100"/>
      <c r="R276" s="100"/>
      <c r="S276" s="100"/>
      <c r="T276" s="100"/>
      <c r="U276" s="100"/>
      <c r="V276" s="100"/>
      <c r="W276" s="100"/>
      <c r="X276" s="100"/>
    </row>
    <row r="277" spans="1:24" ht="16.5" customHeight="1">
      <c r="A277" s="156"/>
      <c r="B277" s="100"/>
      <c r="C277" s="100"/>
      <c r="D277" s="100"/>
      <c r="E277" s="100"/>
      <c r="F277" s="100"/>
      <c r="G277" s="100"/>
      <c r="H277" s="100"/>
      <c r="I277" s="100"/>
      <c r="J277" s="100"/>
      <c r="K277" s="100"/>
      <c r="L277" s="100"/>
      <c r="M277" s="100"/>
      <c r="N277" s="100"/>
      <c r="O277" s="100"/>
      <c r="P277" s="100"/>
      <c r="Q277" s="100"/>
      <c r="R277" s="100"/>
      <c r="S277" s="100"/>
      <c r="T277" s="100"/>
      <c r="U277" s="100"/>
      <c r="V277" s="100"/>
      <c r="W277" s="100"/>
      <c r="X277" s="100"/>
    </row>
    <row r="278" spans="1:24" ht="16.5" customHeight="1">
      <c r="A278" s="156"/>
      <c r="B278" s="100"/>
      <c r="C278" s="100"/>
      <c r="D278" s="100"/>
      <c r="E278" s="100"/>
      <c r="F278" s="100"/>
      <c r="G278" s="100"/>
      <c r="H278" s="100"/>
      <c r="I278" s="100"/>
      <c r="J278" s="100"/>
      <c r="K278" s="100"/>
      <c r="L278" s="100"/>
      <c r="M278" s="100"/>
      <c r="N278" s="100"/>
      <c r="O278" s="100"/>
      <c r="P278" s="100"/>
      <c r="Q278" s="100"/>
      <c r="R278" s="100"/>
      <c r="S278" s="100"/>
      <c r="T278" s="100"/>
      <c r="U278" s="100"/>
      <c r="V278" s="100"/>
      <c r="W278" s="100"/>
      <c r="X278" s="100"/>
    </row>
    <row r="279" spans="1:24" ht="16.5" customHeight="1">
      <c r="A279" s="156"/>
      <c r="B279" s="100"/>
      <c r="C279" s="100"/>
      <c r="D279" s="100"/>
      <c r="E279" s="100"/>
      <c r="F279" s="100"/>
      <c r="G279" s="100"/>
      <c r="H279" s="100"/>
      <c r="I279" s="100"/>
      <c r="J279" s="100"/>
      <c r="K279" s="100"/>
      <c r="L279" s="100"/>
      <c r="M279" s="100"/>
      <c r="N279" s="100"/>
      <c r="O279" s="100"/>
      <c r="P279" s="100"/>
      <c r="Q279" s="100"/>
      <c r="R279" s="100"/>
      <c r="S279" s="100"/>
      <c r="T279" s="100"/>
      <c r="U279" s="100"/>
      <c r="V279" s="100"/>
      <c r="W279" s="100"/>
      <c r="X279" s="100"/>
    </row>
    <row r="280" spans="1:24" ht="16.5" customHeight="1">
      <c r="A280" s="156"/>
      <c r="B280" s="100"/>
      <c r="C280" s="100"/>
      <c r="D280" s="100"/>
      <c r="E280" s="100"/>
      <c r="F280" s="100"/>
      <c r="G280" s="100"/>
      <c r="H280" s="100"/>
      <c r="I280" s="100"/>
      <c r="J280" s="100"/>
      <c r="K280" s="100"/>
      <c r="L280" s="100"/>
      <c r="M280" s="100"/>
      <c r="N280" s="100"/>
      <c r="O280" s="100"/>
      <c r="P280" s="100"/>
      <c r="Q280" s="100"/>
      <c r="R280" s="100"/>
      <c r="S280" s="100"/>
      <c r="T280" s="100"/>
      <c r="U280" s="100"/>
      <c r="V280" s="100"/>
      <c r="W280" s="100"/>
      <c r="X280" s="100"/>
    </row>
    <row r="281" spans="1:24" ht="16.5" customHeight="1">
      <c r="A281" s="156"/>
      <c r="B281" s="100"/>
      <c r="C281" s="100"/>
      <c r="D281" s="100"/>
      <c r="E281" s="100"/>
      <c r="F281" s="100"/>
      <c r="G281" s="100"/>
      <c r="H281" s="100"/>
      <c r="I281" s="100"/>
      <c r="J281" s="100"/>
      <c r="K281" s="100"/>
      <c r="L281" s="100"/>
      <c r="M281" s="100"/>
      <c r="N281" s="100"/>
      <c r="O281" s="100"/>
      <c r="P281" s="100"/>
      <c r="Q281" s="100"/>
      <c r="R281" s="100"/>
      <c r="S281" s="100"/>
      <c r="T281" s="100"/>
      <c r="U281" s="100"/>
      <c r="V281" s="100"/>
      <c r="W281" s="100"/>
      <c r="X281" s="100"/>
    </row>
    <row r="282" spans="1:24" ht="16.5" customHeight="1">
      <c r="A282" s="156"/>
      <c r="B282" s="100"/>
      <c r="C282" s="100"/>
      <c r="D282" s="100"/>
      <c r="E282" s="100"/>
      <c r="F282" s="100"/>
      <c r="G282" s="100"/>
      <c r="H282" s="100"/>
      <c r="I282" s="100"/>
      <c r="J282" s="100"/>
      <c r="K282" s="100"/>
      <c r="L282" s="100"/>
      <c r="M282" s="100"/>
      <c r="N282" s="100"/>
      <c r="O282" s="100"/>
      <c r="P282" s="100"/>
      <c r="Q282" s="100"/>
      <c r="R282" s="100"/>
      <c r="S282" s="100"/>
      <c r="T282" s="100"/>
      <c r="U282" s="100"/>
      <c r="V282" s="100"/>
      <c r="W282" s="100"/>
      <c r="X282" s="100"/>
    </row>
    <row r="283" spans="1:24" ht="16.5" customHeight="1">
      <c r="A283" s="156"/>
      <c r="B283" s="100"/>
      <c r="C283" s="100"/>
      <c r="D283" s="100"/>
      <c r="E283" s="100"/>
      <c r="F283" s="100"/>
      <c r="G283" s="100"/>
      <c r="H283" s="100"/>
      <c r="I283" s="100"/>
      <c r="J283" s="100"/>
      <c r="K283" s="100"/>
      <c r="L283" s="100"/>
      <c r="M283" s="100"/>
      <c r="N283" s="100"/>
      <c r="O283" s="100"/>
      <c r="P283" s="100"/>
      <c r="Q283" s="100"/>
      <c r="R283" s="100"/>
      <c r="S283" s="100"/>
      <c r="T283" s="100"/>
      <c r="U283" s="100"/>
      <c r="V283" s="100"/>
      <c r="W283" s="100"/>
      <c r="X283" s="100"/>
    </row>
    <row r="284" spans="1:24" ht="16.5" customHeight="1">
      <c r="A284" s="156"/>
      <c r="B284" s="100"/>
      <c r="C284" s="100"/>
      <c r="D284" s="100"/>
      <c r="E284" s="100"/>
      <c r="F284" s="100"/>
      <c r="G284" s="100"/>
      <c r="H284" s="100"/>
      <c r="I284" s="100"/>
      <c r="J284" s="100"/>
      <c r="K284" s="100"/>
      <c r="L284" s="100"/>
      <c r="M284" s="100"/>
      <c r="N284" s="100"/>
      <c r="O284" s="100"/>
      <c r="P284" s="100"/>
      <c r="Q284" s="100"/>
      <c r="R284" s="100"/>
      <c r="S284" s="100"/>
      <c r="T284" s="100"/>
      <c r="U284" s="100"/>
      <c r="V284" s="100"/>
      <c r="W284" s="100"/>
      <c r="X284" s="100"/>
    </row>
    <row r="285" spans="1:24" ht="16.5" customHeight="1">
      <c r="A285" s="156"/>
      <c r="B285" s="100"/>
      <c r="C285" s="100"/>
      <c r="D285" s="100"/>
      <c r="E285" s="100"/>
      <c r="F285" s="100"/>
      <c r="G285" s="100"/>
      <c r="H285" s="100"/>
      <c r="I285" s="100"/>
      <c r="J285" s="100"/>
      <c r="K285" s="100"/>
      <c r="L285" s="100"/>
      <c r="M285" s="100"/>
      <c r="N285" s="100"/>
      <c r="O285" s="100"/>
      <c r="P285" s="100"/>
      <c r="Q285" s="100"/>
      <c r="R285" s="100"/>
      <c r="S285" s="100"/>
      <c r="T285" s="100"/>
      <c r="U285" s="100"/>
      <c r="V285" s="100"/>
      <c r="W285" s="100"/>
      <c r="X285" s="100"/>
    </row>
    <row r="286" spans="1:24" ht="16.5" customHeight="1">
      <c r="A286" s="156"/>
      <c r="B286" s="100"/>
      <c r="C286" s="100"/>
      <c r="D286" s="100"/>
      <c r="E286" s="100"/>
      <c r="F286" s="100"/>
      <c r="G286" s="100"/>
      <c r="H286" s="100"/>
      <c r="I286" s="100"/>
      <c r="J286" s="100"/>
      <c r="K286" s="100"/>
      <c r="L286" s="100"/>
      <c r="M286" s="100"/>
      <c r="N286" s="100"/>
      <c r="O286" s="100"/>
      <c r="P286" s="100"/>
      <c r="Q286" s="100"/>
      <c r="R286" s="100"/>
      <c r="S286" s="100"/>
      <c r="T286" s="100"/>
      <c r="U286" s="100"/>
      <c r="V286" s="100"/>
      <c r="W286" s="100"/>
      <c r="X286" s="100"/>
    </row>
    <row r="287" spans="1:24" ht="16.5" customHeight="1">
      <c r="A287" s="156"/>
      <c r="B287" s="100"/>
      <c r="C287" s="100"/>
      <c r="D287" s="100"/>
      <c r="E287" s="100"/>
      <c r="F287" s="100"/>
      <c r="G287" s="100"/>
      <c r="H287" s="100"/>
      <c r="I287" s="100"/>
      <c r="J287" s="100"/>
      <c r="K287" s="100"/>
      <c r="L287" s="100"/>
      <c r="M287" s="100"/>
      <c r="N287" s="100"/>
      <c r="O287" s="100"/>
      <c r="P287" s="100"/>
      <c r="Q287" s="100"/>
      <c r="R287" s="100"/>
      <c r="S287" s="100"/>
      <c r="T287" s="100"/>
      <c r="U287" s="100"/>
      <c r="V287" s="100"/>
      <c r="W287" s="100"/>
      <c r="X287" s="100"/>
    </row>
    <row r="288" spans="1:24" ht="16.5" customHeight="1">
      <c r="A288" s="156"/>
      <c r="B288" s="100"/>
      <c r="C288" s="100"/>
      <c r="D288" s="100"/>
      <c r="E288" s="100"/>
      <c r="F288" s="100"/>
      <c r="G288" s="100"/>
      <c r="H288" s="100"/>
      <c r="I288" s="100"/>
      <c r="J288" s="100"/>
      <c r="K288" s="100"/>
      <c r="L288" s="100"/>
      <c r="M288" s="100"/>
      <c r="N288" s="100"/>
      <c r="O288" s="100"/>
      <c r="P288" s="100"/>
      <c r="Q288" s="100"/>
      <c r="R288" s="100"/>
      <c r="S288" s="100"/>
      <c r="T288" s="100"/>
      <c r="U288" s="100"/>
      <c r="V288" s="100"/>
      <c r="W288" s="100"/>
      <c r="X288" s="100"/>
    </row>
    <row r="289" spans="1:24" ht="16.5" customHeight="1">
      <c r="A289" s="156"/>
      <c r="B289" s="100"/>
      <c r="C289" s="100"/>
      <c r="D289" s="100"/>
      <c r="E289" s="100"/>
      <c r="F289" s="100"/>
      <c r="G289" s="100"/>
      <c r="H289" s="100"/>
      <c r="I289" s="100"/>
      <c r="J289" s="100"/>
      <c r="K289" s="100"/>
      <c r="L289" s="100"/>
      <c r="M289" s="100"/>
      <c r="N289" s="100"/>
      <c r="O289" s="100"/>
      <c r="P289" s="100"/>
      <c r="Q289" s="100"/>
      <c r="R289" s="100"/>
      <c r="S289" s="100"/>
      <c r="T289" s="100"/>
      <c r="U289" s="100"/>
      <c r="V289" s="100"/>
      <c r="W289" s="100"/>
      <c r="X289" s="100"/>
    </row>
    <row r="290" spans="1:24" ht="16.5" customHeight="1">
      <c r="A290" s="156"/>
      <c r="B290" s="100"/>
      <c r="C290" s="100"/>
      <c r="D290" s="100"/>
      <c r="E290" s="100"/>
      <c r="F290" s="100"/>
      <c r="G290" s="100"/>
      <c r="H290" s="100"/>
      <c r="I290" s="100"/>
      <c r="J290" s="100"/>
      <c r="K290" s="100"/>
      <c r="L290" s="100"/>
      <c r="M290" s="100"/>
      <c r="N290" s="100"/>
      <c r="O290" s="100"/>
      <c r="P290" s="100"/>
      <c r="Q290" s="100"/>
      <c r="R290" s="100"/>
      <c r="S290" s="100"/>
      <c r="T290" s="100"/>
      <c r="U290" s="100"/>
      <c r="V290" s="100"/>
      <c r="W290" s="100"/>
      <c r="X290" s="100"/>
    </row>
    <row r="291" spans="1:24" ht="16.5" customHeight="1">
      <c r="A291" s="156"/>
      <c r="B291" s="100"/>
      <c r="C291" s="100"/>
      <c r="D291" s="100"/>
      <c r="E291" s="100"/>
      <c r="F291" s="100"/>
      <c r="G291" s="100"/>
      <c r="H291" s="100"/>
      <c r="I291" s="100"/>
      <c r="J291" s="100"/>
      <c r="K291" s="100"/>
      <c r="L291" s="100"/>
      <c r="M291" s="100"/>
      <c r="N291" s="100"/>
      <c r="O291" s="100"/>
      <c r="P291" s="100"/>
      <c r="Q291" s="100"/>
      <c r="R291" s="100"/>
      <c r="S291" s="100"/>
      <c r="T291" s="100"/>
      <c r="U291" s="100"/>
      <c r="V291" s="100"/>
      <c r="W291" s="100"/>
      <c r="X291" s="100"/>
    </row>
    <row r="292" spans="1:24" ht="16.5" customHeight="1">
      <c r="A292" s="156"/>
      <c r="B292" s="100"/>
      <c r="C292" s="100"/>
      <c r="D292" s="100"/>
      <c r="E292" s="100"/>
      <c r="F292" s="100"/>
      <c r="G292" s="100"/>
      <c r="H292" s="100"/>
      <c r="I292" s="100"/>
      <c r="J292" s="100"/>
      <c r="K292" s="100"/>
      <c r="L292" s="100"/>
      <c r="M292" s="100"/>
      <c r="N292" s="100"/>
      <c r="O292" s="100"/>
      <c r="P292" s="100"/>
      <c r="Q292" s="100"/>
      <c r="R292" s="100"/>
      <c r="S292" s="100"/>
      <c r="T292" s="100"/>
      <c r="U292" s="100"/>
      <c r="V292" s="100"/>
      <c r="W292" s="100"/>
      <c r="X292" s="100"/>
    </row>
    <row r="293" spans="1:24" ht="16.5" customHeight="1">
      <c r="A293" s="156"/>
      <c r="B293" s="100"/>
      <c r="C293" s="100"/>
      <c r="D293" s="100"/>
      <c r="E293" s="100"/>
      <c r="F293" s="100"/>
      <c r="G293" s="100"/>
      <c r="H293" s="100"/>
      <c r="I293" s="100"/>
      <c r="J293" s="100"/>
      <c r="K293" s="100"/>
      <c r="L293" s="100"/>
      <c r="M293" s="100"/>
      <c r="N293" s="100"/>
      <c r="O293" s="100"/>
      <c r="P293" s="100"/>
      <c r="Q293" s="100"/>
      <c r="R293" s="100"/>
      <c r="S293" s="100"/>
      <c r="T293" s="100"/>
      <c r="U293" s="100"/>
      <c r="V293" s="100"/>
      <c r="W293" s="100"/>
      <c r="X293" s="100"/>
    </row>
    <row r="294" spans="1:24" ht="16.5" customHeight="1">
      <c r="A294" s="156"/>
      <c r="B294" s="100"/>
      <c r="C294" s="100"/>
      <c r="D294" s="100"/>
      <c r="E294" s="100"/>
      <c r="F294" s="100"/>
      <c r="G294" s="100"/>
      <c r="H294" s="100"/>
      <c r="I294" s="100"/>
      <c r="J294" s="100"/>
      <c r="K294" s="100"/>
      <c r="L294" s="100"/>
      <c r="M294" s="100"/>
      <c r="N294" s="100"/>
      <c r="O294" s="100"/>
      <c r="P294" s="100"/>
      <c r="Q294" s="100"/>
      <c r="R294" s="100"/>
      <c r="S294" s="100"/>
      <c r="T294" s="100"/>
      <c r="U294" s="100"/>
      <c r="V294" s="100"/>
      <c r="W294" s="100"/>
      <c r="X294" s="100"/>
    </row>
    <row r="295" spans="1:24" ht="16.5" customHeight="1">
      <c r="A295" s="156"/>
      <c r="B295" s="100"/>
      <c r="C295" s="100"/>
      <c r="D295" s="100"/>
      <c r="E295" s="100"/>
      <c r="F295" s="100"/>
      <c r="G295" s="100"/>
      <c r="H295" s="100"/>
      <c r="I295" s="100"/>
      <c r="J295" s="100"/>
      <c r="K295" s="100"/>
      <c r="L295" s="100"/>
      <c r="M295" s="100"/>
      <c r="N295" s="100"/>
      <c r="O295" s="100"/>
      <c r="P295" s="100"/>
      <c r="Q295" s="100"/>
      <c r="R295" s="100"/>
      <c r="S295" s="100"/>
      <c r="T295" s="100"/>
      <c r="U295" s="100"/>
      <c r="V295" s="100"/>
      <c r="W295" s="100"/>
      <c r="X295" s="100"/>
    </row>
    <row r="296" spans="1:24" ht="16.5" customHeight="1">
      <c r="A296" s="156"/>
      <c r="B296" s="100"/>
      <c r="C296" s="100"/>
      <c r="D296" s="100"/>
      <c r="E296" s="100"/>
      <c r="F296" s="100"/>
      <c r="G296" s="100"/>
      <c r="H296" s="100"/>
      <c r="I296" s="100"/>
      <c r="J296" s="100"/>
      <c r="K296" s="100"/>
      <c r="L296" s="100"/>
      <c r="M296" s="100"/>
      <c r="N296" s="100"/>
      <c r="O296" s="100"/>
      <c r="P296" s="100"/>
      <c r="Q296" s="100"/>
      <c r="R296" s="100"/>
      <c r="S296" s="100"/>
      <c r="T296" s="100"/>
      <c r="U296" s="100"/>
      <c r="V296" s="100"/>
      <c r="W296" s="100"/>
      <c r="X296" s="100"/>
    </row>
    <row r="297" spans="1:24" ht="16.5" customHeight="1">
      <c r="A297" s="156"/>
      <c r="B297" s="100"/>
      <c r="C297" s="100"/>
      <c r="D297" s="100"/>
      <c r="E297" s="100"/>
      <c r="F297" s="100"/>
      <c r="G297" s="100"/>
      <c r="H297" s="100"/>
      <c r="I297" s="100"/>
      <c r="J297" s="100"/>
      <c r="K297" s="100"/>
      <c r="L297" s="100"/>
      <c r="M297" s="100"/>
      <c r="N297" s="100"/>
      <c r="O297" s="100"/>
      <c r="P297" s="100"/>
      <c r="Q297" s="100"/>
      <c r="R297" s="100"/>
      <c r="S297" s="100"/>
      <c r="T297" s="100"/>
      <c r="U297" s="100"/>
      <c r="V297" s="100"/>
      <c r="W297" s="100"/>
      <c r="X297" s="100"/>
    </row>
    <row r="298" spans="1:24" ht="16.5" customHeight="1">
      <c r="A298" s="156"/>
      <c r="B298" s="100"/>
      <c r="C298" s="100"/>
      <c r="D298" s="100"/>
      <c r="E298" s="100"/>
      <c r="F298" s="100"/>
      <c r="G298" s="100"/>
      <c r="H298" s="100"/>
      <c r="I298" s="100"/>
      <c r="J298" s="100"/>
      <c r="K298" s="100"/>
      <c r="L298" s="100"/>
      <c r="M298" s="100"/>
      <c r="N298" s="100"/>
      <c r="O298" s="100"/>
      <c r="P298" s="100"/>
      <c r="Q298" s="100"/>
      <c r="R298" s="100"/>
      <c r="S298" s="100"/>
      <c r="T298" s="100"/>
      <c r="U298" s="100"/>
      <c r="V298" s="100"/>
      <c r="W298" s="100"/>
      <c r="X298" s="100"/>
    </row>
    <row r="299" spans="1:24" ht="16.5" customHeight="1">
      <c r="A299" s="156"/>
      <c r="B299" s="100"/>
      <c r="C299" s="100"/>
      <c r="D299" s="100"/>
      <c r="E299" s="100"/>
      <c r="F299" s="100"/>
      <c r="G299" s="100"/>
      <c r="H299" s="100"/>
      <c r="I299" s="100"/>
      <c r="J299" s="100"/>
      <c r="K299" s="100"/>
      <c r="L299" s="100"/>
      <c r="M299" s="100"/>
      <c r="N299" s="100"/>
      <c r="O299" s="100"/>
      <c r="P299" s="100"/>
      <c r="Q299" s="100"/>
      <c r="R299" s="100"/>
      <c r="S299" s="100"/>
      <c r="T299" s="100"/>
      <c r="U299" s="100"/>
      <c r="V299" s="100"/>
      <c r="W299" s="100"/>
      <c r="X299" s="100"/>
    </row>
    <row r="300" spans="1:24" ht="16.5" customHeight="1">
      <c r="A300" s="156"/>
      <c r="B300" s="100"/>
      <c r="C300" s="100"/>
      <c r="D300" s="100"/>
      <c r="E300" s="100"/>
      <c r="F300" s="100"/>
      <c r="G300" s="100"/>
      <c r="H300" s="100"/>
      <c r="I300" s="100"/>
      <c r="J300" s="100"/>
      <c r="K300" s="100"/>
      <c r="L300" s="100"/>
      <c r="M300" s="100"/>
      <c r="N300" s="100"/>
      <c r="O300" s="100"/>
      <c r="P300" s="100"/>
      <c r="Q300" s="100"/>
      <c r="R300" s="100"/>
      <c r="S300" s="100"/>
      <c r="T300" s="100"/>
      <c r="U300" s="100"/>
      <c r="V300" s="100"/>
      <c r="W300" s="100"/>
      <c r="X300" s="100"/>
    </row>
    <row r="301" spans="1:24" ht="16.5" customHeight="1">
      <c r="A301" s="156"/>
      <c r="B301" s="100"/>
      <c r="C301" s="100"/>
      <c r="D301" s="100"/>
      <c r="E301" s="100"/>
      <c r="F301" s="100"/>
      <c r="G301" s="100"/>
      <c r="H301" s="100"/>
      <c r="I301" s="100"/>
      <c r="J301" s="100"/>
      <c r="K301" s="100"/>
      <c r="L301" s="100"/>
      <c r="M301" s="100"/>
      <c r="N301" s="100"/>
      <c r="O301" s="100"/>
      <c r="P301" s="100"/>
      <c r="Q301" s="100"/>
      <c r="R301" s="100"/>
      <c r="S301" s="100"/>
      <c r="T301" s="100"/>
      <c r="U301" s="100"/>
      <c r="V301" s="100"/>
      <c r="W301" s="100"/>
      <c r="X301" s="100"/>
    </row>
    <row r="302" spans="1:24" ht="16.5" customHeight="1">
      <c r="A302" s="156"/>
      <c r="B302" s="100"/>
      <c r="C302" s="100"/>
      <c r="D302" s="100"/>
      <c r="E302" s="100"/>
      <c r="F302" s="100"/>
      <c r="G302" s="100"/>
      <c r="H302" s="100"/>
      <c r="I302" s="100"/>
      <c r="J302" s="100"/>
      <c r="K302" s="100"/>
      <c r="L302" s="100"/>
      <c r="M302" s="100"/>
      <c r="N302" s="100"/>
      <c r="O302" s="100"/>
      <c r="P302" s="100"/>
      <c r="Q302" s="100"/>
      <c r="R302" s="100"/>
      <c r="S302" s="100"/>
      <c r="T302" s="100"/>
      <c r="U302" s="100"/>
      <c r="V302" s="100"/>
      <c r="W302" s="100"/>
      <c r="X302" s="100"/>
    </row>
    <row r="303" spans="1:24" ht="16.5" customHeight="1">
      <c r="A303" s="156"/>
      <c r="B303" s="100"/>
      <c r="C303" s="100"/>
      <c r="D303" s="100"/>
      <c r="E303" s="100"/>
      <c r="F303" s="100"/>
      <c r="G303" s="100"/>
      <c r="H303" s="100"/>
      <c r="I303" s="100"/>
      <c r="J303" s="100"/>
      <c r="K303" s="100"/>
      <c r="L303" s="100"/>
      <c r="M303" s="100"/>
      <c r="N303" s="100"/>
      <c r="O303" s="100"/>
      <c r="P303" s="100"/>
      <c r="Q303" s="100"/>
      <c r="R303" s="100"/>
      <c r="S303" s="100"/>
      <c r="T303" s="100"/>
      <c r="U303" s="100"/>
      <c r="V303" s="100"/>
      <c r="W303" s="100"/>
      <c r="X303" s="100"/>
    </row>
    <row r="304" spans="1:24" ht="16.5" customHeight="1">
      <c r="A304" s="156"/>
      <c r="B304" s="100"/>
      <c r="C304" s="100"/>
      <c r="D304" s="100"/>
      <c r="E304" s="100"/>
      <c r="F304" s="100"/>
      <c r="G304" s="100"/>
      <c r="H304" s="100"/>
      <c r="I304" s="100"/>
      <c r="J304" s="100"/>
      <c r="K304" s="100"/>
      <c r="L304" s="100"/>
      <c r="M304" s="100"/>
      <c r="N304" s="100"/>
      <c r="O304" s="100"/>
      <c r="P304" s="100"/>
      <c r="Q304" s="100"/>
      <c r="R304" s="100"/>
      <c r="S304" s="100"/>
      <c r="T304" s="100"/>
      <c r="U304" s="100"/>
      <c r="V304" s="100"/>
      <c r="W304" s="100"/>
      <c r="X304" s="100"/>
    </row>
    <row r="305" spans="1:24" ht="16.5" customHeight="1">
      <c r="A305" s="156"/>
      <c r="B305" s="100"/>
      <c r="C305" s="100"/>
      <c r="D305" s="100"/>
      <c r="E305" s="100"/>
      <c r="F305" s="100"/>
      <c r="G305" s="100"/>
      <c r="H305" s="100"/>
      <c r="I305" s="100"/>
      <c r="J305" s="100"/>
      <c r="K305" s="100"/>
      <c r="L305" s="100"/>
      <c r="M305" s="100"/>
      <c r="N305" s="100"/>
      <c r="O305" s="100"/>
      <c r="P305" s="100"/>
      <c r="Q305" s="100"/>
      <c r="R305" s="100"/>
      <c r="S305" s="100"/>
      <c r="T305" s="100"/>
      <c r="U305" s="100"/>
      <c r="V305" s="100"/>
      <c r="W305" s="100"/>
      <c r="X305" s="100"/>
    </row>
    <row r="306" spans="1:24" ht="16.5" customHeight="1">
      <c r="A306" s="156"/>
      <c r="B306" s="100"/>
      <c r="C306" s="100"/>
      <c r="D306" s="100"/>
      <c r="E306" s="100"/>
      <c r="F306" s="100"/>
      <c r="G306" s="100"/>
      <c r="H306" s="100"/>
      <c r="I306" s="100"/>
      <c r="J306" s="100"/>
      <c r="K306" s="100"/>
      <c r="L306" s="100"/>
      <c r="M306" s="100"/>
      <c r="N306" s="100"/>
      <c r="O306" s="100"/>
      <c r="P306" s="100"/>
      <c r="Q306" s="100"/>
      <c r="R306" s="100"/>
      <c r="S306" s="100"/>
      <c r="T306" s="100"/>
      <c r="U306" s="100"/>
      <c r="V306" s="100"/>
      <c r="W306" s="100"/>
      <c r="X306" s="100"/>
    </row>
    <row r="307" spans="1:24" ht="16.5" customHeight="1">
      <c r="A307" s="156"/>
      <c r="B307" s="100"/>
      <c r="C307" s="100"/>
      <c r="D307" s="100"/>
      <c r="E307" s="100"/>
      <c r="F307" s="100"/>
      <c r="G307" s="100"/>
      <c r="H307" s="100"/>
      <c r="I307" s="100"/>
      <c r="J307" s="100"/>
      <c r="K307" s="100"/>
      <c r="L307" s="100"/>
      <c r="M307" s="100"/>
      <c r="N307" s="100"/>
      <c r="O307" s="100"/>
      <c r="P307" s="100"/>
      <c r="Q307" s="100"/>
      <c r="R307" s="100"/>
      <c r="S307" s="100"/>
      <c r="T307" s="100"/>
      <c r="U307" s="100"/>
      <c r="V307" s="100"/>
      <c r="W307" s="100"/>
      <c r="X307" s="100"/>
    </row>
    <row r="308" spans="1:24" ht="16.5" customHeight="1">
      <c r="A308" s="156"/>
      <c r="B308" s="100"/>
      <c r="C308" s="100"/>
      <c r="D308" s="100"/>
      <c r="E308" s="100"/>
      <c r="F308" s="100"/>
      <c r="G308" s="100"/>
      <c r="H308" s="100"/>
      <c r="I308" s="100"/>
      <c r="J308" s="100"/>
      <c r="K308" s="100"/>
      <c r="L308" s="100"/>
      <c r="M308" s="100"/>
      <c r="N308" s="100"/>
      <c r="O308" s="100"/>
      <c r="P308" s="100"/>
      <c r="Q308" s="100"/>
      <c r="R308" s="100"/>
      <c r="S308" s="100"/>
      <c r="T308" s="100"/>
      <c r="U308" s="100"/>
      <c r="V308" s="100"/>
      <c r="W308" s="100"/>
      <c r="X308" s="100"/>
    </row>
    <row r="309" spans="1:24" ht="16.5" customHeight="1">
      <c r="A309" s="156"/>
      <c r="B309" s="100"/>
      <c r="C309" s="100"/>
      <c r="D309" s="100"/>
      <c r="E309" s="100"/>
      <c r="F309" s="100"/>
      <c r="G309" s="100"/>
      <c r="H309" s="100"/>
      <c r="I309" s="100"/>
      <c r="J309" s="100"/>
      <c r="K309" s="100"/>
      <c r="L309" s="100"/>
      <c r="M309" s="100"/>
      <c r="N309" s="100"/>
      <c r="O309" s="100"/>
      <c r="P309" s="100"/>
      <c r="Q309" s="100"/>
      <c r="R309" s="100"/>
      <c r="S309" s="100"/>
      <c r="T309" s="100"/>
      <c r="U309" s="100"/>
      <c r="V309" s="100"/>
      <c r="W309" s="100"/>
      <c r="X309" s="100"/>
    </row>
    <row r="310" spans="1:24" ht="16.5" customHeight="1">
      <c r="A310" s="156"/>
      <c r="B310" s="100"/>
      <c r="C310" s="100"/>
      <c r="D310" s="100"/>
      <c r="E310" s="100"/>
      <c r="F310" s="100"/>
      <c r="G310" s="100"/>
      <c r="H310" s="100"/>
      <c r="I310" s="100"/>
      <c r="J310" s="100"/>
      <c r="K310" s="100"/>
      <c r="L310" s="100"/>
      <c r="M310" s="100"/>
      <c r="N310" s="100"/>
      <c r="O310" s="100"/>
      <c r="P310" s="100"/>
      <c r="Q310" s="100"/>
      <c r="R310" s="100"/>
      <c r="S310" s="100"/>
      <c r="T310" s="100"/>
      <c r="U310" s="100"/>
      <c r="V310" s="100"/>
      <c r="W310" s="100"/>
      <c r="X310" s="100"/>
    </row>
    <row r="311" spans="1:24" ht="16.5" customHeight="1">
      <c r="A311" s="156"/>
      <c r="B311" s="100"/>
      <c r="C311" s="100"/>
      <c r="D311" s="100"/>
      <c r="E311" s="100"/>
      <c r="F311" s="100"/>
      <c r="G311" s="100"/>
      <c r="H311" s="100"/>
      <c r="I311" s="100"/>
      <c r="J311" s="100"/>
      <c r="K311" s="100"/>
      <c r="L311" s="100"/>
      <c r="M311" s="100"/>
      <c r="N311" s="100"/>
      <c r="O311" s="100"/>
      <c r="P311" s="100"/>
      <c r="Q311" s="100"/>
      <c r="R311" s="100"/>
      <c r="S311" s="100"/>
      <c r="T311" s="100"/>
      <c r="U311" s="100"/>
      <c r="V311" s="100"/>
      <c r="W311" s="100"/>
      <c r="X311" s="100"/>
    </row>
    <row r="312" spans="1:24" ht="16.5" customHeight="1">
      <c r="A312" s="156"/>
      <c r="B312" s="100"/>
      <c r="C312" s="100"/>
      <c r="D312" s="100"/>
      <c r="E312" s="100"/>
      <c r="F312" s="100"/>
      <c r="G312" s="100"/>
      <c r="H312" s="100"/>
      <c r="I312" s="100"/>
      <c r="J312" s="100"/>
      <c r="K312" s="100"/>
      <c r="L312" s="100"/>
      <c r="M312" s="100"/>
      <c r="N312" s="100"/>
      <c r="O312" s="100"/>
      <c r="P312" s="100"/>
      <c r="Q312" s="100"/>
      <c r="R312" s="100"/>
      <c r="S312" s="100"/>
      <c r="T312" s="100"/>
      <c r="U312" s="100"/>
      <c r="V312" s="100"/>
      <c r="W312" s="100"/>
      <c r="X312" s="100"/>
    </row>
    <row r="313" spans="1:24" ht="16.5" customHeight="1">
      <c r="A313" s="156"/>
      <c r="B313" s="100"/>
      <c r="C313" s="100"/>
      <c r="D313" s="100"/>
      <c r="E313" s="100"/>
      <c r="F313" s="100"/>
      <c r="G313" s="100"/>
      <c r="H313" s="100"/>
      <c r="I313" s="100"/>
      <c r="J313" s="100"/>
      <c r="K313" s="100"/>
      <c r="L313" s="100"/>
      <c r="M313" s="100"/>
      <c r="N313" s="100"/>
      <c r="O313" s="100"/>
      <c r="P313" s="100"/>
      <c r="Q313" s="100"/>
      <c r="R313" s="100"/>
      <c r="S313" s="100"/>
      <c r="T313" s="100"/>
      <c r="U313" s="100"/>
      <c r="V313" s="100"/>
      <c r="W313" s="100"/>
      <c r="X313" s="100"/>
    </row>
    <row r="314" spans="1:24" ht="16.5" customHeight="1">
      <c r="A314" s="156"/>
      <c r="B314" s="100"/>
      <c r="C314" s="100"/>
      <c r="D314" s="100"/>
      <c r="E314" s="100"/>
      <c r="F314" s="100"/>
      <c r="G314" s="100"/>
      <c r="H314" s="100"/>
      <c r="I314" s="100"/>
      <c r="J314" s="100"/>
      <c r="K314" s="100"/>
      <c r="L314" s="100"/>
      <c r="M314" s="100"/>
      <c r="N314" s="100"/>
      <c r="O314" s="100"/>
      <c r="P314" s="100"/>
      <c r="Q314" s="100"/>
      <c r="R314" s="100"/>
      <c r="S314" s="100"/>
      <c r="T314" s="100"/>
      <c r="U314" s="100"/>
      <c r="V314" s="100"/>
      <c r="W314" s="100"/>
      <c r="X314" s="100"/>
    </row>
    <row r="315" spans="1:24" ht="16.5" customHeight="1">
      <c r="A315" s="156"/>
      <c r="B315" s="100"/>
      <c r="C315" s="100"/>
      <c r="D315" s="100"/>
      <c r="E315" s="100"/>
      <c r="F315" s="100"/>
      <c r="G315" s="100"/>
      <c r="H315" s="100"/>
      <c r="I315" s="100"/>
      <c r="J315" s="100"/>
      <c r="K315" s="100"/>
      <c r="L315" s="100"/>
      <c r="M315" s="100"/>
      <c r="N315" s="100"/>
      <c r="O315" s="100"/>
      <c r="P315" s="100"/>
      <c r="Q315" s="100"/>
      <c r="R315" s="100"/>
      <c r="S315" s="100"/>
      <c r="T315" s="100"/>
      <c r="U315" s="100"/>
      <c r="V315" s="100"/>
      <c r="W315" s="100"/>
      <c r="X315" s="100"/>
    </row>
    <row r="316" spans="1:24" ht="16.5" customHeight="1">
      <c r="A316" s="156"/>
      <c r="B316" s="100"/>
      <c r="C316" s="100"/>
      <c r="D316" s="100"/>
      <c r="E316" s="100"/>
      <c r="F316" s="100"/>
      <c r="G316" s="100"/>
      <c r="H316" s="100"/>
      <c r="I316" s="100"/>
      <c r="J316" s="100"/>
      <c r="K316" s="100"/>
      <c r="L316" s="100"/>
      <c r="M316" s="100"/>
      <c r="N316" s="100"/>
      <c r="O316" s="100"/>
      <c r="P316" s="100"/>
      <c r="Q316" s="100"/>
      <c r="R316" s="100"/>
      <c r="S316" s="100"/>
      <c r="T316" s="100"/>
      <c r="U316" s="100"/>
      <c r="V316" s="100"/>
      <c r="W316" s="100"/>
      <c r="X316" s="100"/>
    </row>
    <row r="317" spans="1:24" ht="16.5" customHeight="1">
      <c r="A317" s="156"/>
      <c r="B317" s="100"/>
      <c r="C317" s="100"/>
      <c r="D317" s="100"/>
      <c r="E317" s="100"/>
      <c r="F317" s="100"/>
      <c r="G317" s="100"/>
      <c r="H317" s="100"/>
      <c r="I317" s="100"/>
      <c r="J317" s="100"/>
      <c r="K317" s="100"/>
      <c r="L317" s="100"/>
      <c r="M317" s="100"/>
      <c r="N317" s="100"/>
      <c r="O317" s="100"/>
      <c r="P317" s="100"/>
      <c r="Q317" s="100"/>
      <c r="R317" s="100"/>
      <c r="S317" s="100"/>
      <c r="T317" s="100"/>
      <c r="U317" s="100"/>
      <c r="V317" s="100"/>
      <c r="W317" s="100"/>
      <c r="X317" s="100"/>
    </row>
    <row r="318" spans="1:24" ht="16.5" customHeight="1">
      <c r="A318" s="156"/>
      <c r="B318" s="100"/>
      <c r="C318" s="100"/>
      <c r="D318" s="100"/>
      <c r="E318" s="100"/>
      <c r="F318" s="100"/>
      <c r="G318" s="100"/>
      <c r="H318" s="100"/>
      <c r="I318" s="100"/>
      <c r="J318" s="100"/>
      <c r="K318" s="100"/>
      <c r="L318" s="100"/>
      <c r="M318" s="100"/>
      <c r="N318" s="100"/>
      <c r="O318" s="100"/>
      <c r="P318" s="100"/>
      <c r="Q318" s="100"/>
      <c r="R318" s="100"/>
      <c r="S318" s="100"/>
      <c r="T318" s="100"/>
      <c r="U318" s="100"/>
      <c r="V318" s="100"/>
      <c r="W318" s="100"/>
      <c r="X318" s="100"/>
    </row>
    <row r="319" spans="1:24" ht="16.5" customHeight="1">
      <c r="A319" s="156"/>
      <c r="B319" s="100"/>
      <c r="C319" s="100"/>
      <c r="D319" s="100"/>
      <c r="E319" s="100"/>
      <c r="F319" s="100"/>
      <c r="G319" s="100"/>
      <c r="H319" s="100"/>
      <c r="I319" s="100"/>
      <c r="J319" s="100"/>
      <c r="K319" s="100"/>
      <c r="L319" s="100"/>
      <c r="M319" s="100"/>
      <c r="N319" s="100"/>
      <c r="O319" s="100"/>
      <c r="P319" s="100"/>
      <c r="Q319" s="100"/>
      <c r="R319" s="100"/>
      <c r="S319" s="100"/>
      <c r="T319" s="100"/>
      <c r="U319" s="100"/>
      <c r="V319" s="100"/>
      <c r="W319" s="100"/>
      <c r="X319" s="100"/>
    </row>
    <row r="320" spans="1:24" ht="16.5" customHeight="1">
      <c r="A320" s="156"/>
      <c r="B320" s="100"/>
      <c r="C320" s="100"/>
      <c r="D320" s="100"/>
      <c r="E320" s="100"/>
      <c r="F320" s="100"/>
      <c r="G320" s="100"/>
      <c r="H320" s="100"/>
      <c r="I320" s="100"/>
      <c r="J320" s="100"/>
      <c r="K320" s="100"/>
      <c r="L320" s="100"/>
      <c r="M320" s="100"/>
      <c r="N320" s="100"/>
      <c r="O320" s="100"/>
      <c r="P320" s="100"/>
      <c r="Q320" s="100"/>
      <c r="R320" s="100"/>
      <c r="S320" s="100"/>
      <c r="T320" s="100"/>
      <c r="U320" s="100"/>
      <c r="V320" s="100"/>
      <c r="W320" s="100"/>
      <c r="X320" s="100"/>
    </row>
    <row r="321" spans="1:24" ht="16.5" customHeight="1">
      <c r="A321" s="156"/>
      <c r="B321" s="100"/>
      <c r="C321" s="100"/>
      <c r="D321" s="100"/>
      <c r="E321" s="100"/>
      <c r="F321" s="100"/>
      <c r="G321" s="100"/>
      <c r="H321" s="100"/>
      <c r="I321" s="100"/>
      <c r="J321" s="100"/>
      <c r="K321" s="100"/>
      <c r="L321" s="100"/>
      <c r="M321" s="100"/>
      <c r="N321" s="100"/>
      <c r="O321" s="100"/>
      <c r="P321" s="100"/>
      <c r="Q321" s="100"/>
      <c r="R321" s="100"/>
      <c r="S321" s="100"/>
      <c r="T321" s="100"/>
      <c r="U321" s="100"/>
      <c r="V321" s="100"/>
      <c r="W321" s="100"/>
      <c r="X321" s="100"/>
    </row>
    <row r="322" spans="1:24" ht="16.5" customHeight="1">
      <c r="A322" s="156"/>
      <c r="B322" s="100"/>
      <c r="C322" s="100"/>
      <c r="D322" s="100"/>
      <c r="E322" s="100"/>
      <c r="F322" s="100"/>
      <c r="G322" s="100"/>
      <c r="H322" s="100"/>
      <c r="I322" s="100"/>
      <c r="J322" s="100"/>
      <c r="K322" s="100"/>
      <c r="L322" s="100"/>
      <c r="M322" s="100"/>
      <c r="N322" s="100"/>
      <c r="O322" s="100"/>
      <c r="P322" s="100"/>
      <c r="Q322" s="100"/>
      <c r="R322" s="100"/>
      <c r="S322" s="100"/>
      <c r="T322" s="100"/>
      <c r="U322" s="100"/>
      <c r="V322" s="100"/>
      <c r="W322" s="100"/>
      <c r="X322" s="100"/>
    </row>
    <row r="323" spans="1:24" ht="16.5" customHeight="1">
      <c r="A323" s="156"/>
      <c r="B323" s="100"/>
      <c r="C323" s="100"/>
      <c r="D323" s="100"/>
      <c r="E323" s="100"/>
      <c r="F323" s="100"/>
      <c r="G323" s="100"/>
      <c r="H323" s="100"/>
      <c r="I323" s="100"/>
      <c r="J323" s="100"/>
      <c r="K323" s="100"/>
      <c r="L323" s="100"/>
      <c r="M323" s="100"/>
      <c r="N323" s="100"/>
      <c r="O323" s="100"/>
      <c r="P323" s="100"/>
      <c r="Q323" s="100"/>
      <c r="R323" s="100"/>
      <c r="S323" s="100"/>
      <c r="T323" s="100"/>
      <c r="U323" s="100"/>
      <c r="V323" s="100"/>
      <c r="W323" s="100"/>
      <c r="X323" s="100"/>
    </row>
    <row r="324" spans="1:24" ht="16.5" customHeight="1">
      <c r="A324" s="156"/>
      <c r="B324" s="100"/>
      <c r="C324" s="100"/>
      <c r="D324" s="100"/>
      <c r="E324" s="100"/>
      <c r="F324" s="100"/>
      <c r="G324" s="100"/>
      <c r="H324" s="100"/>
      <c r="I324" s="100"/>
      <c r="J324" s="100"/>
      <c r="K324" s="100"/>
      <c r="L324" s="100"/>
      <c r="M324" s="100"/>
      <c r="N324" s="100"/>
      <c r="O324" s="100"/>
      <c r="P324" s="100"/>
      <c r="Q324" s="100"/>
      <c r="R324" s="100"/>
      <c r="S324" s="100"/>
      <c r="T324" s="100"/>
      <c r="U324" s="100"/>
      <c r="V324" s="100"/>
      <c r="W324" s="100"/>
      <c r="X324" s="100"/>
    </row>
    <row r="325" spans="1:24" ht="16.5" customHeight="1">
      <c r="A325" s="156"/>
      <c r="B325" s="100"/>
      <c r="C325" s="100"/>
      <c r="D325" s="100"/>
      <c r="E325" s="100"/>
      <c r="F325" s="100"/>
      <c r="G325" s="100"/>
      <c r="H325" s="100"/>
      <c r="I325" s="100"/>
      <c r="J325" s="100"/>
      <c r="K325" s="100"/>
      <c r="L325" s="100"/>
      <c r="M325" s="100"/>
      <c r="N325" s="100"/>
      <c r="O325" s="100"/>
      <c r="P325" s="100"/>
      <c r="Q325" s="100"/>
      <c r="R325" s="100"/>
      <c r="S325" s="100"/>
      <c r="T325" s="100"/>
      <c r="U325" s="100"/>
      <c r="V325" s="100"/>
      <c r="W325" s="100"/>
      <c r="X325" s="100"/>
    </row>
    <row r="326" spans="1:24" ht="16.5" customHeight="1">
      <c r="A326" s="156"/>
      <c r="B326" s="100"/>
      <c r="C326" s="100"/>
      <c r="D326" s="100"/>
      <c r="E326" s="100"/>
      <c r="F326" s="100"/>
      <c r="G326" s="100"/>
      <c r="H326" s="100"/>
      <c r="I326" s="100"/>
      <c r="J326" s="100"/>
      <c r="K326" s="100"/>
      <c r="L326" s="100"/>
      <c r="M326" s="100"/>
      <c r="N326" s="100"/>
      <c r="O326" s="100"/>
      <c r="P326" s="100"/>
      <c r="Q326" s="100"/>
      <c r="R326" s="100"/>
      <c r="S326" s="100"/>
      <c r="T326" s="100"/>
      <c r="U326" s="100"/>
      <c r="V326" s="100"/>
      <c r="W326" s="100"/>
      <c r="X326" s="100"/>
    </row>
    <row r="327" spans="1:24" ht="16.5" customHeight="1">
      <c r="A327" s="156"/>
      <c r="B327" s="100"/>
      <c r="C327" s="100"/>
      <c r="D327" s="100"/>
      <c r="E327" s="100"/>
      <c r="F327" s="100"/>
      <c r="G327" s="100"/>
      <c r="H327" s="100"/>
      <c r="I327" s="100"/>
      <c r="J327" s="100"/>
      <c r="K327" s="100"/>
      <c r="L327" s="100"/>
      <c r="M327" s="100"/>
      <c r="N327" s="100"/>
      <c r="O327" s="100"/>
      <c r="P327" s="100"/>
      <c r="Q327" s="100"/>
      <c r="R327" s="100"/>
      <c r="S327" s="100"/>
      <c r="T327" s="100"/>
      <c r="U327" s="100"/>
      <c r="V327" s="100"/>
      <c r="W327" s="100"/>
      <c r="X327" s="100"/>
    </row>
    <row r="328" spans="1:24" ht="16.5" customHeight="1">
      <c r="A328" s="156"/>
      <c r="B328" s="100"/>
      <c r="C328" s="100"/>
      <c r="D328" s="100"/>
      <c r="E328" s="100"/>
      <c r="F328" s="100"/>
      <c r="G328" s="100"/>
      <c r="H328" s="100"/>
      <c r="I328" s="100"/>
      <c r="J328" s="100"/>
      <c r="K328" s="100"/>
      <c r="L328" s="100"/>
      <c r="M328" s="100"/>
      <c r="N328" s="100"/>
      <c r="O328" s="100"/>
      <c r="P328" s="100"/>
      <c r="Q328" s="100"/>
      <c r="R328" s="100"/>
      <c r="S328" s="100"/>
      <c r="T328" s="100"/>
      <c r="U328" s="100"/>
      <c r="V328" s="100"/>
      <c r="W328" s="100"/>
      <c r="X328" s="100"/>
    </row>
    <row r="329" spans="1:24" ht="16.5" customHeight="1">
      <c r="A329" s="156"/>
      <c r="B329" s="100"/>
      <c r="C329" s="100"/>
      <c r="D329" s="100"/>
      <c r="E329" s="100"/>
      <c r="F329" s="100"/>
      <c r="G329" s="100"/>
      <c r="H329" s="100"/>
      <c r="I329" s="100"/>
      <c r="J329" s="100"/>
      <c r="K329" s="100"/>
      <c r="L329" s="100"/>
      <c r="M329" s="100"/>
      <c r="N329" s="100"/>
      <c r="O329" s="100"/>
      <c r="P329" s="100"/>
      <c r="Q329" s="100"/>
      <c r="R329" s="100"/>
      <c r="S329" s="100"/>
      <c r="T329" s="100"/>
      <c r="U329" s="100"/>
      <c r="V329" s="100"/>
      <c r="W329" s="100"/>
      <c r="X329" s="100"/>
    </row>
    <row r="330" spans="1:24" ht="16.5" customHeight="1">
      <c r="A330" s="156"/>
      <c r="B330" s="100"/>
      <c r="C330" s="100"/>
      <c r="D330" s="100"/>
      <c r="E330" s="100"/>
      <c r="F330" s="100"/>
      <c r="G330" s="100"/>
      <c r="H330" s="100"/>
      <c r="I330" s="100"/>
      <c r="J330" s="100"/>
      <c r="K330" s="100"/>
      <c r="L330" s="100"/>
      <c r="M330" s="100"/>
      <c r="N330" s="100"/>
      <c r="O330" s="100"/>
      <c r="P330" s="100"/>
      <c r="Q330" s="100"/>
      <c r="R330" s="100"/>
      <c r="S330" s="100"/>
      <c r="T330" s="100"/>
      <c r="U330" s="100"/>
      <c r="V330" s="100"/>
      <c r="W330" s="100"/>
      <c r="X330" s="100"/>
    </row>
    <row r="331" spans="1:24" ht="16.5" customHeight="1">
      <c r="A331" s="156"/>
      <c r="B331" s="100"/>
      <c r="C331" s="100"/>
      <c r="D331" s="100"/>
      <c r="E331" s="100"/>
      <c r="F331" s="100"/>
      <c r="G331" s="100"/>
      <c r="H331" s="100"/>
      <c r="I331" s="100"/>
      <c r="J331" s="100"/>
      <c r="K331" s="100"/>
      <c r="L331" s="100"/>
      <c r="M331" s="100"/>
      <c r="N331" s="100"/>
      <c r="O331" s="100"/>
      <c r="P331" s="100"/>
      <c r="Q331" s="100"/>
      <c r="R331" s="100"/>
      <c r="S331" s="100"/>
      <c r="T331" s="100"/>
      <c r="U331" s="100"/>
      <c r="V331" s="100"/>
      <c r="W331" s="100"/>
      <c r="X331" s="100"/>
    </row>
    <row r="332" spans="1:24" ht="16.5" customHeight="1">
      <c r="A332" s="156"/>
      <c r="B332" s="100"/>
      <c r="C332" s="100"/>
      <c r="D332" s="100"/>
      <c r="E332" s="100"/>
      <c r="F332" s="100"/>
      <c r="G332" s="100"/>
      <c r="H332" s="100"/>
      <c r="I332" s="100"/>
      <c r="J332" s="100"/>
      <c r="K332" s="100"/>
      <c r="L332" s="100"/>
      <c r="M332" s="100"/>
      <c r="N332" s="100"/>
      <c r="O332" s="100"/>
      <c r="P332" s="100"/>
      <c r="Q332" s="100"/>
      <c r="R332" s="100"/>
      <c r="S332" s="100"/>
      <c r="T332" s="100"/>
      <c r="U332" s="100"/>
      <c r="V332" s="100"/>
      <c r="W332" s="100"/>
      <c r="X332" s="100"/>
    </row>
    <row r="333" spans="1:24" ht="16.5" customHeight="1">
      <c r="A333" s="156"/>
      <c r="B333" s="100"/>
      <c r="C333" s="100"/>
      <c r="D333" s="100"/>
      <c r="E333" s="100"/>
      <c r="F333" s="100"/>
      <c r="G333" s="100"/>
      <c r="H333" s="100"/>
      <c r="I333" s="100"/>
      <c r="J333" s="100"/>
      <c r="K333" s="100"/>
      <c r="L333" s="100"/>
      <c r="M333" s="100"/>
      <c r="N333" s="100"/>
      <c r="O333" s="100"/>
      <c r="P333" s="100"/>
      <c r="Q333" s="100"/>
      <c r="R333" s="100"/>
      <c r="S333" s="100"/>
      <c r="T333" s="100"/>
      <c r="U333" s="100"/>
      <c r="V333" s="100"/>
      <c r="W333" s="100"/>
      <c r="X333" s="100"/>
    </row>
    <row r="334" spans="1:24" ht="16.5" customHeight="1">
      <c r="A334" s="156"/>
      <c r="B334" s="100"/>
      <c r="C334" s="100"/>
      <c r="D334" s="100"/>
      <c r="E334" s="100"/>
      <c r="F334" s="100"/>
      <c r="G334" s="100"/>
      <c r="H334" s="100"/>
      <c r="I334" s="100"/>
      <c r="J334" s="100"/>
      <c r="K334" s="100"/>
      <c r="L334" s="100"/>
      <c r="M334" s="100"/>
      <c r="N334" s="100"/>
      <c r="O334" s="100"/>
      <c r="P334" s="100"/>
      <c r="Q334" s="100"/>
      <c r="R334" s="100"/>
      <c r="S334" s="100"/>
      <c r="T334" s="100"/>
      <c r="U334" s="100"/>
      <c r="V334" s="100"/>
      <c r="W334" s="100"/>
      <c r="X334" s="100"/>
    </row>
    <row r="335" spans="1:24" ht="16.5" customHeight="1">
      <c r="A335" s="156"/>
      <c r="B335" s="100"/>
      <c r="C335" s="100"/>
      <c r="D335" s="100"/>
      <c r="E335" s="100"/>
      <c r="F335" s="100"/>
      <c r="G335" s="100"/>
      <c r="H335" s="100"/>
      <c r="I335" s="100"/>
      <c r="J335" s="100"/>
      <c r="K335" s="100"/>
      <c r="L335" s="100"/>
      <c r="M335" s="100"/>
      <c r="N335" s="100"/>
      <c r="O335" s="100"/>
      <c r="P335" s="100"/>
      <c r="Q335" s="100"/>
      <c r="R335" s="100"/>
      <c r="S335" s="100"/>
      <c r="T335" s="100"/>
      <c r="U335" s="100"/>
      <c r="V335" s="100"/>
      <c r="W335" s="100"/>
      <c r="X335" s="100"/>
    </row>
    <row r="336" spans="1:24" ht="16.5" customHeight="1">
      <c r="A336" s="156"/>
      <c r="B336" s="100"/>
      <c r="C336" s="100"/>
      <c r="D336" s="100"/>
      <c r="E336" s="100"/>
      <c r="F336" s="100"/>
      <c r="G336" s="100"/>
      <c r="H336" s="100"/>
      <c r="I336" s="100"/>
      <c r="J336" s="100"/>
      <c r="K336" s="100"/>
      <c r="L336" s="100"/>
      <c r="M336" s="100"/>
      <c r="N336" s="100"/>
      <c r="O336" s="100"/>
      <c r="P336" s="100"/>
      <c r="Q336" s="100"/>
      <c r="R336" s="100"/>
      <c r="S336" s="100"/>
      <c r="T336" s="100"/>
      <c r="U336" s="100"/>
      <c r="V336" s="100"/>
      <c r="W336" s="100"/>
      <c r="X336" s="100"/>
    </row>
    <row r="337" spans="1:24" ht="16.5" customHeight="1">
      <c r="A337" s="156"/>
      <c r="B337" s="100"/>
      <c r="C337" s="100"/>
      <c r="D337" s="100"/>
      <c r="E337" s="100"/>
      <c r="F337" s="100"/>
      <c r="G337" s="100"/>
      <c r="H337" s="100"/>
      <c r="I337" s="100"/>
      <c r="J337" s="100"/>
      <c r="K337" s="100"/>
      <c r="L337" s="100"/>
      <c r="M337" s="100"/>
      <c r="N337" s="100"/>
      <c r="O337" s="100"/>
      <c r="P337" s="100"/>
      <c r="Q337" s="100"/>
      <c r="R337" s="100"/>
      <c r="S337" s="100"/>
      <c r="T337" s="100"/>
      <c r="U337" s="100"/>
      <c r="V337" s="100"/>
      <c r="W337" s="100"/>
      <c r="X337" s="100"/>
    </row>
    <row r="338" spans="1:24" ht="16.5" customHeight="1">
      <c r="A338" s="156"/>
      <c r="B338" s="100"/>
      <c r="C338" s="100"/>
      <c r="D338" s="100"/>
      <c r="E338" s="100"/>
      <c r="F338" s="100"/>
      <c r="G338" s="100"/>
      <c r="H338" s="100"/>
      <c r="I338" s="100"/>
      <c r="J338" s="100"/>
      <c r="K338" s="100"/>
      <c r="L338" s="100"/>
      <c r="M338" s="100"/>
      <c r="N338" s="100"/>
      <c r="O338" s="100"/>
      <c r="P338" s="100"/>
      <c r="Q338" s="100"/>
      <c r="R338" s="100"/>
      <c r="S338" s="100"/>
      <c r="T338" s="100"/>
      <c r="U338" s="100"/>
      <c r="V338" s="100"/>
      <c r="W338" s="100"/>
      <c r="X338" s="100"/>
    </row>
    <row r="339" spans="1:24" ht="16.5" customHeight="1">
      <c r="A339" s="156"/>
      <c r="B339" s="100"/>
      <c r="C339" s="100"/>
      <c r="D339" s="100"/>
      <c r="E339" s="100"/>
      <c r="F339" s="100"/>
      <c r="G339" s="100"/>
      <c r="H339" s="100"/>
      <c r="I339" s="100"/>
      <c r="J339" s="100"/>
      <c r="K339" s="100"/>
      <c r="L339" s="100"/>
      <c r="M339" s="100"/>
      <c r="N339" s="100"/>
      <c r="O339" s="100"/>
      <c r="P339" s="100"/>
      <c r="Q339" s="100"/>
      <c r="R339" s="100"/>
      <c r="S339" s="100"/>
      <c r="T339" s="100"/>
      <c r="U339" s="100"/>
      <c r="V339" s="100"/>
      <c r="W339" s="100"/>
      <c r="X339" s="100"/>
    </row>
    <row r="340" spans="1:24" ht="16.5" customHeight="1">
      <c r="A340" s="156"/>
      <c r="B340" s="100"/>
      <c r="C340" s="100"/>
      <c r="D340" s="100"/>
      <c r="E340" s="100"/>
      <c r="F340" s="100"/>
      <c r="G340" s="100"/>
      <c r="H340" s="100"/>
      <c r="I340" s="100"/>
      <c r="J340" s="100"/>
      <c r="K340" s="100"/>
      <c r="L340" s="100"/>
      <c r="M340" s="100"/>
      <c r="N340" s="100"/>
      <c r="O340" s="100"/>
      <c r="P340" s="100"/>
      <c r="Q340" s="100"/>
      <c r="R340" s="100"/>
      <c r="S340" s="100"/>
      <c r="T340" s="100"/>
      <c r="U340" s="100"/>
      <c r="V340" s="100"/>
      <c r="W340" s="100"/>
      <c r="X340" s="100"/>
    </row>
    <row r="341" spans="1:24" ht="16.5" customHeight="1">
      <c r="A341" s="156"/>
      <c r="B341" s="100"/>
      <c r="C341" s="100"/>
      <c r="D341" s="100"/>
      <c r="E341" s="100"/>
      <c r="F341" s="100"/>
      <c r="G341" s="100"/>
      <c r="H341" s="100"/>
      <c r="I341" s="100"/>
      <c r="J341" s="100"/>
      <c r="K341" s="100"/>
      <c r="L341" s="100"/>
      <c r="M341" s="100"/>
      <c r="N341" s="100"/>
      <c r="O341" s="100"/>
      <c r="P341" s="100"/>
      <c r="Q341" s="100"/>
      <c r="R341" s="100"/>
      <c r="S341" s="100"/>
      <c r="T341" s="100"/>
      <c r="U341" s="100"/>
      <c r="V341" s="100"/>
      <c r="W341" s="100"/>
      <c r="X341" s="100"/>
    </row>
    <row r="342" spans="1:24" ht="16.5" customHeight="1">
      <c r="A342" s="156"/>
      <c r="B342" s="100"/>
      <c r="C342" s="100"/>
      <c r="D342" s="100"/>
      <c r="E342" s="100"/>
      <c r="F342" s="100"/>
      <c r="G342" s="100"/>
      <c r="H342" s="100"/>
      <c r="I342" s="100"/>
      <c r="J342" s="100"/>
      <c r="K342" s="100"/>
      <c r="L342" s="100"/>
      <c r="M342" s="100"/>
      <c r="N342" s="100"/>
      <c r="O342" s="100"/>
      <c r="P342" s="100"/>
      <c r="Q342" s="100"/>
      <c r="R342" s="100"/>
      <c r="S342" s="100"/>
      <c r="T342" s="100"/>
      <c r="U342" s="100"/>
      <c r="V342" s="100"/>
      <c r="W342" s="100"/>
      <c r="X342" s="100"/>
    </row>
    <row r="343" spans="1:24" ht="16.5" customHeight="1">
      <c r="A343" s="156"/>
      <c r="B343" s="100"/>
      <c r="C343" s="100"/>
      <c r="D343" s="100"/>
      <c r="E343" s="100"/>
      <c r="F343" s="100"/>
      <c r="G343" s="100"/>
      <c r="H343" s="100"/>
      <c r="I343" s="100"/>
      <c r="J343" s="100"/>
      <c r="K343" s="100"/>
      <c r="L343" s="100"/>
      <c r="M343" s="100"/>
      <c r="N343" s="100"/>
      <c r="O343" s="100"/>
      <c r="P343" s="100"/>
      <c r="Q343" s="100"/>
      <c r="R343" s="100"/>
      <c r="S343" s="100"/>
      <c r="T343" s="100"/>
      <c r="U343" s="100"/>
      <c r="V343" s="100"/>
      <c r="W343" s="100"/>
      <c r="X343" s="100"/>
    </row>
    <row r="344" spans="1:24" ht="16.5" customHeight="1">
      <c r="A344" s="156"/>
      <c r="B344" s="100"/>
      <c r="C344" s="100"/>
      <c r="D344" s="100"/>
      <c r="E344" s="100"/>
      <c r="F344" s="100"/>
      <c r="G344" s="100"/>
      <c r="H344" s="100"/>
      <c r="I344" s="100"/>
      <c r="J344" s="100"/>
      <c r="K344" s="100"/>
      <c r="L344" s="100"/>
      <c r="M344" s="100"/>
      <c r="N344" s="100"/>
      <c r="O344" s="100"/>
      <c r="P344" s="100"/>
      <c r="Q344" s="100"/>
      <c r="R344" s="100"/>
      <c r="S344" s="100"/>
      <c r="T344" s="100"/>
      <c r="U344" s="100"/>
      <c r="V344" s="100"/>
      <c r="W344" s="100"/>
      <c r="X344" s="100"/>
    </row>
    <row r="345" spans="1:24" ht="16.5" customHeight="1">
      <c r="A345" s="156"/>
      <c r="B345" s="100"/>
      <c r="C345" s="100"/>
      <c r="D345" s="100"/>
      <c r="E345" s="100"/>
      <c r="F345" s="100"/>
      <c r="G345" s="100"/>
      <c r="H345" s="100"/>
      <c r="I345" s="100"/>
      <c r="J345" s="100"/>
      <c r="K345" s="100"/>
      <c r="L345" s="100"/>
      <c r="M345" s="100"/>
      <c r="N345" s="100"/>
      <c r="O345" s="100"/>
      <c r="P345" s="100"/>
      <c r="Q345" s="100"/>
      <c r="R345" s="100"/>
      <c r="S345" s="100"/>
      <c r="T345" s="100"/>
      <c r="U345" s="100"/>
      <c r="V345" s="100"/>
      <c r="W345" s="100"/>
      <c r="X345" s="100"/>
    </row>
    <row r="346" spans="1:24" ht="16.5" customHeight="1">
      <c r="A346" s="156"/>
      <c r="B346" s="100"/>
      <c r="C346" s="100"/>
      <c r="D346" s="100"/>
      <c r="E346" s="100"/>
      <c r="F346" s="100"/>
      <c r="G346" s="100"/>
      <c r="H346" s="100"/>
      <c r="I346" s="100"/>
      <c r="J346" s="100"/>
      <c r="K346" s="100"/>
      <c r="L346" s="100"/>
      <c r="M346" s="100"/>
      <c r="N346" s="100"/>
      <c r="O346" s="100"/>
      <c r="P346" s="100"/>
      <c r="Q346" s="100"/>
      <c r="R346" s="100"/>
      <c r="S346" s="100"/>
      <c r="T346" s="100"/>
      <c r="U346" s="100"/>
      <c r="V346" s="100"/>
      <c r="W346" s="100"/>
      <c r="X346" s="100"/>
    </row>
    <row r="347" spans="1:24" ht="16.5" customHeight="1">
      <c r="A347" s="156"/>
      <c r="B347" s="100"/>
      <c r="C347" s="100"/>
      <c r="D347" s="100"/>
      <c r="E347" s="100"/>
      <c r="F347" s="100"/>
      <c r="G347" s="100"/>
      <c r="H347" s="100"/>
      <c r="I347" s="100"/>
      <c r="J347" s="100"/>
      <c r="K347" s="100"/>
      <c r="L347" s="100"/>
      <c r="M347" s="100"/>
      <c r="N347" s="100"/>
      <c r="O347" s="100"/>
      <c r="P347" s="100"/>
      <c r="Q347" s="100"/>
      <c r="R347" s="100"/>
      <c r="S347" s="100"/>
      <c r="T347" s="100"/>
      <c r="U347" s="100"/>
      <c r="V347" s="100"/>
      <c r="W347" s="100"/>
      <c r="X347" s="100"/>
    </row>
    <row r="348" spans="1:24" ht="16.5" customHeight="1">
      <c r="A348" s="156"/>
      <c r="B348" s="100"/>
      <c r="C348" s="100"/>
      <c r="D348" s="100"/>
      <c r="E348" s="100"/>
      <c r="F348" s="100"/>
      <c r="G348" s="100"/>
      <c r="H348" s="100"/>
      <c r="I348" s="100"/>
      <c r="J348" s="100"/>
      <c r="K348" s="100"/>
      <c r="L348" s="100"/>
      <c r="M348" s="100"/>
      <c r="N348" s="100"/>
      <c r="O348" s="100"/>
      <c r="P348" s="100"/>
      <c r="Q348" s="100"/>
      <c r="R348" s="100"/>
      <c r="S348" s="100"/>
      <c r="T348" s="100"/>
      <c r="U348" s="100"/>
      <c r="V348" s="100"/>
      <c r="W348" s="100"/>
      <c r="X348" s="100"/>
    </row>
    <row r="349" spans="1:24" ht="16.5" customHeight="1">
      <c r="A349" s="156"/>
      <c r="B349" s="100"/>
      <c r="C349" s="100"/>
      <c r="D349" s="100"/>
      <c r="E349" s="100"/>
      <c r="F349" s="100"/>
      <c r="G349" s="100"/>
      <c r="H349" s="100"/>
      <c r="I349" s="100"/>
      <c r="J349" s="100"/>
      <c r="K349" s="100"/>
      <c r="L349" s="100"/>
      <c r="M349" s="100"/>
      <c r="N349" s="100"/>
      <c r="O349" s="100"/>
      <c r="P349" s="100"/>
      <c r="Q349" s="100"/>
      <c r="R349" s="100"/>
      <c r="S349" s="100"/>
      <c r="T349" s="100"/>
      <c r="U349" s="100"/>
      <c r="V349" s="100"/>
      <c r="W349" s="100"/>
      <c r="X349" s="100"/>
    </row>
    <row r="350" spans="1:24" ht="16.5" customHeight="1">
      <c r="A350" s="156"/>
      <c r="B350" s="100"/>
      <c r="C350" s="100"/>
      <c r="D350" s="100"/>
      <c r="E350" s="100"/>
      <c r="F350" s="100"/>
      <c r="G350" s="100"/>
      <c r="H350" s="100"/>
      <c r="I350" s="100"/>
      <c r="J350" s="100"/>
      <c r="K350" s="100"/>
      <c r="L350" s="100"/>
      <c r="M350" s="100"/>
      <c r="N350" s="100"/>
      <c r="O350" s="100"/>
      <c r="P350" s="100"/>
      <c r="Q350" s="100"/>
      <c r="R350" s="100"/>
      <c r="S350" s="100"/>
      <c r="T350" s="100"/>
      <c r="U350" s="100"/>
      <c r="V350" s="100"/>
      <c r="W350" s="100"/>
      <c r="X350" s="100"/>
    </row>
    <row r="351" spans="1:24" ht="16.5" customHeight="1">
      <c r="A351" s="156"/>
      <c r="B351" s="100"/>
      <c r="C351" s="100"/>
      <c r="D351" s="100"/>
      <c r="E351" s="100"/>
      <c r="F351" s="100"/>
      <c r="G351" s="100"/>
      <c r="H351" s="100"/>
      <c r="I351" s="100"/>
      <c r="J351" s="100"/>
      <c r="K351" s="100"/>
      <c r="L351" s="100"/>
      <c r="M351" s="100"/>
      <c r="N351" s="100"/>
      <c r="O351" s="100"/>
      <c r="P351" s="100"/>
      <c r="Q351" s="100"/>
      <c r="R351" s="100"/>
      <c r="S351" s="100"/>
      <c r="T351" s="100"/>
      <c r="U351" s="100"/>
      <c r="V351" s="100"/>
      <c r="W351" s="100"/>
      <c r="X351" s="100"/>
    </row>
    <row r="352" spans="1:24" ht="16.5" customHeight="1">
      <c r="A352" s="156"/>
      <c r="B352" s="100"/>
      <c r="C352" s="100"/>
      <c r="D352" s="100"/>
      <c r="E352" s="100"/>
      <c r="F352" s="100"/>
      <c r="G352" s="100"/>
      <c r="H352" s="100"/>
      <c r="I352" s="100"/>
      <c r="J352" s="100"/>
      <c r="K352" s="100"/>
      <c r="L352" s="100"/>
      <c r="M352" s="100"/>
      <c r="N352" s="100"/>
      <c r="O352" s="100"/>
      <c r="P352" s="100"/>
      <c r="Q352" s="100"/>
      <c r="R352" s="100"/>
      <c r="S352" s="100"/>
      <c r="T352" s="100"/>
      <c r="U352" s="100"/>
      <c r="V352" s="100"/>
      <c r="W352" s="100"/>
      <c r="X352" s="100"/>
    </row>
    <row r="353" spans="1:24" ht="16.5" customHeight="1">
      <c r="A353" s="156"/>
      <c r="B353" s="100"/>
      <c r="C353" s="100"/>
      <c r="D353" s="100"/>
      <c r="E353" s="100"/>
      <c r="F353" s="100"/>
      <c r="G353" s="100"/>
      <c r="H353" s="100"/>
      <c r="I353" s="100"/>
      <c r="J353" s="100"/>
      <c r="K353" s="100"/>
      <c r="L353" s="100"/>
      <c r="M353" s="100"/>
      <c r="N353" s="100"/>
      <c r="O353" s="100"/>
      <c r="P353" s="100"/>
      <c r="Q353" s="100"/>
      <c r="R353" s="100"/>
      <c r="S353" s="100"/>
      <c r="T353" s="100"/>
      <c r="U353" s="100"/>
      <c r="V353" s="100"/>
      <c r="W353" s="100"/>
      <c r="X353" s="100"/>
    </row>
    <row r="354" spans="1:24" ht="16.5" customHeight="1">
      <c r="A354" s="156"/>
      <c r="B354" s="100"/>
      <c r="C354" s="100"/>
      <c r="D354" s="100"/>
      <c r="E354" s="100"/>
      <c r="F354" s="100"/>
      <c r="G354" s="100"/>
      <c r="H354" s="100"/>
      <c r="I354" s="100"/>
      <c r="J354" s="100"/>
      <c r="K354" s="100"/>
      <c r="L354" s="100"/>
      <c r="M354" s="100"/>
      <c r="N354" s="100"/>
      <c r="O354" s="100"/>
      <c r="P354" s="100"/>
      <c r="Q354" s="100"/>
      <c r="R354" s="100"/>
      <c r="S354" s="100"/>
      <c r="T354" s="100"/>
      <c r="U354" s="100"/>
      <c r="V354" s="100"/>
      <c r="W354" s="100"/>
      <c r="X354" s="100"/>
    </row>
    <row r="355" spans="1:24" ht="16.5" customHeight="1">
      <c r="A355" s="156"/>
      <c r="B355" s="100"/>
      <c r="C355" s="100"/>
      <c r="D355" s="100"/>
      <c r="E355" s="100"/>
      <c r="F355" s="100"/>
      <c r="G355" s="100"/>
      <c r="H355" s="100"/>
      <c r="I355" s="100"/>
      <c r="J355" s="100"/>
      <c r="K355" s="100"/>
      <c r="L355" s="100"/>
      <c r="M355" s="100"/>
      <c r="N355" s="100"/>
      <c r="O355" s="100"/>
      <c r="P355" s="100"/>
      <c r="Q355" s="100"/>
      <c r="R355" s="100"/>
      <c r="S355" s="100"/>
      <c r="T355" s="100"/>
      <c r="U355" s="100"/>
      <c r="V355" s="100"/>
      <c r="W355" s="100"/>
      <c r="X355" s="100"/>
    </row>
    <row r="356" spans="1:24" ht="16.5" customHeight="1">
      <c r="A356" s="156"/>
      <c r="B356" s="100"/>
      <c r="C356" s="100"/>
      <c r="D356" s="100"/>
      <c r="E356" s="100"/>
      <c r="F356" s="100"/>
      <c r="G356" s="100"/>
      <c r="H356" s="100"/>
      <c r="I356" s="100"/>
      <c r="J356" s="100"/>
      <c r="K356" s="100"/>
      <c r="L356" s="100"/>
      <c r="M356" s="100"/>
      <c r="N356" s="100"/>
      <c r="O356" s="100"/>
      <c r="P356" s="100"/>
      <c r="Q356" s="100"/>
      <c r="R356" s="100"/>
      <c r="S356" s="100"/>
      <c r="T356" s="100"/>
      <c r="U356" s="100"/>
      <c r="V356" s="100"/>
      <c r="W356" s="100"/>
      <c r="X356" s="100"/>
    </row>
    <row r="357" spans="1:24" ht="16.5" customHeight="1">
      <c r="A357" s="156"/>
      <c r="B357" s="100"/>
      <c r="C357" s="100"/>
      <c r="D357" s="100"/>
      <c r="E357" s="100"/>
      <c r="F357" s="100"/>
      <c r="G357" s="100"/>
      <c r="H357" s="100"/>
      <c r="I357" s="100"/>
      <c r="J357" s="100"/>
      <c r="K357" s="100"/>
      <c r="L357" s="100"/>
      <c r="M357" s="100"/>
      <c r="N357" s="100"/>
      <c r="O357" s="100"/>
      <c r="P357" s="100"/>
      <c r="Q357" s="100"/>
      <c r="R357" s="100"/>
      <c r="S357" s="100"/>
      <c r="T357" s="100"/>
      <c r="U357" s="100"/>
      <c r="V357" s="100"/>
      <c r="W357" s="100"/>
      <c r="X357" s="100"/>
    </row>
    <row r="358" spans="1:24" ht="16.5" customHeight="1">
      <c r="A358" s="156"/>
      <c r="B358" s="100"/>
      <c r="C358" s="100"/>
      <c r="D358" s="100"/>
      <c r="E358" s="100"/>
      <c r="F358" s="100"/>
      <c r="G358" s="100"/>
      <c r="H358" s="100"/>
      <c r="I358" s="100"/>
      <c r="J358" s="100"/>
      <c r="K358" s="100"/>
      <c r="L358" s="100"/>
      <c r="M358" s="100"/>
      <c r="N358" s="100"/>
      <c r="O358" s="100"/>
      <c r="P358" s="100"/>
      <c r="Q358" s="100"/>
      <c r="R358" s="100"/>
      <c r="S358" s="100"/>
      <c r="T358" s="100"/>
      <c r="U358" s="100"/>
      <c r="V358" s="100"/>
      <c r="W358" s="100"/>
      <c r="X358" s="100"/>
    </row>
    <row r="359" spans="1:24" ht="16.5" customHeight="1">
      <c r="A359" s="156"/>
      <c r="B359" s="100"/>
      <c r="C359" s="100"/>
      <c r="D359" s="100"/>
      <c r="E359" s="100"/>
      <c r="F359" s="100"/>
      <c r="G359" s="100"/>
      <c r="H359" s="100"/>
      <c r="I359" s="100"/>
      <c r="J359" s="100"/>
      <c r="K359" s="100"/>
      <c r="L359" s="100"/>
      <c r="M359" s="100"/>
      <c r="N359" s="100"/>
      <c r="O359" s="100"/>
      <c r="P359" s="100"/>
      <c r="Q359" s="100"/>
      <c r="R359" s="100"/>
      <c r="S359" s="100"/>
      <c r="T359" s="100"/>
      <c r="U359" s="100"/>
      <c r="V359" s="100"/>
      <c r="W359" s="100"/>
      <c r="X359" s="100"/>
    </row>
    <row r="360" spans="1:24" ht="16.5" customHeight="1">
      <c r="A360" s="156"/>
      <c r="B360" s="100"/>
      <c r="C360" s="100"/>
      <c r="D360" s="100"/>
      <c r="E360" s="100"/>
      <c r="F360" s="100"/>
      <c r="G360" s="100"/>
      <c r="H360" s="100"/>
      <c r="I360" s="100"/>
      <c r="J360" s="100"/>
      <c r="K360" s="100"/>
      <c r="L360" s="100"/>
      <c r="M360" s="100"/>
      <c r="N360" s="100"/>
      <c r="O360" s="100"/>
      <c r="P360" s="100"/>
      <c r="Q360" s="100"/>
      <c r="R360" s="100"/>
      <c r="S360" s="100"/>
      <c r="T360" s="100"/>
      <c r="U360" s="100"/>
      <c r="V360" s="100"/>
      <c r="W360" s="100"/>
      <c r="X360" s="100"/>
    </row>
    <row r="361" spans="1:24" ht="16.5" customHeight="1">
      <c r="A361" s="156"/>
      <c r="B361" s="100"/>
      <c r="C361" s="100"/>
      <c r="D361" s="100"/>
      <c r="E361" s="100"/>
      <c r="F361" s="100"/>
      <c r="G361" s="100"/>
      <c r="H361" s="100"/>
      <c r="I361" s="100"/>
      <c r="J361" s="100"/>
      <c r="K361" s="100"/>
      <c r="L361" s="100"/>
      <c r="M361" s="100"/>
      <c r="N361" s="100"/>
      <c r="O361" s="100"/>
      <c r="P361" s="100"/>
      <c r="Q361" s="100"/>
      <c r="R361" s="100"/>
      <c r="S361" s="100"/>
      <c r="T361" s="100"/>
      <c r="U361" s="100"/>
      <c r="V361" s="100"/>
      <c r="W361" s="100"/>
      <c r="X361" s="100"/>
    </row>
    <row r="362" spans="1:24" ht="16.5" customHeight="1">
      <c r="A362" s="156"/>
      <c r="B362" s="100"/>
      <c r="C362" s="100"/>
      <c r="D362" s="100"/>
      <c r="E362" s="100"/>
      <c r="F362" s="100"/>
      <c r="G362" s="100"/>
      <c r="H362" s="100"/>
      <c r="I362" s="100"/>
      <c r="J362" s="100"/>
      <c r="K362" s="100"/>
      <c r="L362" s="100"/>
      <c r="M362" s="100"/>
      <c r="N362" s="100"/>
      <c r="O362" s="100"/>
      <c r="P362" s="100"/>
      <c r="Q362" s="100"/>
      <c r="R362" s="100"/>
      <c r="S362" s="100"/>
      <c r="T362" s="100"/>
      <c r="U362" s="100"/>
      <c r="V362" s="100"/>
      <c r="W362" s="100"/>
      <c r="X362" s="100"/>
    </row>
    <row r="363" spans="1:24" ht="16.5" customHeight="1">
      <c r="A363" s="156"/>
      <c r="B363" s="100"/>
      <c r="C363" s="100"/>
      <c r="D363" s="100"/>
      <c r="E363" s="100"/>
      <c r="F363" s="100"/>
      <c r="G363" s="100"/>
      <c r="H363" s="100"/>
      <c r="I363" s="100"/>
      <c r="J363" s="100"/>
      <c r="K363" s="100"/>
      <c r="L363" s="100"/>
      <c r="M363" s="100"/>
      <c r="N363" s="100"/>
      <c r="O363" s="100"/>
      <c r="P363" s="100"/>
      <c r="Q363" s="100"/>
      <c r="R363" s="100"/>
      <c r="S363" s="100"/>
      <c r="T363" s="100"/>
      <c r="U363" s="100"/>
      <c r="V363" s="100"/>
      <c r="W363" s="100"/>
      <c r="X363" s="100"/>
    </row>
    <row r="364" spans="1:24" ht="16.5" customHeight="1">
      <c r="A364" s="156"/>
      <c r="B364" s="100"/>
      <c r="C364" s="100"/>
      <c r="D364" s="100"/>
      <c r="E364" s="100"/>
      <c r="F364" s="100"/>
      <c r="G364" s="100"/>
      <c r="H364" s="100"/>
      <c r="I364" s="100"/>
      <c r="J364" s="100"/>
      <c r="K364" s="100"/>
      <c r="L364" s="100"/>
      <c r="M364" s="100"/>
      <c r="N364" s="100"/>
      <c r="O364" s="100"/>
      <c r="P364" s="100"/>
      <c r="Q364" s="100"/>
      <c r="R364" s="100"/>
      <c r="S364" s="100"/>
      <c r="T364" s="100"/>
      <c r="U364" s="100"/>
      <c r="V364" s="100"/>
      <c r="W364" s="100"/>
      <c r="X364" s="100"/>
    </row>
    <row r="365" spans="1:24" ht="16.5" customHeight="1">
      <c r="A365" s="156"/>
      <c r="B365" s="100"/>
      <c r="C365" s="100"/>
      <c r="D365" s="100"/>
      <c r="E365" s="100"/>
      <c r="F365" s="100"/>
      <c r="G365" s="100"/>
      <c r="H365" s="100"/>
      <c r="I365" s="100"/>
      <c r="J365" s="100"/>
      <c r="K365" s="100"/>
      <c r="L365" s="100"/>
      <c r="M365" s="100"/>
      <c r="N365" s="100"/>
      <c r="O365" s="100"/>
      <c r="P365" s="100"/>
      <c r="Q365" s="100"/>
      <c r="R365" s="100"/>
      <c r="S365" s="100"/>
      <c r="T365" s="100"/>
      <c r="U365" s="100"/>
      <c r="V365" s="100"/>
      <c r="W365" s="100"/>
      <c r="X365" s="100"/>
    </row>
    <row r="366" spans="1:24" ht="16.5" customHeight="1">
      <c r="A366" s="156"/>
      <c r="B366" s="100"/>
      <c r="C366" s="100"/>
      <c r="D366" s="100"/>
      <c r="E366" s="100"/>
      <c r="F366" s="100"/>
      <c r="G366" s="100"/>
      <c r="H366" s="100"/>
      <c r="I366" s="100"/>
      <c r="J366" s="100"/>
      <c r="K366" s="100"/>
      <c r="L366" s="100"/>
      <c r="M366" s="100"/>
      <c r="N366" s="100"/>
      <c r="O366" s="100"/>
      <c r="P366" s="100"/>
      <c r="Q366" s="100"/>
      <c r="R366" s="100"/>
      <c r="S366" s="100"/>
      <c r="T366" s="100"/>
      <c r="U366" s="100"/>
      <c r="V366" s="100"/>
      <c r="W366" s="100"/>
      <c r="X366" s="100"/>
    </row>
    <row r="367" spans="1:24" ht="16.5" customHeight="1">
      <c r="A367" s="156"/>
      <c r="B367" s="100"/>
      <c r="C367" s="100"/>
      <c r="D367" s="100"/>
      <c r="E367" s="100"/>
      <c r="F367" s="100"/>
      <c r="G367" s="100"/>
      <c r="H367" s="100"/>
      <c r="I367" s="100"/>
      <c r="J367" s="100"/>
      <c r="K367" s="100"/>
      <c r="L367" s="100"/>
      <c r="M367" s="100"/>
      <c r="N367" s="100"/>
      <c r="O367" s="100"/>
      <c r="P367" s="100"/>
      <c r="Q367" s="100"/>
      <c r="R367" s="100"/>
      <c r="S367" s="100"/>
      <c r="T367" s="100"/>
      <c r="U367" s="100"/>
      <c r="V367" s="100"/>
      <c r="W367" s="100"/>
      <c r="X367" s="100"/>
    </row>
    <row r="368" spans="1:24" ht="16.5" customHeight="1">
      <c r="A368" s="156"/>
      <c r="B368" s="100"/>
      <c r="C368" s="100"/>
      <c r="D368" s="100"/>
      <c r="E368" s="100"/>
      <c r="F368" s="100"/>
      <c r="G368" s="100"/>
      <c r="H368" s="100"/>
      <c r="I368" s="100"/>
      <c r="J368" s="100"/>
      <c r="K368" s="100"/>
      <c r="L368" s="100"/>
      <c r="M368" s="100"/>
      <c r="N368" s="100"/>
      <c r="O368" s="100"/>
      <c r="P368" s="100"/>
      <c r="Q368" s="100"/>
      <c r="R368" s="100"/>
      <c r="S368" s="100"/>
      <c r="T368" s="100"/>
      <c r="U368" s="100"/>
      <c r="V368" s="100"/>
      <c r="W368" s="100"/>
      <c r="X368" s="100"/>
    </row>
    <row r="369" spans="1:24" ht="16.5" customHeight="1">
      <c r="A369" s="156"/>
      <c r="B369" s="100"/>
      <c r="C369" s="100"/>
      <c r="D369" s="100"/>
      <c r="E369" s="100"/>
      <c r="F369" s="100"/>
      <c r="G369" s="100"/>
      <c r="H369" s="100"/>
      <c r="I369" s="100"/>
      <c r="J369" s="100"/>
      <c r="K369" s="100"/>
      <c r="L369" s="100"/>
      <c r="M369" s="100"/>
      <c r="N369" s="100"/>
      <c r="O369" s="100"/>
      <c r="P369" s="100"/>
      <c r="Q369" s="100"/>
      <c r="R369" s="100"/>
      <c r="S369" s="100"/>
      <c r="T369" s="100"/>
      <c r="U369" s="100"/>
      <c r="V369" s="100"/>
      <c r="W369" s="100"/>
      <c r="X369" s="100"/>
    </row>
    <row r="370" spans="1:24" ht="16.5" customHeight="1">
      <c r="A370" s="156"/>
      <c r="B370" s="100"/>
      <c r="C370" s="100"/>
      <c r="D370" s="100"/>
      <c r="E370" s="100"/>
      <c r="F370" s="100"/>
      <c r="G370" s="100"/>
      <c r="H370" s="100"/>
      <c r="I370" s="100"/>
      <c r="J370" s="100"/>
      <c r="K370" s="100"/>
      <c r="L370" s="100"/>
      <c r="M370" s="100"/>
      <c r="N370" s="100"/>
      <c r="O370" s="100"/>
      <c r="P370" s="100"/>
      <c r="Q370" s="100"/>
      <c r="R370" s="100"/>
      <c r="S370" s="100"/>
      <c r="T370" s="100"/>
      <c r="U370" s="100"/>
      <c r="V370" s="100"/>
      <c r="W370" s="100"/>
      <c r="X370" s="100"/>
    </row>
    <row r="371" spans="1:24" ht="16.5" customHeight="1">
      <c r="A371" s="156"/>
      <c r="B371" s="100"/>
      <c r="C371" s="100"/>
      <c r="D371" s="100"/>
      <c r="E371" s="100"/>
      <c r="F371" s="100"/>
      <c r="G371" s="100"/>
      <c r="H371" s="100"/>
      <c r="I371" s="100"/>
      <c r="J371" s="100"/>
      <c r="K371" s="100"/>
      <c r="L371" s="100"/>
      <c r="M371" s="100"/>
      <c r="N371" s="100"/>
      <c r="O371" s="100"/>
      <c r="P371" s="100"/>
      <c r="Q371" s="100"/>
      <c r="R371" s="100"/>
      <c r="S371" s="100"/>
      <c r="T371" s="100"/>
      <c r="U371" s="100"/>
      <c r="V371" s="100"/>
      <c r="W371" s="100"/>
      <c r="X371" s="100"/>
    </row>
    <row r="372" spans="1:24" ht="16.5" customHeight="1">
      <c r="A372" s="156"/>
      <c r="B372" s="100"/>
      <c r="C372" s="100"/>
      <c r="D372" s="100"/>
      <c r="E372" s="100"/>
      <c r="F372" s="100"/>
      <c r="G372" s="100"/>
      <c r="H372" s="100"/>
      <c r="I372" s="100"/>
      <c r="J372" s="100"/>
      <c r="K372" s="100"/>
      <c r="L372" s="100"/>
      <c r="M372" s="100"/>
      <c r="N372" s="100"/>
      <c r="O372" s="100"/>
      <c r="P372" s="100"/>
      <c r="Q372" s="100"/>
      <c r="R372" s="100"/>
      <c r="S372" s="100"/>
      <c r="T372" s="100"/>
      <c r="U372" s="100"/>
      <c r="V372" s="100"/>
      <c r="W372" s="100"/>
      <c r="X372" s="100"/>
    </row>
    <row r="373" spans="1:24" ht="16.5" customHeight="1">
      <c r="A373" s="156"/>
      <c r="B373" s="100"/>
      <c r="C373" s="100"/>
      <c r="D373" s="100"/>
      <c r="E373" s="100"/>
      <c r="F373" s="100"/>
      <c r="G373" s="100"/>
      <c r="H373" s="100"/>
      <c r="I373" s="100"/>
      <c r="J373" s="100"/>
      <c r="K373" s="100"/>
      <c r="L373" s="100"/>
      <c r="M373" s="100"/>
      <c r="N373" s="100"/>
      <c r="O373" s="100"/>
      <c r="P373" s="100"/>
      <c r="Q373" s="100"/>
      <c r="R373" s="100"/>
      <c r="S373" s="100"/>
      <c r="T373" s="100"/>
      <c r="U373" s="100"/>
      <c r="V373" s="100"/>
      <c r="W373" s="100"/>
      <c r="X373" s="100"/>
    </row>
    <row r="374" spans="1:24" ht="16.5" customHeight="1">
      <c r="A374" s="156"/>
      <c r="B374" s="100"/>
      <c r="C374" s="100"/>
      <c r="D374" s="100"/>
      <c r="E374" s="100"/>
      <c r="F374" s="100"/>
      <c r="G374" s="100"/>
      <c r="H374" s="100"/>
      <c r="I374" s="100"/>
      <c r="J374" s="100"/>
      <c r="K374" s="100"/>
      <c r="L374" s="100"/>
      <c r="M374" s="100"/>
      <c r="N374" s="100"/>
      <c r="O374" s="100"/>
      <c r="P374" s="100"/>
      <c r="Q374" s="100"/>
      <c r="R374" s="100"/>
      <c r="S374" s="100"/>
      <c r="T374" s="100"/>
      <c r="U374" s="100"/>
      <c r="V374" s="100"/>
      <c r="W374" s="100"/>
      <c r="X374" s="100"/>
    </row>
    <row r="375" spans="1:24" ht="16.5" customHeight="1">
      <c r="A375" s="156"/>
      <c r="B375" s="100"/>
      <c r="C375" s="100"/>
      <c r="D375" s="100"/>
      <c r="E375" s="100"/>
      <c r="F375" s="100"/>
      <c r="G375" s="100"/>
      <c r="H375" s="100"/>
      <c r="I375" s="100"/>
      <c r="J375" s="100"/>
      <c r="K375" s="100"/>
      <c r="L375" s="100"/>
      <c r="M375" s="100"/>
      <c r="N375" s="100"/>
      <c r="O375" s="100"/>
      <c r="P375" s="100"/>
      <c r="Q375" s="100"/>
      <c r="R375" s="100"/>
      <c r="S375" s="100"/>
      <c r="T375" s="100"/>
      <c r="U375" s="100"/>
      <c r="V375" s="100"/>
      <c r="W375" s="100"/>
      <c r="X375" s="100"/>
    </row>
    <row r="376" spans="1:24" ht="16.5" customHeight="1">
      <c r="A376" s="156"/>
      <c r="B376" s="100"/>
      <c r="C376" s="100"/>
      <c r="D376" s="100"/>
      <c r="E376" s="100"/>
      <c r="F376" s="100"/>
      <c r="G376" s="100"/>
      <c r="H376" s="100"/>
      <c r="I376" s="100"/>
      <c r="J376" s="100"/>
      <c r="K376" s="100"/>
      <c r="L376" s="100"/>
      <c r="M376" s="100"/>
      <c r="N376" s="100"/>
      <c r="O376" s="100"/>
      <c r="P376" s="100"/>
      <c r="Q376" s="100"/>
      <c r="R376" s="100"/>
      <c r="S376" s="100"/>
      <c r="T376" s="100"/>
      <c r="U376" s="100"/>
      <c r="V376" s="100"/>
      <c r="W376" s="100"/>
      <c r="X376" s="100"/>
    </row>
    <row r="377" spans="1:24" ht="16.5" customHeight="1">
      <c r="A377" s="156"/>
      <c r="B377" s="100"/>
      <c r="C377" s="100"/>
      <c r="D377" s="100"/>
      <c r="E377" s="100"/>
      <c r="F377" s="100"/>
      <c r="G377" s="100"/>
      <c r="H377" s="100"/>
      <c r="I377" s="100"/>
      <c r="J377" s="100"/>
      <c r="K377" s="100"/>
      <c r="L377" s="100"/>
      <c r="M377" s="100"/>
      <c r="N377" s="100"/>
      <c r="O377" s="100"/>
      <c r="P377" s="100"/>
      <c r="Q377" s="100"/>
      <c r="R377" s="100"/>
      <c r="S377" s="100"/>
      <c r="T377" s="100"/>
      <c r="U377" s="100"/>
      <c r="V377" s="100"/>
      <c r="W377" s="100"/>
      <c r="X377" s="100"/>
    </row>
    <row r="378" spans="1:24" ht="16.5" customHeight="1">
      <c r="A378" s="156"/>
      <c r="B378" s="100"/>
      <c r="C378" s="100"/>
      <c r="D378" s="100"/>
      <c r="E378" s="100"/>
      <c r="F378" s="100"/>
      <c r="G378" s="100"/>
      <c r="H378" s="100"/>
      <c r="I378" s="100"/>
      <c r="J378" s="100"/>
      <c r="K378" s="100"/>
      <c r="L378" s="100"/>
      <c r="M378" s="100"/>
      <c r="N378" s="100"/>
      <c r="O378" s="100"/>
      <c r="P378" s="100"/>
      <c r="Q378" s="100"/>
      <c r="R378" s="100"/>
      <c r="S378" s="100"/>
      <c r="T378" s="100"/>
      <c r="U378" s="100"/>
      <c r="V378" s="100"/>
      <c r="W378" s="100"/>
      <c r="X378" s="100"/>
    </row>
    <row r="379" spans="1:24" ht="16.5" customHeight="1">
      <c r="A379" s="156"/>
      <c r="B379" s="100"/>
      <c r="C379" s="100"/>
      <c r="D379" s="100"/>
      <c r="E379" s="100"/>
      <c r="F379" s="100"/>
      <c r="G379" s="100"/>
      <c r="H379" s="100"/>
      <c r="I379" s="100"/>
      <c r="J379" s="100"/>
      <c r="K379" s="100"/>
      <c r="L379" s="100"/>
      <c r="M379" s="100"/>
      <c r="N379" s="100"/>
      <c r="O379" s="100"/>
      <c r="P379" s="100"/>
      <c r="Q379" s="100"/>
      <c r="R379" s="100"/>
      <c r="S379" s="100"/>
      <c r="T379" s="100"/>
      <c r="U379" s="100"/>
      <c r="V379" s="100"/>
      <c r="W379" s="100"/>
      <c r="X379" s="100"/>
    </row>
    <row r="380" spans="1:24" ht="16.5" customHeight="1">
      <c r="A380" s="156"/>
      <c r="B380" s="100"/>
      <c r="C380" s="100"/>
      <c r="D380" s="100"/>
      <c r="E380" s="100"/>
      <c r="F380" s="100"/>
      <c r="G380" s="100"/>
      <c r="H380" s="100"/>
      <c r="I380" s="100"/>
      <c r="J380" s="100"/>
      <c r="K380" s="100"/>
      <c r="L380" s="100"/>
      <c r="M380" s="100"/>
      <c r="N380" s="100"/>
      <c r="O380" s="100"/>
      <c r="P380" s="100"/>
      <c r="Q380" s="100"/>
      <c r="R380" s="100"/>
      <c r="S380" s="100"/>
      <c r="T380" s="100"/>
      <c r="U380" s="100"/>
      <c r="V380" s="100"/>
      <c r="W380" s="100"/>
      <c r="X380" s="100"/>
    </row>
    <row r="381" spans="1:24" ht="16.5" customHeight="1">
      <c r="A381" s="156"/>
      <c r="B381" s="100"/>
      <c r="C381" s="100"/>
      <c r="D381" s="100"/>
      <c r="E381" s="100"/>
      <c r="F381" s="100"/>
      <c r="G381" s="100"/>
      <c r="H381" s="100"/>
      <c r="I381" s="100"/>
      <c r="J381" s="100"/>
      <c r="K381" s="100"/>
      <c r="L381" s="100"/>
      <c r="M381" s="100"/>
      <c r="N381" s="100"/>
      <c r="O381" s="100"/>
      <c r="P381" s="100"/>
      <c r="Q381" s="100"/>
      <c r="R381" s="100"/>
      <c r="S381" s="100"/>
      <c r="T381" s="100"/>
      <c r="U381" s="100"/>
      <c r="V381" s="100"/>
      <c r="W381" s="100"/>
      <c r="X381" s="100"/>
    </row>
    <row r="382" spans="1:24" ht="16.5" customHeight="1">
      <c r="A382" s="156"/>
      <c r="B382" s="100"/>
      <c r="C382" s="100"/>
      <c r="D382" s="100"/>
      <c r="E382" s="100"/>
      <c r="F382" s="100"/>
      <c r="G382" s="100"/>
      <c r="H382" s="100"/>
      <c r="I382" s="100"/>
      <c r="J382" s="100"/>
      <c r="K382" s="100"/>
      <c r="L382" s="100"/>
      <c r="M382" s="100"/>
      <c r="N382" s="100"/>
      <c r="O382" s="100"/>
      <c r="P382" s="100"/>
      <c r="Q382" s="100"/>
      <c r="R382" s="100"/>
      <c r="S382" s="100"/>
      <c r="T382" s="100"/>
      <c r="U382" s="100"/>
      <c r="V382" s="100"/>
      <c r="W382" s="100"/>
      <c r="X382" s="100"/>
    </row>
    <row r="383" spans="1:24" ht="16.5" customHeight="1">
      <c r="A383" s="156"/>
      <c r="B383" s="100"/>
      <c r="C383" s="100"/>
      <c r="D383" s="100"/>
      <c r="E383" s="100"/>
      <c r="F383" s="100"/>
      <c r="G383" s="100"/>
      <c r="H383" s="100"/>
      <c r="I383" s="100"/>
      <c r="J383" s="100"/>
      <c r="K383" s="100"/>
      <c r="L383" s="100"/>
      <c r="M383" s="100"/>
      <c r="N383" s="100"/>
      <c r="O383" s="100"/>
      <c r="P383" s="100"/>
      <c r="Q383" s="100"/>
      <c r="R383" s="100"/>
      <c r="S383" s="100"/>
      <c r="T383" s="100"/>
      <c r="U383" s="100"/>
      <c r="V383" s="100"/>
      <c r="W383" s="100"/>
      <c r="X383" s="100"/>
    </row>
    <row r="384" spans="1:24" ht="16.5" customHeight="1">
      <c r="A384" s="156"/>
      <c r="B384" s="100"/>
      <c r="C384" s="100"/>
      <c r="D384" s="100"/>
      <c r="E384" s="100"/>
      <c r="F384" s="100"/>
      <c r="G384" s="100"/>
      <c r="H384" s="100"/>
      <c r="I384" s="100"/>
      <c r="J384" s="100"/>
      <c r="K384" s="100"/>
      <c r="L384" s="100"/>
      <c r="M384" s="100"/>
      <c r="N384" s="100"/>
      <c r="O384" s="100"/>
      <c r="P384" s="100"/>
      <c r="Q384" s="100"/>
      <c r="R384" s="100"/>
      <c r="S384" s="100"/>
      <c r="T384" s="100"/>
      <c r="U384" s="100"/>
      <c r="V384" s="100"/>
      <c r="W384" s="100"/>
      <c r="X384" s="100"/>
    </row>
    <row r="385" spans="1:24" ht="16.5" customHeight="1">
      <c r="A385" s="156"/>
      <c r="B385" s="100"/>
      <c r="C385" s="100"/>
      <c r="D385" s="100"/>
      <c r="E385" s="100"/>
      <c r="F385" s="100"/>
      <c r="G385" s="100"/>
      <c r="H385" s="100"/>
      <c r="I385" s="100"/>
      <c r="J385" s="100"/>
      <c r="K385" s="100"/>
      <c r="L385" s="100"/>
      <c r="M385" s="100"/>
      <c r="N385" s="100"/>
      <c r="O385" s="100"/>
      <c r="P385" s="100"/>
      <c r="Q385" s="100"/>
      <c r="R385" s="100"/>
      <c r="S385" s="100"/>
      <c r="T385" s="100"/>
      <c r="U385" s="100"/>
      <c r="V385" s="100"/>
      <c r="W385" s="100"/>
      <c r="X385" s="100"/>
    </row>
    <row r="386" spans="1:24" ht="16.5" customHeight="1">
      <c r="A386" s="156"/>
      <c r="B386" s="100"/>
      <c r="C386" s="100"/>
      <c r="D386" s="100"/>
      <c r="E386" s="100"/>
      <c r="F386" s="100"/>
      <c r="G386" s="100"/>
      <c r="H386" s="100"/>
      <c r="I386" s="100"/>
      <c r="J386" s="100"/>
      <c r="K386" s="100"/>
      <c r="L386" s="100"/>
      <c r="M386" s="100"/>
      <c r="N386" s="100"/>
      <c r="O386" s="100"/>
      <c r="P386" s="100"/>
      <c r="Q386" s="100"/>
      <c r="R386" s="100"/>
      <c r="S386" s="100"/>
      <c r="T386" s="100"/>
      <c r="U386" s="100"/>
      <c r="V386" s="100"/>
      <c r="W386" s="100"/>
      <c r="X386" s="100"/>
    </row>
    <row r="387" spans="1:24" ht="16.5" customHeight="1">
      <c r="A387" s="156"/>
      <c r="B387" s="100"/>
      <c r="C387" s="100"/>
      <c r="D387" s="100"/>
      <c r="E387" s="100"/>
      <c r="F387" s="100"/>
      <c r="G387" s="100"/>
      <c r="H387" s="100"/>
      <c r="I387" s="100"/>
      <c r="J387" s="100"/>
      <c r="K387" s="100"/>
      <c r="L387" s="100"/>
      <c r="M387" s="100"/>
      <c r="N387" s="100"/>
      <c r="O387" s="100"/>
      <c r="P387" s="100"/>
      <c r="Q387" s="100"/>
      <c r="R387" s="100"/>
      <c r="S387" s="100"/>
      <c r="T387" s="100"/>
      <c r="U387" s="100"/>
      <c r="V387" s="100"/>
      <c r="W387" s="100"/>
      <c r="X387" s="100"/>
    </row>
    <row r="388" spans="1:24" ht="16.5" customHeight="1">
      <c r="A388" s="156"/>
      <c r="B388" s="100"/>
      <c r="C388" s="100"/>
      <c r="D388" s="100"/>
      <c r="E388" s="100"/>
      <c r="F388" s="100"/>
      <c r="G388" s="100"/>
      <c r="H388" s="100"/>
      <c r="I388" s="100"/>
      <c r="J388" s="100"/>
      <c r="K388" s="100"/>
      <c r="L388" s="100"/>
      <c r="M388" s="100"/>
      <c r="N388" s="100"/>
      <c r="O388" s="100"/>
      <c r="P388" s="100"/>
      <c r="Q388" s="100"/>
      <c r="R388" s="100"/>
      <c r="S388" s="100"/>
      <c r="T388" s="100"/>
      <c r="U388" s="100"/>
      <c r="V388" s="100"/>
      <c r="W388" s="100"/>
      <c r="X388" s="100"/>
    </row>
    <row r="389" spans="1:24" ht="16.5" customHeight="1">
      <c r="A389" s="156"/>
      <c r="B389" s="100"/>
      <c r="C389" s="100"/>
      <c r="D389" s="100"/>
      <c r="E389" s="100"/>
      <c r="F389" s="100"/>
      <c r="G389" s="100"/>
      <c r="H389" s="100"/>
      <c r="I389" s="100"/>
      <c r="J389" s="100"/>
      <c r="K389" s="100"/>
      <c r="L389" s="100"/>
      <c r="M389" s="100"/>
      <c r="N389" s="100"/>
      <c r="O389" s="100"/>
      <c r="P389" s="100"/>
      <c r="Q389" s="100"/>
      <c r="R389" s="100"/>
      <c r="S389" s="100"/>
      <c r="T389" s="100"/>
      <c r="U389" s="100"/>
      <c r="V389" s="100"/>
      <c r="W389" s="100"/>
      <c r="X389" s="100"/>
    </row>
    <row r="390" spans="1:24" ht="16.5" customHeight="1">
      <c r="A390" s="156"/>
      <c r="B390" s="100"/>
      <c r="C390" s="100"/>
      <c r="D390" s="100"/>
      <c r="E390" s="100"/>
      <c r="F390" s="100"/>
      <c r="G390" s="100"/>
      <c r="H390" s="100"/>
      <c r="I390" s="100"/>
      <c r="J390" s="100"/>
      <c r="K390" s="100"/>
      <c r="L390" s="100"/>
      <c r="M390" s="100"/>
      <c r="N390" s="100"/>
      <c r="O390" s="100"/>
      <c r="P390" s="100"/>
      <c r="Q390" s="100"/>
      <c r="R390" s="100"/>
      <c r="S390" s="100"/>
      <c r="T390" s="100"/>
      <c r="U390" s="100"/>
      <c r="V390" s="100"/>
      <c r="W390" s="100"/>
      <c r="X390" s="100"/>
    </row>
    <row r="391" spans="1:24" ht="16.5" customHeight="1">
      <c r="A391" s="156"/>
      <c r="B391" s="100"/>
      <c r="C391" s="100"/>
      <c r="D391" s="100"/>
      <c r="E391" s="100"/>
      <c r="F391" s="100"/>
      <c r="G391" s="100"/>
      <c r="H391" s="100"/>
      <c r="I391" s="100"/>
      <c r="J391" s="100"/>
      <c r="K391" s="100"/>
      <c r="L391" s="100"/>
      <c r="M391" s="100"/>
      <c r="N391" s="100"/>
      <c r="O391" s="100"/>
      <c r="P391" s="100"/>
      <c r="Q391" s="100"/>
      <c r="R391" s="100"/>
      <c r="S391" s="100"/>
      <c r="T391" s="100"/>
      <c r="U391" s="100"/>
      <c r="V391" s="100"/>
      <c r="W391" s="100"/>
      <c r="X391" s="100"/>
    </row>
    <row r="392" spans="1:24" ht="16.5" customHeight="1">
      <c r="A392" s="156"/>
      <c r="B392" s="100"/>
      <c r="C392" s="100"/>
      <c r="D392" s="100"/>
      <c r="E392" s="100"/>
      <c r="F392" s="100"/>
      <c r="G392" s="100"/>
      <c r="H392" s="100"/>
      <c r="I392" s="100"/>
      <c r="J392" s="100"/>
      <c r="K392" s="100"/>
      <c r="L392" s="100"/>
      <c r="M392" s="100"/>
      <c r="N392" s="100"/>
      <c r="O392" s="100"/>
      <c r="P392" s="100"/>
      <c r="Q392" s="100"/>
      <c r="R392" s="100"/>
      <c r="S392" s="100"/>
      <c r="T392" s="100"/>
      <c r="U392" s="100"/>
      <c r="V392" s="100"/>
      <c r="W392" s="100"/>
      <c r="X392" s="100"/>
    </row>
    <row r="393" spans="1:24" ht="16.5" customHeight="1">
      <c r="A393" s="156"/>
      <c r="B393" s="100"/>
      <c r="C393" s="100"/>
      <c r="D393" s="100"/>
      <c r="E393" s="100"/>
      <c r="F393" s="100"/>
      <c r="G393" s="100"/>
      <c r="H393" s="100"/>
      <c r="I393" s="100"/>
      <c r="J393" s="100"/>
      <c r="K393" s="100"/>
      <c r="L393" s="100"/>
      <c r="M393" s="100"/>
      <c r="N393" s="100"/>
      <c r="O393" s="100"/>
      <c r="P393" s="100"/>
      <c r="Q393" s="100"/>
      <c r="R393" s="100"/>
      <c r="S393" s="100"/>
      <c r="T393" s="100"/>
      <c r="U393" s="100"/>
      <c r="V393" s="100"/>
      <c r="W393" s="100"/>
      <c r="X393" s="100"/>
    </row>
    <row r="394" spans="1:24" ht="16.5" customHeight="1">
      <c r="A394" s="156"/>
      <c r="B394" s="100"/>
      <c r="C394" s="100"/>
      <c r="D394" s="100"/>
      <c r="E394" s="100"/>
      <c r="F394" s="100"/>
      <c r="G394" s="100"/>
      <c r="H394" s="100"/>
      <c r="I394" s="100"/>
      <c r="J394" s="100"/>
      <c r="K394" s="100"/>
      <c r="L394" s="100"/>
      <c r="M394" s="100"/>
      <c r="N394" s="100"/>
      <c r="O394" s="100"/>
      <c r="P394" s="100"/>
      <c r="Q394" s="100"/>
      <c r="R394" s="100"/>
      <c r="S394" s="100"/>
      <c r="T394" s="100"/>
      <c r="U394" s="100"/>
      <c r="V394" s="100"/>
      <c r="W394" s="100"/>
      <c r="X394" s="100"/>
    </row>
    <row r="395" spans="1:24" ht="16.5" customHeight="1">
      <c r="A395" s="156"/>
      <c r="B395" s="100"/>
      <c r="C395" s="100"/>
      <c r="D395" s="100"/>
      <c r="E395" s="100"/>
      <c r="F395" s="100"/>
      <c r="G395" s="100"/>
      <c r="H395" s="100"/>
      <c r="I395" s="100"/>
      <c r="J395" s="100"/>
      <c r="K395" s="100"/>
      <c r="L395" s="100"/>
      <c r="M395" s="100"/>
      <c r="N395" s="100"/>
      <c r="O395" s="100"/>
      <c r="P395" s="100"/>
      <c r="Q395" s="100"/>
      <c r="R395" s="100"/>
      <c r="S395" s="100"/>
      <c r="T395" s="100"/>
      <c r="U395" s="100"/>
      <c r="V395" s="100"/>
      <c r="W395" s="100"/>
      <c r="X395" s="100"/>
    </row>
    <row r="396" spans="1:24" ht="16.5" customHeight="1">
      <c r="A396" s="156"/>
      <c r="B396" s="100"/>
      <c r="C396" s="100"/>
      <c r="D396" s="100"/>
      <c r="E396" s="100"/>
      <c r="F396" s="100"/>
      <c r="G396" s="100"/>
      <c r="H396" s="100"/>
      <c r="I396" s="100"/>
      <c r="J396" s="100"/>
      <c r="K396" s="100"/>
      <c r="L396" s="100"/>
      <c r="M396" s="100"/>
      <c r="N396" s="100"/>
      <c r="O396" s="100"/>
      <c r="P396" s="100"/>
      <c r="Q396" s="100"/>
      <c r="R396" s="100"/>
      <c r="S396" s="100"/>
      <c r="T396" s="100"/>
      <c r="U396" s="100"/>
      <c r="V396" s="100"/>
      <c r="W396" s="100"/>
      <c r="X396" s="100"/>
    </row>
    <row r="397" spans="1:24" ht="16.5" customHeight="1">
      <c r="A397" s="156"/>
      <c r="B397" s="100"/>
      <c r="C397" s="100"/>
      <c r="D397" s="100"/>
      <c r="E397" s="100"/>
      <c r="F397" s="100"/>
      <c r="G397" s="100"/>
      <c r="H397" s="100"/>
      <c r="I397" s="100"/>
      <c r="J397" s="100"/>
      <c r="K397" s="100"/>
      <c r="L397" s="100"/>
      <c r="M397" s="100"/>
      <c r="N397" s="100"/>
      <c r="O397" s="100"/>
      <c r="P397" s="100"/>
      <c r="Q397" s="100"/>
      <c r="R397" s="100"/>
      <c r="S397" s="100"/>
      <c r="T397" s="100"/>
      <c r="U397" s="100"/>
      <c r="V397" s="100"/>
      <c r="W397" s="100"/>
      <c r="X397" s="100"/>
    </row>
    <row r="398" spans="1:24" ht="16.5" customHeight="1">
      <c r="A398" s="156"/>
      <c r="B398" s="100"/>
      <c r="C398" s="100"/>
      <c r="D398" s="100"/>
      <c r="E398" s="100"/>
      <c r="F398" s="100"/>
      <c r="G398" s="100"/>
      <c r="H398" s="100"/>
      <c r="I398" s="100"/>
      <c r="J398" s="100"/>
      <c r="K398" s="100"/>
      <c r="L398" s="100"/>
      <c r="M398" s="100"/>
      <c r="N398" s="100"/>
      <c r="O398" s="100"/>
      <c r="P398" s="100"/>
      <c r="Q398" s="100"/>
      <c r="R398" s="100"/>
      <c r="S398" s="100"/>
      <c r="T398" s="100"/>
      <c r="U398" s="100"/>
      <c r="V398" s="100"/>
      <c r="W398" s="100"/>
      <c r="X398" s="100"/>
    </row>
    <row r="399" spans="1:24" ht="16.5" customHeight="1">
      <c r="A399" s="156"/>
      <c r="B399" s="100"/>
      <c r="C399" s="100"/>
      <c r="D399" s="100"/>
      <c r="E399" s="100"/>
      <c r="F399" s="100"/>
      <c r="G399" s="100"/>
      <c r="H399" s="100"/>
      <c r="I399" s="100"/>
      <c r="J399" s="100"/>
      <c r="K399" s="100"/>
      <c r="L399" s="100"/>
      <c r="M399" s="100"/>
      <c r="N399" s="100"/>
      <c r="O399" s="100"/>
      <c r="P399" s="100"/>
      <c r="Q399" s="100"/>
      <c r="R399" s="100"/>
      <c r="S399" s="100"/>
      <c r="T399" s="100"/>
      <c r="U399" s="100"/>
      <c r="V399" s="100"/>
      <c r="W399" s="100"/>
      <c r="X399" s="100"/>
    </row>
    <row r="400" spans="1:24" ht="16.5" customHeight="1">
      <c r="A400" s="156"/>
      <c r="B400" s="100"/>
      <c r="C400" s="100"/>
      <c r="D400" s="100"/>
      <c r="E400" s="100"/>
      <c r="F400" s="100"/>
      <c r="G400" s="100"/>
      <c r="H400" s="100"/>
      <c r="I400" s="100"/>
      <c r="J400" s="100"/>
      <c r="K400" s="100"/>
      <c r="L400" s="100"/>
      <c r="M400" s="100"/>
      <c r="N400" s="100"/>
      <c r="O400" s="100"/>
      <c r="P400" s="100"/>
      <c r="Q400" s="100"/>
      <c r="R400" s="100"/>
      <c r="S400" s="100"/>
      <c r="T400" s="100"/>
      <c r="U400" s="100"/>
      <c r="V400" s="100"/>
      <c r="W400" s="100"/>
      <c r="X400" s="100"/>
    </row>
    <row r="401" spans="1:24" ht="16.5" customHeight="1">
      <c r="A401" s="156"/>
      <c r="B401" s="100"/>
      <c r="C401" s="100"/>
      <c r="D401" s="100"/>
      <c r="E401" s="100"/>
      <c r="F401" s="100"/>
      <c r="G401" s="100"/>
      <c r="H401" s="100"/>
      <c r="I401" s="100"/>
      <c r="J401" s="100"/>
      <c r="K401" s="100"/>
      <c r="L401" s="100"/>
      <c r="M401" s="100"/>
      <c r="N401" s="100"/>
      <c r="O401" s="100"/>
      <c r="P401" s="100"/>
      <c r="Q401" s="100"/>
      <c r="R401" s="100"/>
      <c r="S401" s="100"/>
      <c r="T401" s="100"/>
      <c r="U401" s="100"/>
      <c r="V401" s="100"/>
      <c r="W401" s="100"/>
      <c r="X401" s="100"/>
    </row>
    <row r="402" spans="1:24" ht="16.5" customHeight="1">
      <c r="A402" s="156"/>
      <c r="B402" s="100"/>
      <c r="C402" s="100"/>
      <c r="D402" s="100"/>
      <c r="E402" s="100"/>
      <c r="F402" s="100"/>
      <c r="G402" s="100"/>
      <c r="H402" s="100"/>
      <c r="I402" s="100"/>
      <c r="J402" s="100"/>
      <c r="K402" s="100"/>
      <c r="L402" s="100"/>
      <c r="M402" s="100"/>
      <c r="N402" s="100"/>
      <c r="O402" s="100"/>
      <c r="P402" s="100"/>
      <c r="Q402" s="100"/>
      <c r="R402" s="100"/>
      <c r="S402" s="100"/>
      <c r="T402" s="100"/>
      <c r="U402" s="100"/>
      <c r="V402" s="100"/>
      <c r="W402" s="100"/>
      <c r="X402" s="100"/>
    </row>
    <row r="403" spans="1:24" ht="16.5" customHeight="1">
      <c r="A403" s="156"/>
      <c r="B403" s="100"/>
      <c r="C403" s="100"/>
      <c r="D403" s="100"/>
      <c r="E403" s="100"/>
      <c r="F403" s="100"/>
      <c r="G403" s="100"/>
      <c r="H403" s="100"/>
      <c r="I403" s="100"/>
      <c r="J403" s="100"/>
      <c r="K403" s="100"/>
      <c r="L403" s="100"/>
      <c r="M403" s="100"/>
      <c r="N403" s="100"/>
      <c r="O403" s="100"/>
      <c r="P403" s="100"/>
      <c r="Q403" s="100"/>
      <c r="R403" s="100"/>
      <c r="S403" s="100"/>
      <c r="T403" s="100"/>
      <c r="U403" s="100"/>
      <c r="V403" s="100"/>
      <c r="W403" s="100"/>
      <c r="X403" s="100"/>
    </row>
    <row r="404" spans="1:24" ht="16.5" customHeight="1">
      <c r="A404" s="156"/>
      <c r="B404" s="100"/>
      <c r="C404" s="100"/>
      <c r="D404" s="100"/>
      <c r="E404" s="100"/>
      <c r="F404" s="100"/>
      <c r="G404" s="100"/>
      <c r="H404" s="100"/>
      <c r="I404" s="100"/>
      <c r="J404" s="100"/>
      <c r="K404" s="100"/>
      <c r="L404" s="100"/>
      <c r="M404" s="100"/>
      <c r="N404" s="100"/>
      <c r="O404" s="100"/>
      <c r="P404" s="100"/>
      <c r="Q404" s="100"/>
      <c r="R404" s="100"/>
      <c r="S404" s="100"/>
      <c r="T404" s="100"/>
      <c r="U404" s="100"/>
      <c r="V404" s="100"/>
      <c r="W404" s="100"/>
      <c r="X404" s="100"/>
    </row>
    <row r="405" spans="1:24" ht="16.5" customHeight="1">
      <c r="A405" s="156"/>
      <c r="B405" s="100"/>
      <c r="C405" s="100"/>
      <c r="D405" s="100"/>
      <c r="E405" s="100"/>
      <c r="F405" s="100"/>
      <c r="G405" s="100"/>
      <c r="H405" s="100"/>
      <c r="I405" s="100"/>
      <c r="J405" s="100"/>
      <c r="K405" s="100"/>
      <c r="L405" s="100"/>
      <c r="M405" s="100"/>
      <c r="N405" s="100"/>
      <c r="O405" s="100"/>
      <c r="P405" s="100"/>
      <c r="Q405" s="100"/>
      <c r="R405" s="100"/>
      <c r="S405" s="100"/>
      <c r="T405" s="100"/>
      <c r="U405" s="100"/>
      <c r="V405" s="100"/>
      <c r="W405" s="100"/>
      <c r="X405" s="100"/>
    </row>
    <row r="406" spans="1:24" ht="16.5" customHeight="1">
      <c r="A406" s="156"/>
      <c r="B406" s="100"/>
      <c r="C406" s="100"/>
      <c r="D406" s="100"/>
      <c r="E406" s="100"/>
      <c r="F406" s="100"/>
      <c r="G406" s="100"/>
      <c r="H406" s="100"/>
      <c r="I406" s="100"/>
      <c r="J406" s="100"/>
      <c r="K406" s="100"/>
      <c r="L406" s="100"/>
      <c r="M406" s="100"/>
      <c r="N406" s="100"/>
      <c r="O406" s="100"/>
      <c r="P406" s="100"/>
      <c r="Q406" s="100"/>
      <c r="R406" s="100"/>
      <c r="S406" s="100"/>
      <c r="T406" s="100"/>
      <c r="U406" s="100"/>
      <c r="V406" s="100"/>
      <c r="W406" s="100"/>
      <c r="X406" s="100"/>
    </row>
    <row r="407" spans="1:24" ht="16.5" customHeight="1">
      <c r="A407" s="156"/>
      <c r="B407" s="100"/>
      <c r="C407" s="100"/>
      <c r="D407" s="100"/>
      <c r="E407" s="100"/>
      <c r="F407" s="100"/>
      <c r="G407" s="100"/>
      <c r="H407" s="100"/>
      <c r="I407" s="100"/>
      <c r="J407" s="100"/>
      <c r="K407" s="100"/>
      <c r="L407" s="100"/>
      <c r="M407" s="100"/>
      <c r="N407" s="100"/>
      <c r="O407" s="100"/>
      <c r="P407" s="100"/>
      <c r="Q407" s="100"/>
      <c r="R407" s="100"/>
      <c r="S407" s="100"/>
      <c r="T407" s="100"/>
      <c r="U407" s="100"/>
      <c r="V407" s="100"/>
      <c r="W407" s="100"/>
      <c r="X407" s="100"/>
    </row>
    <row r="408" spans="1:24" ht="16.5" customHeight="1">
      <c r="A408" s="156"/>
      <c r="B408" s="100"/>
      <c r="C408" s="100"/>
      <c r="D408" s="100"/>
      <c r="E408" s="100"/>
      <c r="F408" s="100"/>
      <c r="G408" s="100"/>
      <c r="H408" s="100"/>
      <c r="I408" s="100"/>
      <c r="J408" s="100"/>
      <c r="K408" s="100"/>
      <c r="L408" s="100"/>
      <c r="M408" s="100"/>
      <c r="N408" s="100"/>
      <c r="O408" s="100"/>
      <c r="P408" s="100"/>
      <c r="Q408" s="100"/>
      <c r="R408" s="100"/>
      <c r="S408" s="100"/>
      <c r="T408" s="100"/>
      <c r="U408" s="100"/>
      <c r="V408" s="100"/>
      <c r="W408" s="100"/>
      <c r="X408" s="100"/>
    </row>
    <row r="409" spans="1:24" ht="16.5" customHeight="1">
      <c r="A409" s="156"/>
      <c r="B409" s="100"/>
      <c r="C409" s="100"/>
      <c r="D409" s="100"/>
      <c r="E409" s="100"/>
      <c r="F409" s="100"/>
      <c r="G409" s="100"/>
      <c r="H409" s="100"/>
      <c r="I409" s="100"/>
      <c r="J409" s="100"/>
      <c r="K409" s="100"/>
      <c r="L409" s="100"/>
      <c r="M409" s="100"/>
      <c r="N409" s="100"/>
      <c r="O409" s="100"/>
      <c r="P409" s="100"/>
      <c r="Q409" s="100"/>
      <c r="R409" s="100"/>
      <c r="S409" s="100"/>
      <c r="T409" s="100"/>
      <c r="U409" s="100"/>
      <c r="V409" s="100"/>
      <c r="W409" s="100"/>
      <c r="X409" s="100"/>
    </row>
    <row r="410" spans="1:24" ht="16.5" customHeight="1">
      <c r="A410" s="156"/>
      <c r="B410" s="100"/>
      <c r="C410" s="100"/>
      <c r="D410" s="100"/>
      <c r="E410" s="100"/>
      <c r="F410" s="100"/>
      <c r="G410" s="100"/>
      <c r="H410" s="100"/>
      <c r="I410" s="100"/>
      <c r="J410" s="100"/>
      <c r="K410" s="100"/>
      <c r="L410" s="100"/>
      <c r="M410" s="100"/>
      <c r="N410" s="100"/>
      <c r="O410" s="100"/>
      <c r="P410" s="100"/>
      <c r="Q410" s="100"/>
      <c r="R410" s="100"/>
      <c r="S410" s="100"/>
      <c r="T410" s="100"/>
      <c r="U410" s="100"/>
      <c r="V410" s="100"/>
      <c r="W410" s="100"/>
      <c r="X410" s="100"/>
    </row>
    <row r="411" spans="1:24" ht="16.5" customHeight="1">
      <c r="A411" s="156"/>
      <c r="B411" s="100"/>
      <c r="C411" s="100"/>
      <c r="D411" s="100"/>
      <c r="E411" s="100"/>
      <c r="F411" s="100"/>
      <c r="G411" s="100"/>
      <c r="H411" s="100"/>
      <c r="I411" s="100"/>
      <c r="J411" s="100"/>
      <c r="K411" s="100"/>
      <c r="L411" s="100"/>
      <c r="M411" s="100"/>
      <c r="N411" s="100"/>
      <c r="O411" s="100"/>
      <c r="P411" s="100"/>
      <c r="Q411" s="100"/>
      <c r="R411" s="100"/>
      <c r="S411" s="100"/>
      <c r="T411" s="100"/>
      <c r="U411" s="100"/>
      <c r="V411" s="100"/>
      <c r="W411" s="100"/>
      <c r="X411" s="100"/>
    </row>
    <row r="412" spans="1:24" ht="16.5" customHeight="1">
      <c r="A412" s="156"/>
      <c r="B412" s="100"/>
      <c r="C412" s="100"/>
      <c r="D412" s="100"/>
      <c r="E412" s="100"/>
      <c r="F412" s="100"/>
      <c r="G412" s="100"/>
      <c r="H412" s="100"/>
      <c r="I412" s="100"/>
      <c r="J412" s="100"/>
      <c r="K412" s="100"/>
      <c r="L412" s="100"/>
      <c r="M412" s="100"/>
      <c r="N412" s="100"/>
      <c r="O412" s="100"/>
      <c r="P412" s="100"/>
      <c r="Q412" s="100"/>
      <c r="R412" s="100"/>
      <c r="S412" s="100"/>
      <c r="T412" s="100"/>
      <c r="U412" s="100"/>
      <c r="V412" s="100"/>
      <c r="W412" s="100"/>
      <c r="X412" s="100"/>
    </row>
    <row r="413" spans="1:24" ht="16.5" customHeight="1">
      <c r="A413" s="156"/>
      <c r="B413" s="100"/>
      <c r="C413" s="100"/>
      <c r="D413" s="100"/>
      <c r="E413" s="100"/>
      <c r="F413" s="100"/>
      <c r="G413" s="100"/>
      <c r="H413" s="100"/>
      <c r="I413" s="100"/>
      <c r="J413" s="100"/>
      <c r="K413" s="100"/>
      <c r="L413" s="100"/>
      <c r="M413" s="100"/>
      <c r="N413" s="100"/>
      <c r="O413" s="100"/>
      <c r="P413" s="100"/>
      <c r="Q413" s="100"/>
      <c r="R413" s="100"/>
      <c r="S413" s="100"/>
      <c r="T413" s="100"/>
      <c r="U413" s="100"/>
      <c r="V413" s="100"/>
      <c r="W413" s="100"/>
      <c r="X413" s="100"/>
    </row>
    <row r="414" spans="1:24" ht="16.5" customHeight="1">
      <c r="A414" s="156"/>
      <c r="B414" s="100"/>
      <c r="C414" s="100"/>
      <c r="D414" s="100"/>
      <c r="E414" s="100"/>
      <c r="F414" s="100"/>
      <c r="G414" s="100"/>
      <c r="H414" s="100"/>
      <c r="I414" s="100"/>
      <c r="J414" s="100"/>
      <c r="K414" s="100"/>
      <c r="L414" s="100"/>
      <c r="M414" s="100"/>
      <c r="N414" s="100"/>
      <c r="O414" s="100"/>
      <c r="P414" s="100"/>
      <c r="Q414" s="100"/>
      <c r="R414" s="100"/>
      <c r="S414" s="100"/>
      <c r="T414" s="100"/>
      <c r="U414" s="100"/>
      <c r="V414" s="100"/>
      <c r="W414" s="100"/>
      <c r="X414" s="100"/>
    </row>
    <row r="415" spans="1:24" ht="16.5" customHeight="1">
      <c r="A415" s="156"/>
      <c r="B415" s="100"/>
      <c r="C415" s="100"/>
      <c r="D415" s="100"/>
      <c r="E415" s="100"/>
      <c r="F415" s="100"/>
      <c r="G415" s="100"/>
      <c r="H415" s="100"/>
      <c r="I415" s="100"/>
      <c r="J415" s="100"/>
      <c r="K415" s="100"/>
      <c r="L415" s="100"/>
      <c r="M415" s="100"/>
      <c r="N415" s="100"/>
      <c r="O415" s="100"/>
      <c r="P415" s="100"/>
      <c r="Q415" s="100"/>
      <c r="R415" s="100"/>
      <c r="S415" s="100"/>
      <c r="T415" s="100"/>
      <c r="U415" s="100"/>
      <c r="V415" s="100"/>
      <c r="W415" s="100"/>
      <c r="X415" s="100"/>
    </row>
    <row r="416" spans="1:24" ht="16.5" customHeight="1">
      <c r="A416" s="156"/>
      <c r="B416" s="100"/>
      <c r="C416" s="100"/>
      <c r="D416" s="100"/>
      <c r="E416" s="100"/>
      <c r="F416" s="100"/>
      <c r="G416" s="100"/>
      <c r="H416" s="100"/>
      <c r="I416" s="100"/>
      <c r="J416" s="100"/>
      <c r="K416" s="100"/>
      <c r="L416" s="100"/>
      <c r="M416" s="100"/>
      <c r="N416" s="100"/>
      <c r="O416" s="100"/>
      <c r="P416" s="100"/>
      <c r="Q416" s="100"/>
      <c r="R416" s="100"/>
      <c r="S416" s="100"/>
      <c r="T416" s="100"/>
      <c r="U416" s="100"/>
      <c r="V416" s="100"/>
      <c r="W416" s="100"/>
      <c r="X416" s="100"/>
    </row>
    <row r="417" spans="1:24" ht="16.5" customHeight="1">
      <c r="A417" s="156"/>
      <c r="B417" s="100"/>
      <c r="C417" s="100"/>
      <c r="D417" s="100"/>
      <c r="E417" s="100"/>
      <c r="F417" s="100"/>
      <c r="G417" s="100"/>
      <c r="H417" s="100"/>
      <c r="I417" s="100"/>
      <c r="J417" s="100"/>
      <c r="K417" s="100"/>
      <c r="L417" s="100"/>
      <c r="M417" s="100"/>
      <c r="N417" s="100"/>
      <c r="O417" s="100"/>
      <c r="P417" s="100"/>
      <c r="Q417" s="100"/>
      <c r="R417" s="100"/>
      <c r="S417" s="100"/>
      <c r="T417" s="100"/>
      <c r="U417" s="100"/>
      <c r="V417" s="100"/>
      <c r="W417" s="100"/>
      <c r="X417" s="100"/>
    </row>
    <row r="418" spans="1:24" ht="16.5" customHeight="1">
      <c r="A418" s="156"/>
      <c r="B418" s="100"/>
      <c r="C418" s="100"/>
      <c r="D418" s="100"/>
      <c r="E418" s="100"/>
      <c r="F418" s="100"/>
      <c r="G418" s="100"/>
      <c r="H418" s="100"/>
      <c r="I418" s="100"/>
      <c r="J418" s="100"/>
      <c r="K418" s="100"/>
      <c r="L418" s="100"/>
      <c r="M418" s="100"/>
      <c r="N418" s="100"/>
      <c r="O418" s="100"/>
      <c r="P418" s="100"/>
      <c r="Q418" s="100"/>
      <c r="R418" s="100"/>
      <c r="S418" s="100"/>
      <c r="T418" s="100"/>
      <c r="U418" s="100"/>
      <c r="V418" s="100"/>
      <c r="W418" s="100"/>
      <c r="X418" s="100"/>
    </row>
    <row r="419" spans="1:24" ht="16.5" customHeight="1">
      <c r="A419" s="156"/>
      <c r="B419" s="100"/>
      <c r="C419" s="100"/>
      <c r="D419" s="100"/>
      <c r="E419" s="100"/>
      <c r="F419" s="100"/>
      <c r="G419" s="100"/>
      <c r="H419" s="100"/>
      <c r="I419" s="100"/>
      <c r="J419" s="100"/>
      <c r="K419" s="100"/>
      <c r="L419" s="100"/>
      <c r="M419" s="100"/>
      <c r="N419" s="100"/>
      <c r="O419" s="100"/>
      <c r="P419" s="100"/>
      <c r="Q419" s="100"/>
      <c r="R419" s="100"/>
      <c r="S419" s="100"/>
      <c r="T419" s="100"/>
      <c r="U419" s="100"/>
      <c r="V419" s="100"/>
      <c r="W419" s="100"/>
      <c r="X419" s="100"/>
    </row>
    <row r="420" spans="1:24" ht="16.5" customHeight="1">
      <c r="A420" s="156"/>
      <c r="B420" s="100"/>
      <c r="C420" s="100"/>
      <c r="D420" s="100"/>
      <c r="E420" s="100"/>
      <c r="F420" s="100"/>
      <c r="G420" s="100"/>
      <c r="H420" s="100"/>
      <c r="I420" s="100"/>
      <c r="J420" s="100"/>
      <c r="K420" s="100"/>
      <c r="L420" s="100"/>
      <c r="M420" s="100"/>
      <c r="N420" s="100"/>
      <c r="O420" s="100"/>
      <c r="P420" s="100"/>
      <c r="Q420" s="100"/>
      <c r="R420" s="100"/>
      <c r="S420" s="100"/>
      <c r="T420" s="100"/>
      <c r="U420" s="100"/>
      <c r="V420" s="100"/>
      <c r="W420" s="100"/>
      <c r="X420" s="100"/>
    </row>
    <row r="421" spans="1:24" ht="16.5" customHeight="1">
      <c r="A421" s="156"/>
      <c r="B421" s="100"/>
      <c r="C421" s="100"/>
      <c r="D421" s="100"/>
      <c r="E421" s="100"/>
      <c r="F421" s="100"/>
      <c r="G421" s="100"/>
      <c r="H421" s="100"/>
      <c r="I421" s="100"/>
      <c r="J421" s="100"/>
      <c r="K421" s="100"/>
      <c r="L421" s="100"/>
      <c r="M421" s="100"/>
      <c r="N421" s="100"/>
      <c r="O421" s="100"/>
      <c r="P421" s="100"/>
      <c r="Q421" s="100"/>
      <c r="R421" s="100"/>
      <c r="S421" s="100"/>
      <c r="T421" s="100"/>
      <c r="U421" s="100"/>
      <c r="V421" s="100"/>
      <c r="W421" s="100"/>
      <c r="X421" s="100"/>
    </row>
    <row r="422" spans="1:24" ht="16.5" customHeight="1">
      <c r="A422" s="156"/>
      <c r="B422" s="100"/>
      <c r="C422" s="100"/>
      <c r="D422" s="100"/>
      <c r="E422" s="100"/>
      <c r="F422" s="100"/>
      <c r="G422" s="100"/>
      <c r="H422" s="100"/>
      <c r="I422" s="100"/>
      <c r="J422" s="100"/>
      <c r="K422" s="100"/>
      <c r="L422" s="100"/>
      <c r="M422" s="100"/>
      <c r="N422" s="100"/>
      <c r="O422" s="100"/>
      <c r="P422" s="100"/>
      <c r="Q422" s="100"/>
      <c r="R422" s="100"/>
      <c r="S422" s="100"/>
      <c r="T422" s="100"/>
      <c r="U422" s="100"/>
      <c r="V422" s="100"/>
      <c r="W422" s="100"/>
      <c r="X422" s="100"/>
    </row>
    <row r="423" spans="1:24" ht="16.5" customHeight="1">
      <c r="A423" s="156"/>
      <c r="B423" s="100"/>
      <c r="C423" s="100"/>
      <c r="D423" s="100"/>
      <c r="E423" s="100"/>
      <c r="F423" s="100"/>
      <c r="G423" s="100"/>
      <c r="H423" s="100"/>
      <c r="I423" s="100"/>
      <c r="J423" s="100"/>
      <c r="K423" s="100"/>
      <c r="L423" s="100"/>
      <c r="M423" s="100"/>
      <c r="N423" s="100"/>
      <c r="O423" s="100"/>
      <c r="P423" s="100"/>
      <c r="Q423" s="100"/>
      <c r="R423" s="100"/>
      <c r="S423" s="100"/>
      <c r="T423" s="100"/>
      <c r="U423" s="100"/>
      <c r="V423" s="100"/>
      <c r="W423" s="100"/>
      <c r="X423" s="100"/>
    </row>
    <row r="424" spans="1:24" ht="16.5" customHeight="1">
      <c r="A424" s="156"/>
      <c r="B424" s="100"/>
      <c r="C424" s="100"/>
      <c r="D424" s="100"/>
      <c r="E424" s="100"/>
      <c r="F424" s="100"/>
      <c r="G424" s="100"/>
      <c r="H424" s="100"/>
      <c r="I424" s="100"/>
      <c r="J424" s="100"/>
      <c r="K424" s="100"/>
      <c r="L424" s="100"/>
      <c r="M424" s="100"/>
      <c r="N424" s="100"/>
      <c r="O424" s="100"/>
      <c r="P424" s="100"/>
      <c r="Q424" s="100"/>
      <c r="R424" s="100"/>
      <c r="S424" s="100"/>
      <c r="T424" s="100"/>
      <c r="U424" s="100"/>
      <c r="V424" s="100"/>
      <c r="W424" s="100"/>
      <c r="X424" s="100"/>
    </row>
    <row r="425" spans="1:24" ht="16.5" customHeight="1">
      <c r="A425" s="156"/>
      <c r="B425" s="100"/>
      <c r="C425" s="100"/>
      <c r="D425" s="100"/>
      <c r="E425" s="100"/>
      <c r="F425" s="100"/>
      <c r="G425" s="100"/>
      <c r="H425" s="100"/>
      <c r="I425" s="100"/>
      <c r="J425" s="100"/>
      <c r="K425" s="100"/>
      <c r="L425" s="100"/>
      <c r="M425" s="100"/>
      <c r="N425" s="100"/>
      <c r="O425" s="100"/>
      <c r="P425" s="100"/>
      <c r="Q425" s="100"/>
      <c r="R425" s="100"/>
      <c r="S425" s="100"/>
      <c r="T425" s="100"/>
      <c r="U425" s="100"/>
      <c r="V425" s="100"/>
      <c r="W425" s="100"/>
      <c r="X425" s="100"/>
    </row>
    <row r="426" spans="1:24" ht="16.5" customHeight="1">
      <c r="A426" s="156"/>
      <c r="B426" s="100"/>
      <c r="C426" s="100"/>
      <c r="D426" s="100"/>
      <c r="E426" s="100"/>
      <c r="F426" s="100"/>
      <c r="G426" s="100"/>
      <c r="H426" s="100"/>
      <c r="I426" s="100"/>
      <c r="J426" s="100"/>
      <c r="K426" s="100"/>
      <c r="L426" s="100"/>
      <c r="M426" s="100"/>
      <c r="N426" s="100"/>
      <c r="O426" s="100"/>
      <c r="P426" s="100"/>
      <c r="Q426" s="100"/>
      <c r="R426" s="100"/>
      <c r="S426" s="100"/>
      <c r="T426" s="100"/>
      <c r="U426" s="100"/>
      <c r="V426" s="100"/>
      <c r="W426" s="100"/>
      <c r="X426" s="100"/>
    </row>
    <row r="427" spans="1:24" ht="16.5" customHeight="1">
      <c r="A427" s="156"/>
      <c r="B427" s="100"/>
      <c r="C427" s="100"/>
      <c r="D427" s="100"/>
      <c r="E427" s="100"/>
      <c r="F427" s="100"/>
      <c r="G427" s="100"/>
      <c r="H427" s="100"/>
      <c r="I427" s="100"/>
      <c r="J427" s="100"/>
      <c r="K427" s="100"/>
      <c r="L427" s="100"/>
      <c r="M427" s="100"/>
      <c r="N427" s="100"/>
      <c r="O427" s="100"/>
      <c r="P427" s="100"/>
      <c r="Q427" s="100"/>
      <c r="R427" s="100"/>
      <c r="S427" s="100"/>
      <c r="T427" s="100"/>
      <c r="U427" s="100"/>
      <c r="V427" s="100"/>
      <c r="W427" s="100"/>
      <c r="X427" s="100"/>
    </row>
    <row r="428" spans="1:24" ht="16.5" customHeight="1">
      <c r="A428" s="156"/>
      <c r="B428" s="100"/>
      <c r="C428" s="100"/>
      <c r="D428" s="100"/>
      <c r="E428" s="100"/>
      <c r="F428" s="100"/>
      <c r="G428" s="100"/>
      <c r="H428" s="100"/>
      <c r="I428" s="100"/>
      <c r="J428" s="100"/>
      <c r="K428" s="100"/>
      <c r="L428" s="100"/>
      <c r="M428" s="100"/>
      <c r="N428" s="100"/>
      <c r="O428" s="100"/>
      <c r="P428" s="100"/>
      <c r="Q428" s="100"/>
      <c r="R428" s="100"/>
      <c r="S428" s="100"/>
      <c r="T428" s="100"/>
      <c r="U428" s="100"/>
      <c r="V428" s="100"/>
      <c r="W428" s="100"/>
      <c r="X428" s="100"/>
    </row>
    <row r="429" spans="1:24" ht="16.5" customHeight="1">
      <c r="A429" s="156"/>
      <c r="B429" s="100"/>
      <c r="C429" s="100"/>
      <c r="D429" s="100"/>
      <c r="E429" s="100"/>
      <c r="F429" s="100"/>
      <c r="G429" s="100"/>
      <c r="H429" s="100"/>
      <c r="I429" s="100"/>
      <c r="J429" s="100"/>
      <c r="K429" s="100"/>
      <c r="L429" s="100"/>
      <c r="M429" s="100"/>
      <c r="N429" s="100"/>
      <c r="O429" s="100"/>
      <c r="P429" s="100"/>
      <c r="Q429" s="100"/>
      <c r="R429" s="100"/>
      <c r="S429" s="100"/>
      <c r="T429" s="100"/>
      <c r="U429" s="100"/>
      <c r="V429" s="100"/>
      <c r="W429" s="100"/>
      <c r="X429" s="100"/>
    </row>
    <row r="430" spans="1:24" ht="16.5" customHeight="1">
      <c r="A430" s="156"/>
      <c r="B430" s="100"/>
      <c r="C430" s="100"/>
      <c r="D430" s="100"/>
      <c r="E430" s="100"/>
      <c r="F430" s="100"/>
      <c r="G430" s="100"/>
      <c r="H430" s="100"/>
      <c r="I430" s="100"/>
      <c r="J430" s="100"/>
      <c r="K430" s="100"/>
      <c r="L430" s="100"/>
      <c r="M430" s="100"/>
      <c r="N430" s="100"/>
      <c r="O430" s="100"/>
      <c r="P430" s="100"/>
      <c r="Q430" s="100"/>
      <c r="R430" s="100"/>
      <c r="S430" s="100"/>
      <c r="T430" s="100"/>
      <c r="U430" s="100"/>
      <c r="V430" s="100"/>
      <c r="W430" s="100"/>
      <c r="X430" s="100"/>
    </row>
    <row r="431" spans="1:24" ht="16.5" customHeight="1">
      <c r="A431" s="156"/>
      <c r="B431" s="100"/>
      <c r="C431" s="100"/>
      <c r="D431" s="100"/>
      <c r="E431" s="100"/>
      <c r="F431" s="100"/>
      <c r="G431" s="100"/>
      <c r="H431" s="100"/>
      <c r="I431" s="100"/>
      <c r="J431" s="100"/>
      <c r="K431" s="100"/>
      <c r="L431" s="100"/>
      <c r="M431" s="100"/>
      <c r="N431" s="100"/>
      <c r="O431" s="100"/>
      <c r="P431" s="100"/>
      <c r="Q431" s="100"/>
      <c r="R431" s="100"/>
      <c r="S431" s="100"/>
      <c r="T431" s="100"/>
      <c r="U431" s="100"/>
      <c r="V431" s="100"/>
      <c r="W431" s="100"/>
      <c r="X431" s="100"/>
    </row>
    <row r="432" spans="1:24" ht="16.5" customHeight="1">
      <c r="A432" s="156"/>
      <c r="B432" s="100"/>
      <c r="C432" s="100"/>
      <c r="D432" s="100"/>
      <c r="E432" s="100"/>
      <c r="F432" s="100"/>
      <c r="G432" s="100"/>
      <c r="H432" s="100"/>
      <c r="I432" s="100"/>
      <c r="J432" s="100"/>
      <c r="K432" s="100"/>
      <c r="L432" s="100"/>
      <c r="M432" s="100"/>
      <c r="N432" s="100"/>
      <c r="O432" s="100"/>
      <c r="P432" s="100"/>
      <c r="Q432" s="100"/>
      <c r="R432" s="100"/>
      <c r="S432" s="100"/>
      <c r="T432" s="100"/>
      <c r="U432" s="100"/>
      <c r="V432" s="100"/>
      <c r="W432" s="100"/>
      <c r="X432" s="100"/>
    </row>
    <row r="433" spans="1:24" ht="16.5" customHeight="1">
      <c r="A433" s="156"/>
      <c r="B433" s="100"/>
      <c r="C433" s="100"/>
      <c r="D433" s="100"/>
      <c r="E433" s="100"/>
      <c r="F433" s="100"/>
      <c r="G433" s="100"/>
      <c r="H433" s="100"/>
      <c r="I433" s="100"/>
      <c r="J433" s="100"/>
      <c r="K433" s="100"/>
      <c r="L433" s="100"/>
      <c r="M433" s="100"/>
      <c r="N433" s="100"/>
      <c r="O433" s="100"/>
      <c r="P433" s="100"/>
      <c r="Q433" s="100"/>
      <c r="R433" s="100"/>
      <c r="S433" s="100"/>
      <c r="T433" s="100"/>
      <c r="U433" s="100"/>
      <c r="V433" s="100"/>
      <c r="W433" s="100"/>
      <c r="X433" s="100"/>
    </row>
    <row r="434" spans="1:24" ht="16.5" customHeight="1">
      <c r="A434" s="156"/>
      <c r="B434" s="100"/>
      <c r="C434" s="100"/>
      <c r="D434" s="100"/>
      <c r="E434" s="100"/>
      <c r="F434" s="100"/>
      <c r="G434" s="100"/>
      <c r="H434" s="100"/>
      <c r="I434" s="100"/>
      <c r="J434" s="100"/>
      <c r="K434" s="100"/>
      <c r="L434" s="100"/>
      <c r="M434" s="100"/>
      <c r="N434" s="100"/>
      <c r="O434" s="100"/>
      <c r="P434" s="100"/>
      <c r="Q434" s="100"/>
      <c r="R434" s="100"/>
      <c r="S434" s="100"/>
      <c r="T434" s="100"/>
      <c r="U434" s="100"/>
      <c r="V434" s="100"/>
      <c r="W434" s="100"/>
      <c r="X434" s="100"/>
    </row>
    <row r="435" spans="1:24" ht="16.5" customHeight="1">
      <c r="A435" s="156"/>
      <c r="B435" s="100"/>
      <c r="C435" s="100"/>
      <c r="D435" s="100"/>
      <c r="E435" s="100"/>
      <c r="F435" s="100"/>
      <c r="G435" s="100"/>
      <c r="H435" s="100"/>
      <c r="I435" s="100"/>
      <c r="J435" s="100"/>
      <c r="K435" s="100"/>
      <c r="L435" s="100"/>
      <c r="M435" s="100"/>
      <c r="N435" s="100"/>
      <c r="O435" s="100"/>
      <c r="P435" s="100"/>
      <c r="Q435" s="100"/>
      <c r="R435" s="100"/>
      <c r="S435" s="100"/>
      <c r="T435" s="100"/>
      <c r="U435" s="100"/>
      <c r="V435" s="100"/>
      <c r="W435" s="100"/>
      <c r="X435" s="100"/>
    </row>
    <row r="436" spans="1:24" ht="16.5" customHeight="1">
      <c r="A436" s="156"/>
      <c r="B436" s="100"/>
      <c r="C436" s="100"/>
      <c r="D436" s="100"/>
      <c r="E436" s="100"/>
      <c r="F436" s="100"/>
      <c r="G436" s="100"/>
      <c r="H436" s="100"/>
      <c r="I436" s="100"/>
      <c r="J436" s="100"/>
      <c r="K436" s="100"/>
      <c r="L436" s="100"/>
      <c r="M436" s="100"/>
      <c r="N436" s="100"/>
      <c r="O436" s="100"/>
      <c r="P436" s="100"/>
      <c r="Q436" s="100"/>
      <c r="R436" s="100"/>
      <c r="S436" s="100"/>
      <c r="T436" s="100"/>
      <c r="U436" s="100"/>
      <c r="V436" s="100"/>
      <c r="W436" s="100"/>
      <c r="X436" s="100"/>
    </row>
    <row r="437" spans="1:24" ht="16.5" customHeight="1">
      <c r="A437" s="156"/>
      <c r="B437" s="100"/>
      <c r="C437" s="100"/>
      <c r="D437" s="100"/>
      <c r="E437" s="100"/>
      <c r="F437" s="100"/>
      <c r="G437" s="100"/>
      <c r="H437" s="100"/>
      <c r="I437" s="100"/>
      <c r="J437" s="100"/>
      <c r="K437" s="100"/>
      <c r="L437" s="100"/>
      <c r="M437" s="100"/>
      <c r="N437" s="100"/>
      <c r="O437" s="100"/>
      <c r="P437" s="100"/>
      <c r="Q437" s="100"/>
      <c r="R437" s="100"/>
      <c r="S437" s="100"/>
      <c r="T437" s="100"/>
      <c r="U437" s="100"/>
      <c r="V437" s="100"/>
      <c r="W437" s="100"/>
      <c r="X437" s="100"/>
    </row>
    <row r="438" spans="1:24" ht="16.5" customHeight="1">
      <c r="A438" s="156"/>
      <c r="B438" s="100"/>
      <c r="C438" s="100"/>
      <c r="D438" s="100"/>
      <c r="E438" s="100"/>
      <c r="F438" s="100"/>
      <c r="G438" s="100"/>
      <c r="H438" s="100"/>
      <c r="I438" s="100"/>
      <c r="J438" s="100"/>
      <c r="K438" s="100"/>
      <c r="L438" s="100"/>
      <c r="M438" s="100"/>
      <c r="N438" s="100"/>
      <c r="O438" s="100"/>
      <c r="P438" s="100"/>
      <c r="Q438" s="100"/>
      <c r="R438" s="100"/>
      <c r="S438" s="100"/>
      <c r="T438" s="100"/>
      <c r="U438" s="100"/>
      <c r="V438" s="100"/>
      <c r="W438" s="100"/>
      <c r="X438" s="100"/>
    </row>
    <row r="439" spans="1:24" ht="16.5" customHeight="1">
      <c r="A439" s="156"/>
      <c r="B439" s="100"/>
      <c r="C439" s="100"/>
      <c r="D439" s="100"/>
      <c r="E439" s="100"/>
      <c r="F439" s="100"/>
      <c r="G439" s="100"/>
      <c r="H439" s="100"/>
      <c r="I439" s="100"/>
      <c r="J439" s="100"/>
      <c r="K439" s="100"/>
      <c r="L439" s="100"/>
      <c r="M439" s="100"/>
      <c r="N439" s="100"/>
      <c r="O439" s="100"/>
      <c r="P439" s="100"/>
      <c r="Q439" s="100"/>
      <c r="R439" s="100"/>
      <c r="S439" s="100"/>
      <c r="T439" s="100"/>
      <c r="U439" s="100"/>
      <c r="V439" s="100"/>
      <c r="W439" s="100"/>
      <c r="X439" s="100"/>
    </row>
    <row r="440" spans="1:24" ht="16.5" customHeight="1">
      <c r="A440" s="156"/>
      <c r="B440" s="100"/>
      <c r="C440" s="100"/>
      <c r="D440" s="100"/>
      <c r="E440" s="100"/>
      <c r="F440" s="100"/>
      <c r="G440" s="100"/>
      <c r="H440" s="100"/>
      <c r="I440" s="100"/>
      <c r="J440" s="100"/>
      <c r="K440" s="100"/>
      <c r="L440" s="100"/>
      <c r="M440" s="100"/>
      <c r="N440" s="100"/>
      <c r="O440" s="100"/>
      <c r="P440" s="100"/>
      <c r="Q440" s="100"/>
      <c r="R440" s="100"/>
      <c r="S440" s="100"/>
      <c r="T440" s="100"/>
      <c r="U440" s="100"/>
      <c r="V440" s="100"/>
      <c r="W440" s="100"/>
      <c r="X440" s="100"/>
    </row>
    <row r="441" spans="1:24" ht="16.5" customHeight="1">
      <c r="A441" s="156"/>
      <c r="B441" s="100"/>
      <c r="C441" s="100"/>
      <c r="D441" s="100"/>
      <c r="E441" s="100"/>
      <c r="F441" s="100"/>
      <c r="G441" s="100"/>
      <c r="H441" s="100"/>
      <c r="I441" s="100"/>
      <c r="J441" s="100"/>
      <c r="K441" s="100"/>
      <c r="L441" s="100"/>
      <c r="M441" s="100"/>
      <c r="N441" s="100"/>
      <c r="O441" s="100"/>
      <c r="P441" s="100"/>
      <c r="Q441" s="100"/>
      <c r="R441" s="100"/>
      <c r="S441" s="100"/>
      <c r="T441" s="100"/>
      <c r="U441" s="100"/>
      <c r="V441" s="100"/>
      <c r="W441" s="100"/>
      <c r="X441" s="100"/>
    </row>
    <row r="442" spans="1:24" ht="16.5" customHeight="1">
      <c r="A442" s="156"/>
      <c r="B442" s="100"/>
      <c r="C442" s="100"/>
      <c r="D442" s="100"/>
      <c r="E442" s="100"/>
      <c r="F442" s="100"/>
      <c r="G442" s="100"/>
      <c r="H442" s="100"/>
      <c r="I442" s="100"/>
      <c r="J442" s="100"/>
      <c r="K442" s="100"/>
      <c r="L442" s="100"/>
      <c r="M442" s="100"/>
      <c r="N442" s="100"/>
      <c r="O442" s="100"/>
      <c r="P442" s="100"/>
      <c r="Q442" s="100"/>
      <c r="R442" s="100"/>
      <c r="S442" s="100"/>
      <c r="T442" s="100"/>
      <c r="U442" s="100"/>
      <c r="V442" s="100"/>
      <c r="W442" s="100"/>
      <c r="X442" s="100"/>
    </row>
    <row r="443" spans="1:24" ht="16.5" customHeight="1">
      <c r="A443" s="156"/>
      <c r="B443" s="100"/>
      <c r="C443" s="100"/>
      <c r="D443" s="100"/>
      <c r="E443" s="100"/>
      <c r="F443" s="100"/>
      <c r="G443" s="100"/>
      <c r="H443" s="100"/>
      <c r="I443" s="100"/>
      <c r="J443" s="100"/>
      <c r="K443" s="100"/>
      <c r="L443" s="100"/>
      <c r="M443" s="100"/>
      <c r="N443" s="100"/>
      <c r="O443" s="100"/>
      <c r="P443" s="100"/>
      <c r="Q443" s="100"/>
      <c r="R443" s="100"/>
      <c r="S443" s="100"/>
      <c r="T443" s="100"/>
      <c r="U443" s="100"/>
      <c r="V443" s="100"/>
      <c r="W443" s="100"/>
      <c r="X443" s="100"/>
    </row>
    <row r="444" spans="1:24" ht="16.5" customHeight="1">
      <c r="A444" s="156"/>
      <c r="B444" s="100"/>
      <c r="C444" s="100"/>
      <c r="D444" s="100"/>
      <c r="E444" s="100"/>
      <c r="F444" s="100"/>
      <c r="G444" s="100"/>
      <c r="H444" s="100"/>
      <c r="I444" s="100"/>
      <c r="J444" s="100"/>
      <c r="K444" s="100"/>
      <c r="L444" s="100"/>
      <c r="M444" s="100"/>
      <c r="N444" s="100"/>
      <c r="O444" s="100"/>
      <c r="P444" s="100"/>
      <c r="Q444" s="100"/>
      <c r="R444" s="100"/>
      <c r="S444" s="100"/>
      <c r="T444" s="100"/>
      <c r="U444" s="100"/>
      <c r="V444" s="100"/>
      <c r="W444" s="100"/>
      <c r="X444" s="100"/>
    </row>
    <row r="445" spans="1:24" ht="16.5" customHeight="1">
      <c r="A445" s="156"/>
      <c r="B445" s="100"/>
      <c r="C445" s="100"/>
      <c r="D445" s="100"/>
      <c r="E445" s="100"/>
      <c r="F445" s="100"/>
      <c r="G445" s="100"/>
      <c r="H445" s="100"/>
      <c r="I445" s="100"/>
      <c r="J445" s="100"/>
      <c r="K445" s="100"/>
      <c r="L445" s="100"/>
      <c r="M445" s="100"/>
      <c r="N445" s="100"/>
      <c r="O445" s="100"/>
      <c r="P445" s="100"/>
      <c r="Q445" s="100"/>
      <c r="R445" s="100"/>
      <c r="S445" s="100"/>
      <c r="T445" s="100"/>
      <c r="U445" s="100"/>
      <c r="V445" s="100"/>
      <c r="W445" s="100"/>
      <c r="X445" s="100"/>
    </row>
    <row r="446" spans="1:24" ht="16.5" customHeight="1">
      <c r="A446" s="156"/>
      <c r="B446" s="100"/>
      <c r="C446" s="100"/>
      <c r="D446" s="100"/>
      <c r="E446" s="100"/>
      <c r="F446" s="100"/>
      <c r="G446" s="100"/>
      <c r="H446" s="100"/>
      <c r="I446" s="100"/>
      <c r="J446" s="100"/>
      <c r="K446" s="100"/>
      <c r="L446" s="100"/>
      <c r="M446" s="100"/>
      <c r="N446" s="100"/>
      <c r="O446" s="100"/>
      <c r="P446" s="100"/>
      <c r="Q446" s="100"/>
      <c r="R446" s="100"/>
      <c r="S446" s="100"/>
      <c r="T446" s="100"/>
      <c r="U446" s="100"/>
      <c r="V446" s="100"/>
      <c r="W446" s="100"/>
      <c r="X446" s="100"/>
    </row>
    <row r="447" spans="1:24" ht="16.5" customHeight="1">
      <c r="A447" s="156"/>
      <c r="B447" s="100"/>
      <c r="C447" s="100"/>
      <c r="D447" s="100"/>
      <c r="E447" s="100"/>
      <c r="F447" s="100"/>
      <c r="G447" s="100"/>
      <c r="H447" s="100"/>
      <c r="I447" s="100"/>
      <c r="J447" s="100"/>
      <c r="K447" s="100"/>
      <c r="L447" s="100"/>
      <c r="M447" s="100"/>
      <c r="N447" s="100"/>
      <c r="O447" s="100"/>
      <c r="P447" s="100"/>
      <c r="Q447" s="100"/>
      <c r="R447" s="100"/>
      <c r="S447" s="100"/>
      <c r="T447" s="100"/>
      <c r="U447" s="100"/>
      <c r="V447" s="100"/>
      <c r="W447" s="100"/>
      <c r="X447" s="100"/>
    </row>
    <row r="448" spans="1:24" ht="16.5" customHeight="1">
      <c r="A448" s="156"/>
      <c r="B448" s="100"/>
      <c r="C448" s="100"/>
      <c r="D448" s="100"/>
      <c r="E448" s="100"/>
      <c r="F448" s="100"/>
      <c r="G448" s="100"/>
      <c r="H448" s="100"/>
      <c r="I448" s="100"/>
      <c r="J448" s="100"/>
      <c r="K448" s="100"/>
      <c r="L448" s="100"/>
      <c r="M448" s="100"/>
      <c r="N448" s="100"/>
      <c r="O448" s="100"/>
      <c r="P448" s="100"/>
      <c r="Q448" s="100"/>
      <c r="R448" s="100"/>
      <c r="S448" s="100"/>
      <c r="T448" s="100"/>
      <c r="U448" s="100"/>
      <c r="V448" s="100"/>
      <c r="W448" s="100"/>
      <c r="X448" s="100"/>
    </row>
    <row r="449" spans="1:24" ht="16.5" customHeight="1">
      <c r="A449" s="156"/>
      <c r="B449" s="100"/>
      <c r="C449" s="100"/>
      <c r="D449" s="100"/>
      <c r="E449" s="100"/>
      <c r="F449" s="100"/>
      <c r="G449" s="100"/>
      <c r="H449" s="100"/>
      <c r="I449" s="100"/>
      <c r="J449" s="100"/>
      <c r="K449" s="100"/>
      <c r="L449" s="100"/>
      <c r="M449" s="100"/>
      <c r="N449" s="100"/>
      <c r="O449" s="100"/>
      <c r="P449" s="100"/>
      <c r="Q449" s="100"/>
      <c r="R449" s="100"/>
      <c r="S449" s="100"/>
      <c r="T449" s="100"/>
      <c r="U449" s="100"/>
      <c r="V449" s="100"/>
      <c r="W449" s="100"/>
      <c r="X449" s="100"/>
    </row>
    <row r="450" spans="1:24" ht="16.5" customHeight="1">
      <c r="A450" s="156"/>
      <c r="B450" s="100"/>
      <c r="C450" s="100"/>
      <c r="D450" s="100"/>
      <c r="E450" s="100"/>
      <c r="F450" s="100"/>
      <c r="G450" s="100"/>
      <c r="H450" s="100"/>
      <c r="I450" s="100"/>
      <c r="J450" s="100"/>
      <c r="K450" s="100"/>
      <c r="L450" s="100"/>
      <c r="M450" s="100"/>
      <c r="N450" s="100"/>
      <c r="O450" s="100"/>
      <c r="P450" s="100"/>
      <c r="Q450" s="100"/>
      <c r="R450" s="100"/>
      <c r="S450" s="100"/>
      <c r="T450" s="100"/>
      <c r="U450" s="100"/>
      <c r="V450" s="100"/>
      <c r="W450" s="100"/>
      <c r="X450" s="100"/>
    </row>
    <row r="451" spans="1:24" ht="16.5" customHeight="1">
      <c r="A451" s="156"/>
      <c r="B451" s="100"/>
      <c r="C451" s="100"/>
      <c r="D451" s="100"/>
      <c r="E451" s="100"/>
      <c r="F451" s="100"/>
      <c r="G451" s="100"/>
      <c r="H451" s="100"/>
      <c r="I451" s="100"/>
      <c r="J451" s="100"/>
      <c r="K451" s="100"/>
      <c r="L451" s="100"/>
      <c r="M451" s="100"/>
      <c r="N451" s="100"/>
      <c r="O451" s="100"/>
      <c r="P451" s="100"/>
      <c r="Q451" s="100"/>
      <c r="R451" s="100"/>
      <c r="S451" s="100"/>
      <c r="T451" s="100"/>
      <c r="U451" s="100"/>
      <c r="V451" s="100"/>
      <c r="W451" s="100"/>
      <c r="X451" s="100"/>
    </row>
    <row r="452" spans="1:24" ht="16.5" customHeight="1">
      <c r="A452" s="156"/>
      <c r="B452" s="100"/>
      <c r="C452" s="100"/>
      <c r="D452" s="100"/>
      <c r="E452" s="100"/>
      <c r="F452" s="100"/>
      <c r="G452" s="100"/>
      <c r="H452" s="100"/>
      <c r="I452" s="100"/>
      <c r="J452" s="100"/>
      <c r="K452" s="100"/>
      <c r="L452" s="100"/>
      <c r="M452" s="100"/>
      <c r="N452" s="100"/>
      <c r="O452" s="100"/>
      <c r="P452" s="100"/>
      <c r="Q452" s="100"/>
      <c r="R452" s="100"/>
      <c r="S452" s="100"/>
      <c r="T452" s="100"/>
      <c r="U452" s="100"/>
      <c r="V452" s="100"/>
      <c r="W452" s="100"/>
      <c r="X452" s="100"/>
    </row>
    <row r="453" spans="1:24" ht="16.5" customHeight="1">
      <c r="A453" s="156"/>
      <c r="B453" s="100"/>
      <c r="C453" s="100"/>
      <c r="D453" s="100"/>
      <c r="E453" s="100"/>
      <c r="F453" s="100"/>
      <c r="G453" s="100"/>
      <c r="H453" s="100"/>
      <c r="I453" s="100"/>
      <c r="J453" s="100"/>
      <c r="K453" s="100"/>
      <c r="L453" s="100"/>
      <c r="M453" s="100"/>
      <c r="N453" s="100"/>
      <c r="O453" s="100"/>
      <c r="P453" s="100"/>
      <c r="Q453" s="100"/>
      <c r="R453" s="100"/>
      <c r="S453" s="100"/>
      <c r="T453" s="100"/>
      <c r="U453" s="100"/>
      <c r="V453" s="100"/>
      <c r="W453" s="100"/>
      <c r="X453" s="100"/>
    </row>
    <row r="454" spans="1:24" ht="16.5" customHeight="1">
      <c r="A454" s="156"/>
      <c r="B454" s="100"/>
      <c r="C454" s="100"/>
      <c r="D454" s="100"/>
      <c r="E454" s="100"/>
      <c r="F454" s="100"/>
      <c r="G454" s="100"/>
      <c r="H454" s="100"/>
      <c r="I454" s="100"/>
      <c r="J454" s="100"/>
      <c r="K454" s="100"/>
      <c r="L454" s="100"/>
      <c r="M454" s="100"/>
      <c r="N454" s="100"/>
      <c r="O454" s="100"/>
      <c r="P454" s="100"/>
      <c r="Q454" s="100"/>
      <c r="R454" s="100"/>
      <c r="S454" s="100"/>
      <c r="T454" s="100"/>
      <c r="U454" s="100"/>
      <c r="V454" s="100"/>
      <c r="W454" s="100"/>
      <c r="X454" s="100"/>
    </row>
    <row r="455" spans="1:24" ht="16.5" customHeight="1">
      <c r="A455" s="156"/>
      <c r="B455" s="100"/>
      <c r="C455" s="100"/>
      <c r="D455" s="100"/>
      <c r="E455" s="100"/>
      <c r="F455" s="100"/>
      <c r="G455" s="100"/>
      <c r="H455" s="100"/>
      <c r="I455" s="100"/>
      <c r="J455" s="100"/>
      <c r="K455" s="100"/>
      <c r="L455" s="100"/>
      <c r="M455" s="100"/>
      <c r="N455" s="100"/>
      <c r="O455" s="100"/>
      <c r="P455" s="100"/>
      <c r="Q455" s="100"/>
      <c r="R455" s="100"/>
      <c r="S455" s="100"/>
      <c r="T455" s="100"/>
      <c r="U455" s="100"/>
      <c r="V455" s="100"/>
      <c r="W455" s="100"/>
      <c r="X455" s="100"/>
    </row>
    <row r="456" spans="1:24" ht="16.5" customHeight="1">
      <c r="A456" s="156"/>
      <c r="B456" s="100"/>
      <c r="C456" s="100"/>
      <c r="D456" s="100"/>
      <c r="E456" s="100"/>
      <c r="F456" s="100"/>
      <c r="G456" s="100"/>
      <c r="H456" s="100"/>
      <c r="I456" s="100"/>
      <c r="J456" s="100"/>
      <c r="K456" s="100"/>
      <c r="L456" s="100"/>
      <c r="M456" s="100"/>
      <c r="N456" s="100"/>
      <c r="O456" s="100"/>
      <c r="P456" s="100"/>
      <c r="Q456" s="100"/>
      <c r="R456" s="100"/>
      <c r="S456" s="100"/>
      <c r="T456" s="100"/>
      <c r="U456" s="100"/>
      <c r="V456" s="100"/>
      <c r="W456" s="100"/>
      <c r="X456" s="100"/>
    </row>
    <row r="457" spans="1:24" ht="16.5" customHeight="1">
      <c r="A457" s="156"/>
      <c r="B457" s="100"/>
      <c r="C457" s="100"/>
      <c r="D457" s="100"/>
      <c r="E457" s="100"/>
      <c r="F457" s="100"/>
      <c r="G457" s="100"/>
      <c r="H457" s="100"/>
      <c r="I457" s="100"/>
      <c r="J457" s="100"/>
      <c r="K457" s="100"/>
      <c r="L457" s="100"/>
      <c r="M457" s="100"/>
      <c r="N457" s="100"/>
      <c r="O457" s="100"/>
      <c r="P457" s="100"/>
      <c r="Q457" s="100"/>
      <c r="R457" s="100"/>
      <c r="S457" s="100"/>
      <c r="T457" s="100"/>
      <c r="U457" s="100"/>
      <c r="V457" s="100"/>
      <c r="W457" s="100"/>
      <c r="X457" s="100"/>
    </row>
    <row r="458" spans="1:24" ht="16.5" customHeight="1">
      <c r="A458" s="156"/>
      <c r="B458" s="100"/>
      <c r="C458" s="100"/>
      <c r="D458" s="100"/>
      <c r="E458" s="100"/>
      <c r="F458" s="100"/>
      <c r="G458" s="100"/>
      <c r="H458" s="100"/>
      <c r="I458" s="100"/>
      <c r="J458" s="100"/>
      <c r="K458" s="100"/>
      <c r="L458" s="100"/>
      <c r="M458" s="100"/>
      <c r="N458" s="100"/>
      <c r="O458" s="100"/>
      <c r="P458" s="100"/>
      <c r="Q458" s="100"/>
      <c r="R458" s="100"/>
      <c r="S458" s="100"/>
      <c r="T458" s="100"/>
      <c r="U458" s="100"/>
      <c r="V458" s="100"/>
      <c r="W458" s="100"/>
      <c r="X458" s="100"/>
    </row>
    <row r="459" spans="1:24" ht="16.5" customHeight="1">
      <c r="A459" s="156"/>
      <c r="B459" s="100"/>
      <c r="C459" s="100"/>
      <c r="D459" s="100"/>
      <c r="E459" s="100"/>
      <c r="F459" s="100"/>
      <c r="G459" s="100"/>
      <c r="H459" s="100"/>
      <c r="I459" s="100"/>
      <c r="J459" s="100"/>
      <c r="K459" s="100"/>
      <c r="L459" s="100"/>
      <c r="M459" s="100"/>
      <c r="N459" s="100"/>
      <c r="O459" s="100"/>
      <c r="P459" s="100"/>
      <c r="Q459" s="100"/>
      <c r="R459" s="100"/>
      <c r="S459" s="100"/>
      <c r="T459" s="100"/>
      <c r="U459" s="100"/>
      <c r="V459" s="100"/>
      <c r="W459" s="100"/>
      <c r="X459" s="100"/>
    </row>
    <row r="460" spans="1:24" ht="16.5" customHeight="1">
      <c r="A460" s="156"/>
      <c r="B460" s="100"/>
      <c r="C460" s="100"/>
      <c r="D460" s="100"/>
      <c r="E460" s="100"/>
      <c r="F460" s="100"/>
      <c r="G460" s="100"/>
      <c r="H460" s="100"/>
      <c r="I460" s="100"/>
      <c r="J460" s="100"/>
      <c r="K460" s="100"/>
      <c r="L460" s="100"/>
      <c r="M460" s="100"/>
      <c r="N460" s="100"/>
      <c r="O460" s="100"/>
      <c r="P460" s="100"/>
      <c r="Q460" s="100"/>
      <c r="R460" s="100"/>
      <c r="S460" s="100"/>
      <c r="T460" s="100"/>
      <c r="U460" s="100"/>
      <c r="V460" s="100"/>
      <c r="W460" s="100"/>
      <c r="X460" s="100"/>
    </row>
    <row r="461" spans="1:24" ht="16.5" customHeight="1">
      <c r="A461" s="156"/>
      <c r="B461" s="100"/>
      <c r="C461" s="100"/>
      <c r="D461" s="100"/>
      <c r="E461" s="100"/>
      <c r="F461" s="100"/>
      <c r="G461" s="100"/>
      <c r="H461" s="100"/>
      <c r="I461" s="100"/>
      <c r="J461" s="100"/>
      <c r="K461" s="100"/>
      <c r="L461" s="100"/>
      <c r="M461" s="100"/>
      <c r="N461" s="100"/>
      <c r="O461" s="100"/>
      <c r="P461" s="100"/>
      <c r="Q461" s="100"/>
      <c r="R461" s="100"/>
      <c r="S461" s="100"/>
      <c r="T461" s="100"/>
      <c r="U461" s="100"/>
      <c r="V461" s="100"/>
      <c r="W461" s="100"/>
      <c r="X461" s="100"/>
    </row>
    <row r="462" spans="1:24" ht="16.5" customHeight="1">
      <c r="A462" s="156"/>
      <c r="B462" s="100"/>
      <c r="C462" s="100"/>
      <c r="D462" s="100"/>
      <c r="E462" s="100"/>
      <c r="F462" s="100"/>
      <c r="G462" s="100"/>
      <c r="H462" s="100"/>
      <c r="I462" s="100"/>
      <c r="J462" s="100"/>
      <c r="K462" s="100"/>
      <c r="L462" s="100"/>
      <c r="M462" s="100"/>
      <c r="N462" s="100"/>
      <c r="O462" s="100"/>
      <c r="P462" s="100"/>
      <c r="Q462" s="100"/>
      <c r="R462" s="100"/>
      <c r="S462" s="100"/>
      <c r="T462" s="100"/>
      <c r="U462" s="100"/>
      <c r="V462" s="100"/>
      <c r="W462" s="100"/>
      <c r="X462" s="100"/>
    </row>
    <row r="463" spans="1:24" ht="16.5" customHeight="1">
      <c r="A463" s="156"/>
      <c r="B463" s="100"/>
      <c r="C463" s="100"/>
      <c r="D463" s="100"/>
      <c r="E463" s="100"/>
      <c r="F463" s="100"/>
      <c r="G463" s="100"/>
      <c r="H463" s="100"/>
      <c r="I463" s="100"/>
      <c r="J463" s="100"/>
      <c r="K463" s="100"/>
      <c r="L463" s="100"/>
      <c r="M463" s="100"/>
      <c r="N463" s="100"/>
      <c r="O463" s="100"/>
      <c r="P463" s="100"/>
      <c r="Q463" s="100"/>
      <c r="R463" s="100"/>
      <c r="S463" s="100"/>
      <c r="T463" s="100"/>
      <c r="U463" s="100"/>
      <c r="V463" s="100"/>
      <c r="W463" s="100"/>
      <c r="X463" s="100"/>
    </row>
    <row r="464" spans="1:24" ht="16.5" customHeight="1">
      <c r="A464" s="156"/>
      <c r="B464" s="100"/>
      <c r="C464" s="100"/>
      <c r="D464" s="100"/>
      <c r="E464" s="100"/>
      <c r="F464" s="100"/>
      <c r="G464" s="100"/>
      <c r="H464" s="100"/>
      <c r="I464" s="100"/>
      <c r="J464" s="100"/>
      <c r="K464" s="100"/>
      <c r="L464" s="100"/>
      <c r="M464" s="100"/>
      <c r="N464" s="100"/>
      <c r="O464" s="100"/>
      <c r="P464" s="100"/>
      <c r="Q464" s="100"/>
      <c r="R464" s="100"/>
      <c r="S464" s="100"/>
      <c r="T464" s="100"/>
      <c r="U464" s="100"/>
      <c r="V464" s="100"/>
      <c r="W464" s="100"/>
      <c r="X464" s="100"/>
    </row>
    <row r="465" spans="1:24" ht="16.5" customHeight="1">
      <c r="A465" s="156"/>
      <c r="B465" s="100"/>
      <c r="C465" s="100"/>
      <c r="D465" s="100"/>
      <c r="E465" s="100"/>
      <c r="F465" s="100"/>
      <c r="G465" s="100"/>
      <c r="H465" s="100"/>
      <c r="I465" s="100"/>
      <c r="J465" s="100"/>
      <c r="K465" s="100"/>
      <c r="L465" s="100"/>
      <c r="M465" s="100"/>
      <c r="N465" s="100"/>
      <c r="O465" s="100"/>
      <c r="P465" s="100"/>
      <c r="Q465" s="100"/>
      <c r="R465" s="100"/>
      <c r="S465" s="100"/>
      <c r="T465" s="100"/>
      <c r="U465" s="100"/>
      <c r="V465" s="100"/>
      <c r="W465" s="100"/>
      <c r="X465" s="100"/>
    </row>
    <row r="466" spans="1:24" ht="16.5" customHeight="1">
      <c r="A466" s="156"/>
      <c r="B466" s="100"/>
      <c r="C466" s="100"/>
      <c r="D466" s="100"/>
      <c r="E466" s="100"/>
      <c r="F466" s="100"/>
      <c r="G466" s="100"/>
      <c r="H466" s="100"/>
      <c r="I466" s="100"/>
      <c r="J466" s="100"/>
      <c r="K466" s="100"/>
      <c r="L466" s="100"/>
      <c r="M466" s="100"/>
      <c r="N466" s="100"/>
      <c r="O466" s="100"/>
      <c r="P466" s="100"/>
      <c r="Q466" s="100"/>
      <c r="R466" s="100"/>
      <c r="S466" s="100"/>
      <c r="T466" s="100"/>
      <c r="U466" s="100"/>
      <c r="V466" s="100"/>
      <c r="W466" s="100"/>
      <c r="X466" s="100"/>
    </row>
    <row r="467" spans="1:24" ht="16.5" customHeight="1">
      <c r="A467" s="156"/>
      <c r="B467" s="100"/>
      <c r="C467" s="100"/>
      <c r="D467" s="100"/>
      <c r="E467" s="100"/>
      <c r="F467" s="100"/>
      <c r="G467" s="100"/>
      <c r="H467" s="100"/>
      <c r="I467" s="100"/>
      <c r="J467" s="100"/>
      <c r="K467" s="100"/>
      <c r="L467" s="100"/>
      <c r="M467" s="100"/>
      <c r="N467" s="100"/>
      <c r="O467" s="100"/>
      <c r="P467" s="100"/>
      <c r="Q467" s="100"/>
      <c r="R467" s="100"/>
      <c r="S467" s="100"/>
      <c r="T467" s="100"/>
      <c r="U467" s="100"/>
      <c r="V467" s="100"/>
      <c r="W467" s="100"/>
      <c r="X467" s="100"/>
    </row>
    <row r="468" spans="1:24" ht="16.5" customHeight="1">
      <c r="A468" s="156"/>
      <c r="B468" s="100"/>
      <c r="C468" s="100"/>
      <c r="D468" s="100"/>
      <c r="E468" s="100"/>
      <c r="F468" s="100"/>
      <c r="G468" s="100"/>
      <c r="H468" s="100"/>
      <c r="I468" s="100"/>
      <c r="J468" s="100"/>
      <c r="K468" s="100"/>
      <c r="L468" s="100"/>
      <c r="M468" s="100"/>
      <c r="N468" s="100"/>
      <c r="O468" s="100"/>
      <c r="P468" s="100"/>
      <c r="Q468" s="100"/>
      <c r="R468" s="100"/>
      <c r="S468" s="100"/>
      <c r="T468" s="100"/>
      <c r="U468" s="100"/>
      <c r="V468" s="100"/>
      <c r="W468" s="100"/>
      <c r="X468" s="100"/>
    </row>
    <row r="469" spans="1:24" ht="16.5" customHeight="1">
      <c r="A469" s="156"/>
      <c r="B469" s="100"/>
      <c r="C469" s="100"/>
      <c r="D469" s="100"/>
      <c r="E469" s="100"/>
      <c r="F469" s="100"/>
      <c r="G469" s="100"/>
      <c r="H469" s="100"/>
      <c r="I469" s="100"/>
      <c r="J469" s="100"/>
      <c r="K469" s="100"/>
      <c r="L469" s="100"/>
      <c r="M469" s="100"/>
      <c r="N469" s="100"/>
      <c r="O469" s="100"/>
      <c r="P469" s="100"/>
      <c r="Q469" s="100"/>
      <c r="R469" s="100"/>
      <c r="S469" s="100"/>
      <c r="T469" s="100"/>
      <c r="U469" s="100"/>
      <c r="V469" s="100"/>
      <c r="W469" s="100"/>
      <c r="X469" s="100"/>
    </row>
    <row r="470" spans="1:24" ht="16.5" customHeight="1">
      <c r="A470" s="156"/>
      <c r="B470" s="100"/>
      <c r="C470" s="100"/>
      <c r="D470" s="100"/>
      <c r="E470" s="100"/>
      <c r="F470" s="100"/>
      <c r="G470" s="100"/>
      <c r="H470" s="100"/>
      <c r="I470" s="100"/>
      <c r="J470" s="100"/>
      <c r="K470" s="100"/>
      <c r="L470" s="100"/>
      <c r="M470" s="100"/>
      <c r="N470" s="100"/>
      <c r="O470" s="100"/>
      <c r="P470" s="100"/>
      <c r="Q470" s="100"/>
      <c r="R470" s="100"/>
      <c r="S470" s="100"/>
      <c r="T470" s="100"/>
      <c r="U470" s="100"/>
      <c r="V470" s="100"/>
      <c r="W470" s="100"/>
      <c r="X470" s="100"/>
    </row>
    <row r="471" spans="1:24" ht="16.5" customHeight="1">
      <c r="A471" s="156"/>
      <c r="B471" s="100"/>
      <c r="C471" s="100"/>
      <c r="D471" s="100"/>
      <c r="E471" s="100"/>
      <c r="F471" s="100"/>
      <c r="G471" s="100"/>
      <c r="H471" s="100"/>
      <c r="I471" s="100"/>
      <c r="J471" s="100"/>
      <c r="K471" s="100"/>
      <c r="L471" s="100"/>
      <c r="M471" s="100"/>
      <c r="N471" s="100"/>
      <c r="O471" s="100"/>
      <c r="P471" s="100"/>
      <c r="Q471" s="100"/>
      <c r="R471" s="100"/>
      <c r="S471" s="100"/>
      <c r="T471" s="100"/>
      <c r="U471" s="100"/>
      <c r="V471" s="100"/>
      <c r="W471" s="100"/>
      <c r="X471" s="100"/>
    </row>
    <row r="472" spans="1:24" ht="16.5" customHeight="1">
      <c r="A472" s="156"/>
      <c r="B472" s="100"/>
      <c r="C472" s="100"/>
      <c r="D472" s="100"/>
      <c r="E472" s="100"/>
      <c r="F472" s="100"/>
      <c r="G472" s="100"/>
      <c r="H472" s="100"/>
      <c r="I472" s="100"/>
      <c r="J472" s="100"/>
      <c r="K472" s="100"/>
      <c r="L472" s="100"/>
      <c r="M472" s="100"/>
      <c r="N472" s="100"/>
      <c r="O472" s="100"/>
      <c r="P472" s="100"/>
      <c r="Q472" s="100"/>
      <c r="R472" s="100"/>
      <c r="S472" s="100"/>
      <c r="T472" s="100"/>
      <c r="U472" s="100"/>
      <c r="V472" s="100"/>
      <c r="W472" s="100"/>
      <c r="X472" s="100"/>
    </row>
    <row r="473" spans="1:24" ht="16.5" customHeight="1">
      <c r="A473" s="156"/>
      <c r="B473" s="100"/>
      <c r="C473" s="100"/>
      <c r="D473" s="100"/>
      <c r="E473" s="100"/>
      <c r="F473" s="100"/>
      <c r="G473" s="100"/>
      <c r="H473" s="100"/>
      <c r="I473" s="100"/>
      <c r="J473" s="100"/>
      <c r="K473" s="100"/>
      <c r="L473" s="100"/>
      <c r="M473" s="100"/>
      <c r="N473" s="100"/>
      <c r="O473" s="100"/>
      <c r="P473" s="100"/>
      <c r="Q473" s="100"/>
      <c r="R473" s="100"/>
      <c r="S473" s="100"/>
      <c r="T473" s="100"/>
      <c r="U473" s="100"/>
      <c r="V473" s="100"/>
      <c r="W473" s="100"/>
      <c r="X473" s="100"/>
    </row>
    <row r="474" spans="1:24" ht="16.5" customHeight="1">
      <c r="A474" s="156"/>
      <c r="B474" s="100"/>
      <c r="C474" s="100"/>
      <c r="D474" s="100"/>
      <c r="E474" s="100"/>
      <c r="F474" s="100"/>
      <c r="G474" s="100"/>
      <c r="H474" s="100"/>
      <c r="I474" s="100"/>
      <c r="J474" s="100"/>
      <c r="K474" s="100"/>
      <c r="L474" s="100"/>
      <c r="M474" s="100"/>
      <c r="N474" s="100"/>
      <c r="O474" s="100"/>
      <c r="P474" s="100"/>
      <c r="Q474" s="100"/>
      <c r="R474" s="100"/>
      <c r="S474" s="100"/>
      <c r="T474" s="100"/>
      <c r="U474" s="100"/>
      <c r="V474" s="100"/>
      <c r="W474" s="100"/>
      <c r="X474" s="100"/>
    </row>
    <row r="475" spans="1:24" ht="16.5" customHeight="1">
      <c r="A475" s="156"/>
      <c r="B475" s="100"/>
      <c r="C475" s="100"/>
      <c r="D475" s="100"/>
      <c r="E475" s="100"/>
      <c r="F475" s="100"/>
      <c r="G475" s="100"/>
      <c r="H475" s="100"/>
      <c r="I475" s="100"/>
      <c r="J475" s="100"/>
      <c r="K475" s="100"/>
      <c r="L475" s="100"/>
      <c r="M475" s="100"/>
      <c r="N475" s="100"/>
      <c r="O475" s="100"/>
      <c r="P475" s="100"/>
      <c r="Q475" s="100"/>
      <c r="R475" s="100"/>
      <c r="S475" s="100"/>
      <c r="T475" s="100"/>
      <c r="U475" s="100"/>
      <c r="V475" s="100"/>
      <c r="W475" s="100"/>
      <c r="X475" s="100"/>
    </row>
    <row r="476" spans="1:24" ht="16.5" customHeight="1">
      <c r="A476" s="156"/>
      <c r="B476" s="100"/>
      <c r="C476" s="100"/>
      <c r="D476" s="100"/>
      <c r="E476" s="100"/>
      <c r="F476" s="100"/>
      <c r="G476" s="100"/>
      <c r="H476" s="100"/>
      <c r="I476" s="100"/>
      <c r="J476" s="100"/>
      <c r="K476" s="100"/>
      <c r="L476" s="100"/>
      <c r="M476" s="100"/>
      <c r="N476" s="100"/>
      <c r="O476" s="100"/>
      <c r="P476" s="100"/>
      <c r="Q476" s="100"/>
      <c r="R476" s="100"/>
      <c r="S476" s="100"/>
      <c r="T476" s="100"/>
      <c r="U476" s="100"/>
      <c r="V476" s="100"/>
      <c r="W476" s="100"/>
      <c r="X476" s="100"/>
    </row>
    <row r="477" spans="1:24" ht="16.5" customHeight="1">
      <c r="A477" s="156"/>
      <c r="B477" s="100"/>
      <c r="C477" s="100"/>
      <c r="D477" s="100"/>
      <c r="E477" s="100"/>
      <c r="F477" s="100"/>
      <c r="G477" s="100"/>
      <c r="H477" s="100"/>
      <c r="I477" s="100"/>
      <c r="J477" s="100"/>
      <c r="K477" s="100"/>
      <c r="L477" s="100"/>
      <c r="M477" s="100"/>
      <c r="N477" s="100"/>
      <c r="O477" s="100"/>
      <c r="P477" s="100"/>
      <c r="Q477" s="100"/>
      <c r="R477" s="100"/>
      <c r="S477" s="100"/>
      <c r="T477" s="100"/>
      <c r="U477" s="100"/>
      <c r="V477" s="100"/>
      <c r="W477" s="100"/>
      <c r="X477" s="100"/>
    </row>
    <row r="478" spans="1:24" ht="16.5" customHeight="1">
      <c r="A478" s="156"/>
      <c r="B478" s="100"/>
      <c r="C478" s="100"/>
      <c r="D478" s="100"/>
      <c r="E478" s="100"/>
      <c r="F478" s="100"/>
      <c r="G478" s="100"/>
      <c r="H478" s="100"/>
      <c r="I478" s="100"/>
      <c r="J478" s="100"/>
      <c r="K478" s="100"/>
      <c r="L478" s="100"/>
      <c r="M478" s="100"/>
      <c r="N478" s="100"/>
      <c r="O478" s="100"/>
      <c r="P478" s="100"/>
      <c r="Q478" s="100"/>
      <c r="R478" s="100"/>
      <c r="S478" s="100"/>
      <c r="T478" s="100"/>
      <c r="U478" s="100"/>
      <c r="V478" s="100"/>
      <c r="W478" s="100"/>
      <c r="X478" s="100"/>
    </row>
    <row r="479" spans="1:24" ht="16.5" customHeight="1">
      <c r="A479" s="156"/>
      <c r="B479" s="100"/>
      <c r="C479" s="100"/>
      <c r="D479" s="100"/>
      <c r="E479" s="100"/>
      <c r="F479" s="100"/>
      <c r="G479" s="100"/>
      <c r="H479" s="100"/>
      <c r="I479" s="100"/>
      <c r="J479" s="100"/>
      <c r="K479" s="100"/>
      <c r="L479" s="100"/>
      <c r="M479" s="100"/>
      <c r="N479" s="100"/>
      <c r="O479" s="100"/>
      <c r="P479" s="100"/>
      <c r="Q479" s="100"/>
      <c r="R479" s="100"/>
      <c r="S479" s="100"/>
      <c r="T479" s="100"/>
      <c r="U479" s="100"/>
      <c r="V479" s="100"/>
      <c r="W479" s="100"/>
      <c r="X479" s="100"/>
    </row>
    <row r="480" spans="1:24" ht="16.5" customHeight="1">
      <c r="A480" s="156"/>
      <c r="B480" s="100"/>
      <c r="C480" s="100"/>
      <c r="D480" s="100"/>
      <c r="E480" s="100"/>
      <c r="F480" s="100"/>
      <c r="G480" s="100"/>
      <c r="H480" s="100"/>
      <c r="I480" s="100"/>
      <c r="J480" s="100"/>
      <c r="K480" s="100"/>
      <c r="L480" s="100"/>
      <c r="M480" s="100"/>
      <c r="N480" s="100"/>
      <c r="O480" s="100"/>
      <c r="P480" s="100"/>
      <c r="Q480" s="100"/>
      <c r="R480" s="100"/>
      <c r="S480" s="100"/>
      <c r="T480" s="100"/>
      <c r="U480" s="100"/>
      <c r="V480" s="100"/>
      <c r="W480" s="100"/>
      <c r="X480" s="100"/>
    </row>
    <row r="481" spans="1:24" ht="16.5" customHeight="1">
      <c r="A481" s="156"/>
      <c r="B481" s="100"/>
      <c r="C481" s="100"/>
      <c r="D481" s="100"/>
      <c r="E481" s="100"/>
      <c r="F481" s="100"/>
      <c r="G481" s="100"/>
      <c r="H481" s="100"/>
      <c r="I481" s="100"/>
      <c r="J481" s="100"/>
      <c r="K481" s="100"/>
      <c r="L481" s="100"/>
      <c r="M481" s="100"/>
      <c r="N481" s="100"/>
      <c r="O481" s="100"/>
      <c r="P481" s="100"/>
      <c r="Q481" s="100"/>
      <c r="R481" s="100"/>
      <c r="S481" s="100"/>
      <c r="T481" s="100"/>
      <c r="U481" s="100"/>
      <c r="V481" s="100"/>
      <c r="W481" s="100"/>
      <c r="X481" s="100"/>
    </row>
    <row r="482" spans="1:24" ht="16.5" customHeight="1">
      <c r="A482" s="156"/>
      <c r="B482" s="100"/>
      <c r="C482" s="100"/>
      <c r="D482" s="100"/>
      <c r="E482" s="100"/>
      <c r="F482" s="100"/>
      <c r="G482" s="100"/>
      <c r="H482" s="100"/>
      <c r="I482" s="100"/>
      <c r="J482" s="100"/>
      <c r="K482" s="100"/>
      <c r="L482" s="100"/>
      <c r="M482" s="100"/>
      <c r="N482" s="100"/>
      <c r="O482" s="100"/>
      <c r="P482" s="100"/>
      <c r="Q482" s="100"/>
      <c r="R482" s="100"/>
      <c r="S482" s="100"/>
      <c r="T482" s="100"/>
      <c r="U482" s="100"/>
      <c r="V482" s="100"/>
      <c r="W482" s="100"/>
      <c r="X482" s="100"/>
    </row>
    <row r="483" spans="1:24" ht="16.5" customHeight="1">
      <c r="A483" s="156"/>
      <c r="B483" s="100"/>
      <c r="C483" s="100"/>
      <c r="D483" s="100"/>
      <c r="E483" s="100"/>
      <c r="F483" s="100"/>
      <c r="G483" s="100"/>
      <c r="H483" s="100"/>
      <c r="I483" s="100"/>
      <c r="J483" s="100"/>
      <c r="K483" s="100"/>
      <c r="L483" s="100"/>
      <c r="M483" s="100"/>
      <c r="N483" s="100"/>
      <c r="O483" s="100"/>
      <c r="P483" s="100"/>
      <c r="Q483" s="100"/>
      <c r="R483" s="100"/>
      <c r="S483" s="100"/>
      <c r="T483" s="100"/>
      <c r="U483" s="100"/>
      <c r="V483" s="100"/>
      <c r="W483" s="100"/>
      <c r="X483" s="100"/>
    </row>
    <row r="484" spans="1:24" ht="16.5" customHeight="1">
      <c r="A484" s="156"/>
      <c r="B484" s="100"/>
      <c r="C484" s="100"/>
      <c r="D484" s="100"/>
      <c r="E484" s="100"/>
      <c r="F484" s="100"/>
      <c r="G484" s="100"/>
      <c r="H484" s="100"/>
      <c r="I484" s="100"/>
      <c r="J484" s="100"/>
      <c r="K484" s="100"/>
      <c r="L484" s="100"/>
      <c r="M484" s="100"/>
      <c r="N484" s="100"/>
      <c r="O484" s="100"/>
      <c r="P484" s="100"/>
      <c r="Q484" s="100"/>
      <c r="R484" s="100"/>
      <c r="S484" s="100"/>
      <c r="T484" s="100"/>
      <c r="U484" s="100"/>
      <c r="V484" s="100"/>
      <c r="W484" s="100"/>
      <c r="X484" s="100"/>
    </row>
    <row r="485" spans="1:24" ht="16.5" customHeight="1">
      <c r="A485" s="156"/>
      <c r="B485" s="100"/>
      <c r="C485" s="100"/>
      <c r="D485" s="100"/>
      <c r="E485" s="100"/>
      <c r="F485" s="100"/>
      <c r="G485" s="100"/>
      <c r="H485" s="100"/>
      <c r="I485" s="100"/>
      <c r="J485" s="100"/>
      <c r="K485" s="100"/>
      <c r="L485" s="100"/>
      <c r="M485" s="100"/>
      <c r="N485" s="100"/>
      <c r="O485" s="100"/>
      <c r="P485" s="100"/>
      <c r="Q485" s="100"/>
      <c r="R485" s="100"/>
      <c r="S485" s="100"/>
      <c r="T485" s="100"/>
      <c r="U485" s="100"/>
      <c r="V485" s="100"/>
      <c r="W485" s="100"/>
      <c r="X485" s="100"/>
    </row>
    <row r="486" spans="1:24" ht="16.5" customHeight="1">
      <c r="A486" s="156"/>
      <c r="B486" s="100"/>
      <c r="C486" s="100"/>
      <c r="D486" s="100"/>
      <c r="E486" s="100"/>
      <c r="F486" s="100"/>
      <c r="G486" s="100"/>
      <c r="H486" s="100"/>
      <c r="I486" s="100"/>
      <c r="J486" s="100"/>
      <c r="K486" s="100"/>
      <c r="L486" s="100"/>
      <c r="M486" s="100"/>
      <c r="N486" s="100"/>
      <c r="O486" s="100"/>
      <c r="P486" s="100"/>
      <c r="Q486" s="100"/>
      <c r="R486" s="100"/>
      <c r="S486" s="100"/>
      <c r="T486" s="100"/>
      <c r="U486" s="100"/>
      <c r="V486" s="100"/>
      <c r="W486" s="100"/>
      <c r="X486" s="100"/>
    </row>
    <row r="487" spans="1:24" ht="16.5" customHeight="1">
      <c r="A487" s="156"/>
      <c r="B487" s="100"/>
      <c r="C487" s="100"/>
      <c r="D487" s="100"/>
      <c r="E487" s="100"/>
      <c r="F487" s="100"/>
      <c r="G487" s="100"/>
      <c r="H487" s="100"/>
      <c r="I487" s="100"/>
      <c r="J487" s="100"/>
      <c r="K487" s="100"/>
      <c r="L487" s="100"/>
      <c r="M487" s="100"/>
      <c r="N487" s="100"/>
      <c r="O487" s="100"/>
      <c r="P487" s="100"/>
      <c r="Q487" s="100"/>
      <c r="R487" s="100"/>
      <c r="S487" s="100"/>
      <c r="T487" s="100"/>
      <c r="U487" s="100"/>
      <c r="V487" s="100"/>
      <c r="W487" s="100"/>
      <c r="X487" s="100"/>
    </row>
    <row r="488" spans="1:24" ht="16.5" customHeight="1">
      <c r="A488" s="156"/>
      <c r="B488" s="100"/>
      <c r="C488" s="100"/>
      <c r="D488" s="100"/>
      <c r="E488" s="100"/>
      <c r="F488" s="100"/>
      <c r="G488" s="100"/>
      <c r="H488" s="100"/>
      <c r="I488" s="100"/>
      <c r="J488" s="100"/>
      <c r="K488" s="100"/>
      <c r="L488" s="100"/>
      <c r="M488" s="100"/>
      <c r="N488" s="100"/>
      <c r="O488" s="100"/>
      <c r="P488" s="100"/>
      <c r="Q488" s="100"/>
      <c r="R488" s="100"/>
      <c r="S488" s="100"/>
      <c r="T488" s="100"/>
      <c r="U488" s="100"/>
      <c r="V488" s="100"/>
      <c r="W488" s="100"/>
      <c r="X488" s="100"/>
    </row>
    <row r="489" spans="1:24" ht="16.5" customHeight="1">
      <c r="A489" s="156"/>
      <c r="B489" s="100"/>
      <c r="C489" s="100"/>
      <c r="D489" s="100"/>
      <c r="E489" s="100"/>
      <c r="F489" s="100"/>
      <c r="G489" s="100"/>
      <c r="H489" s="100"/>
      <c r="I489" s="100"/>
      <c r="J489" s="100"/>
      <c r="K489" s="100"/>
      <c r="L489" s="100"/>
      <c r="M489" s="100"/>
      <c r="N489" s="100"/>
      <c r="O489" s="100"/>
      <c r="P489" s="100"/>
      <c r="Q489" s="100"/>
      <c r="R489" s="100"/>
      <c r="S489" s="100"/>
      <c r="T489" s="100"/>
      <c r="U489" s="100"/>
      <c r="V489" s="100"/>
      <c r="W489" s="100"/>
      <c r="X489" s="100"/>
    </row>
    <row r="490" spans="1:24" ht="16.5" customHeight="1">
      <c r="A490" s="156"/>
      <c r="B490" s="100"/>
      <c r="C490" s="100"/>
      <c r="D490" s="100"/>
      <c r="E490" s="100"/>
      <c r="F490" s="100"/>
      <c r="G490" s="100"/>
      <c r="H490" s="100"/>
      <c r="I490" s="100"/>
      <c r="J490" s="100"/>
      <c r="K490" s="100"/>
      <c r="L490" s="100"/>
      <c r="M490" s="100"/>
      <c r="N490" s="100"/>
      <c r="O490" s="100"/>
      <c r="P490" s="100"/>
      <c r="Q490" s="100"/>
      <c r="R490" s="100"/>
      <c r="S490" s="100"/>
      <c r="T490" s="100"/>
      <c r="U490" s="100"/>
      <c r="V490" s="100"/>
      <c r="W490" s="100"/>
      <c r="X490" s="100"/>
    </row>
    <row r="491" spans="1:24" ht="16.5" customHeight="1">
      <c r="A491" s="156"/>
      <c r="B491" s="100"/>
      <c r="C491" s="100"/>
      <c r="D491" s="100"/>
      <c r="E491" s="100"/>
      <c r="F491" s="100"/>
      <c r="G491" s="100"/>
      <c r="H491" s="100"/>
      <c r="I491" s="100"/>
      <c r="J491" s="100"/>
      <c r="K491" s="100"/>
      <c r="L491" s="100"/>
      <c r="M491" s="100"/>
      <c r="N491" s="100"/>
      <c r="O491" s="100"/>
      <c r="P491" s="100"/>
      <c r="Q491" s="100"/>
      <c r="R491" s="100"/>
      <c r="S491" s="100"/>
      <c r="T491" s="100"/>
      <c r="U491" s="100"/>
      <c r="V491" s="100"/>
      <c r="W491" s="100"/>
      <c r="X491" s="100"/>
    </row>
    <row r="492" spans="1:24" ht="16.5" customHeight="1">
      <c r="A492" s="156"/>
      <c r="B492" s="100"/>
      <c r="C492" s="100"/>
      <c r="D492" s="100"/>
      <c r="E492" s="100"/>
      <c r="F492" s="100"/>
      <c r="G492" s="100"/>
      <c r="H492" s="100"/>
      <c r="I492" s="100"/>
      <c r="J492" s="100"/>
      <c r="K492" s="100"/>
      <c r="L492" s="100"/>
      <c r="M492" s="100"/>
      <c r="N492" s="100"/>
      <c r="O492" s="100"/>
      <c r="P492" s="100"/>
      <c r="Q492" s="100"/>
      <c r="R492" s="100"/>
      <c r="S492" s="100"/>
      <c r="T492" s="100"/>
      <c r="U492" s="100"/>
      <c r="V492" s="100"/>
      <c r="W492" s="100"/>
      <c r="X492" s="100"/>
    </row>
    <row r="493" spans="1:24" ht="16.5" customHeight="1">
      <c r="A493" s="156"/>
      <c r="B493" s="100"/>
      <c r="C493" s="100"/>
      <c r="D493" s="100"/>
      <c r="E493" s="100"/>
      <c r="F493" s="100"/>
      <c r="G493" s="100"/>
      <c r="H493" s="100"/>
      <c r="I493" s="100"/>
      <c r="J493" s="100"/>
      <c r="K493" s="100"/>
      <c r="L493" s="100"/>
      <c r="M493" s="100"/>
      <c r="N493" s="100"/>
      <c r="O493" s="100"/>
      <c r="P493" s="100"/>
      <c r="Q493" s="100"/>
      <c r="R493" s="100"/>
      <c r="S493" s="100"/>
      <c r="T493" s="100"/>
      <c r="U493" s="100"/>
      <c r="V493" s="100"/>
      <c r="W493" s="100"/>
      <c r="X493" s="100"/>
    </row>
    <row r="494" spans="1:24" ht="16.5" customHeight="1">
      <c r="A494" s="156"/>
      <c r="B494" s="100"/>
      <c r="C494" s="100"/>
      <c r="D494" s="100"/>
      <c r="E494" s="100"/>
      <c r="F494" s="100"/>
      <c r="G494" s="100"/>
      <c r="H494" s="100"/>
      <c r="I494" s="100"/>
      <c r="J494" s="100"/>
      <c r="K494" s="100"/>
      <c r="L494" s="100"/>
      <c r="M494" s="100"/>
      <c r="N494" s="100"/>
      <c r="O494" s="100"/>
      <c r="P494" s="100"/>
      <c r="Q494" s="100"/>
      <c r="R494" s="100"/>
      <c r="S494" s="100"/>
      <c r="T494" s="100"/>
      <c r="U494" s="100"/>
      <c r="V494" s="100"/>
      <c r="W494" s="100"/>
      <c r="X494" s="100"/>
    </row>
    <row r="495" spans="1:24" ht="16.5" customHeight="1">
      <c r="A495" s="156"/>
      <c r="B495" s="100"/>
      <c r="C495" s="100"/>
      <c r="D495" s="100"/>
      <c r="E495" s="100"/>
      <c r="F495" s="100"/>
      <c r="G495" s="100"/>
      <c r="H495" s="100"/>
      <c r="I495" s="100"/>
      <c r="J495" s="100"/>
      <c r="K495" s="100"/>
      <c r="L495" s="100"/>
      <c r="M495" s="100"/>
      <c r="N495" s="100"/>
      <c r="O495" s="100"/>
      <c r="P495" s="100"/>
      <c r="Q495" s="100"/>
      <c r="R495" s="100"/>
      <c r="S495" s="100"/>
      <c r="T495" s="100"/>
      <c r="U495" s="100"/>
      <c r="V495" s="100"/>
      <c r="W495" s="100"/>
      <c r="X495" s="100"/>
    </row>
    <row r="496" spans="1:24" ht="16.5" customHeight="1">
      <c r="A496" s="156"/>
      <c r="B496" s="100"/>
      <c r="C496" s="100"/>
      <c r="D496" s="100"/>
      <c r="E496" s="100"/>
      <c r="F496" s="100"/>
      <c r="G496" s="100"/>
      <c r="H496" s="100"/>
      <c r="I496" s="100"/>
      <c r="J496" s="100"/>
      <c r="K496" s="100"/>
      <c r="L496" s="100"/>
      <c r="M496" s="100"/>
      <c r="N496" s="100"/>
      <c r="O496" s="100"/>
      <c r="P496" s="100"/>
      <c r="Q496" s="100"/>
      <c r="R496" s="100"/>
      <c r="S496" s="100"/>
      <c r="T496" s="100"/>
      <c r="U496" s="100"/>
      <c r="V496" s="100"/>
      <c r="W496" s="100"/>
      <c r="X496" s="100"/>
    </row>
    <row r="497" spans="1:24" ht="16.5" customHeight="1">
      <c r="A497" s="156"/>
      <c r="B497" s="100"/>
      <c r="C497" s="100"/>
      <c r="D497" s="100"/>
      <c r="E497" s="100"/>
      <c r="F497" s="100"/>
      <c r="G497" s="100"/>
      <c r="H497" s="100"/>
      <c r="I497" s="100"/>
      <c r="J497" s="100"/>
      <c r="K497" s="100"/>
      <c r="L497" s="100"/>
      <c r="M497" s="100"/>
      <c r="N497" s="100"/>
      <c r="O497" s="100"/>
      <c r="P497" s="100"/>
      <c r="Q497" s="100"/>
      <c r="R497" s="100"/>
      <c r="S497" s="100"/>
      <c r="T497" s="100"/>
      <c r="U497" s="100"/>
      <c r="V497" s="100"/>
      <c r="W497" s="100"/>
      <c r="X497" s="100"/>
    </row>
    <row r="498" spans="1:24" ht="16.5" customHeight="1">
      <c r="A498" s="156"/>
      <c r="B498" s="100"/>
      <c r="C498" s="100"/>
      <c r="D498" s="100"/>
      <c r="E498" s="100"/>
      <c r="F498" s="100"/>
      <c r="G498" s="100"/>
      <c r="H498" s="100"/>
      <c r="I498" s="100"/>
      <c r="J498" s="100"/>
      <c r="K498" s="100"/>
      <c r="L498" s="100"/>
      <c r="M498" s="100"/>
      <c r="N498" s="100"/>
      <c r="O498" s="100"/>
      <c r="P498" s="100"/>
      <c r="Q498" s="100"/>
      <c r="R498" s="100"/>
      <c r="S498" s="100"/>
      <c r="T498" s="100"/>
      <c r="U498" s="100"/>
      <c r="V498" s="100"/>
      <c r="W498" s="100"/>
      <c r="X498" s="100"/>
    </row>
    <row r="499" spans="1:24" ht="16.5" customHeight="1">
      <c r="A499" s="156"/>
      <c r="B499" s="100"/>
      <c r="C499" s="100"/>
      <c r="D499" s="100"/>
      <c r="E499" s="100"/>
      <c r="F499" s="100"/>
      <c r="G499" s="100"/>
      <c r="H499" s="100"/>
      <c r="I499" s="100"/>
      <c r="J499" s="100"/>
      <c r="K499" s="100"/>
      <c r="L499" s="100"/>
      <c r="M499" s="100"/>
      <c r="N499" s="100"/>
      <c r="O499" s="100"/>
      <c r="P499" s="100"/>
      <c r="Q499" s="100"/>
      <c r="R499" s="100"/>
      <c r="S499" s="100"/>
      <c r="T499" s="100"/>
      <c r="U499" s="100"/>
      <c r="V499" s="100"/>
      <c r="W499" s="100"/>
      <c r="X499" s="100"/>
    </row>
    <row r="500" spans="1:24" ht="16.5" customHeight="1">
      <c r="A500" s="156"/>
      <c r="B500" s="100"/>
      <c r="C500" s="100"/>
      <c r="D500" s="100"/>
      <c r="E500" s="100"/>
      <c r="F500" s="100"/>
      <c r="G500" s="100"/>
      <c r="H500" s="100"/>
      <c r="I500" s="100"/>
      <c r="J500" s="100"/>
      <c r="K500" s="100"/>
      <c r="L500" s="100"/>
      <c r="M500" s="100"/>
      <c r="N500" s="100"/>
      <c r="O500" s="100"/>
      <c r="P500" s="100"/>
      <c r="Q500" s="100"/>
      <c r="R500" s="100"/>
      <c r="S500" s="100"/>
      <c r="T500" s="100"/>
      <c r="U500" s="100"/>
      <c r="V500" s="100"/>
      <c r="W500" s="100"/>
      <c r="X500" s="100"/>
    </row>
    <row r="501" spans="1:24" ht="16.5" customHeight="1">
      <c r="A501" s="156"/>
      <c r="B501" s="100"/>
      <c r="C501" s="100"/>
      <c r="D501" s="100"/>
      <c r="E501" s="100"/>
      <c r="F501" s="100"/>
      <c r="G501" s="100"/>
      <c r="H501" s="100"/>
      <c r="I501" s="100"/>
      <c r="J501" s="100"/>
      <c r="K501" s="100"/>
      <c r="L501" s="100"/>
      <c r="M501" s="100"/>
      <c r="N501" s="100"/>
      <c r="O501" s="100"/>
      <c r="P501" s="100"/>
      <c r="Q501" s="100"/>
      <c r="R501" s="100"/>
      <c r="S501" s="100"/>
      <c r="T501" s="100"/>
      <c r="U501" s="100"/>
      <c r="V501" s="100"/>
      <c r="W501" s="100"/>
      <c r="X501" s="100"/>
    </row>
    <row r="502" spans="1:24" ht="16.5" customHeight="1">
      <c r="A502" s="156"/>
      <c r="B502" s="100"/>
      <c r="C502" s="100"/>
      <c r="D502" s="100"/>
      <c r="E502" s="100"/>
      <c r="F502" s="100"/>
      <c r="G502" s="100"/>
      <c r="H502" s="100"/>
      <c r="I502" s="100"/>
      <c r="J502" s="100"/>
      <c r="K502" s="100"/>
      <c r="L502" s="100"/>
      <c r="M502" s="100"/>
      <c r="N502" s="100"/>
      <c r="O502" s="100"/>
      <c r="P502" s="100"/>
      <c r="Q502" s="100"/>
      <c r="R502" s="100"/>
      <c r="S502" s="100"/>
      <c r="T502" s="100"/>
      <c r="U502" s="100"/>
      <c r="V502" s="100"/>
      <c r="W502" s="100"/>
      <c r="X502" s="100"/>
    </row>
    <row r="503" spans="1:24" ht="16.5" customHeight="1">
      <c r="A503" s="156"/>
      <c r="B503" s="100"/>
      <c r="C503" s="100"/>
      <c r="D503" s="100"/>
      <c r="E503" s="100"/>
      <c r="F503" s="100"/>
      <c r="G503" s="100"/>
      <c r="H503" s="100"/>
      <c r="I503" s="100"/>
      <c r="J503" s="100"/>
      <c r="K503" s="100"/>
      <c r="L503" s="100"/>
      <c r="M503" s="100"/>
      <c r="N503" s="100"/>
      <c r="O503" s="100"/>
      <c r="P503" s="100"/>
      <c r="Q503" s="100"/>
      <c r="R503" s="100"/>
      <c r="S503" s="100"/>
      <c r="T503" s="100"/>
      <c r="U503" s="100"/>
      <c r="V503" s="100"/>
      <c r="W503" s="100"/>
      <c r="X503" s="100"/>
    </row>
    <row r="504" spans="1:24" ht="16.5" customHeight="1">
      <c r="A504" s="156"/>
      <c r="B504" s="100"/>
      <c r="C504" s="100"/>
      <c r="D504" s="100"/>
      <c r="E504" s="100"/>
      <c r="F504" s="100"/>
      <c r="G504" s="100"/>
      <c r="H504" s="100"/>
      <c r="I504" s="100"/>
      <c r="J504" s="100"/>
      <c r="K504" s="100"/>
      <c r="L504" s="100"/>
      <c r="M504" s="100"/>
      <c r="N504" s="100"/>
      <c r="O504" s="100"/>
      <c r="P504" s="100"/>
      <c r="Q504" s="100"/>
      <c r="R504" s="100"/>
      <c r="S504" s="100"/>
      <c r="T504" s="100"/>
      <c r="U504" s="100"/>
      <c r="V504" s="100"/>
      <c r="W504" s="100"/>
      <c r="X504" s="100"/>
    </row>
    <row r="505" spans="1:24" ht="16.5" customHeight="1">
      <c r="A505" s="156"/>
      <c r="B505" s="100"/>
      <c r="C505" s="100"/>
      <c r="D505" s="100"/>
      <c r="E505" s="100"/>
      <c r="F505" s="100"/>
      <c r="G505" s="100"/>
      <c r="H505" s="100"/>
      <c r="I505" s="100"/>
      <c r="J505" s="100"/>
      <c r="K505" s="100"/>
      <c r="L505" s="100"/>
      <c r="M505" s="100"/>
      <c r="N505" s="100"/>
      <c r="O505" s="100"/>
      <c r="P505" s="100"/>
      <c r="Q505" s="100"/>
      <c r="R505" s="100"/>
      <c r="S505" s="100"/>
      <c r="T505" s="100"/>
      <c r="U505" s="100"/>
      <c r="V505" s="100"/>
      <c r="W505" s="100"/>
      <c r="X505" s="100"/>
    </row>
    <row r="506" spans="1:24" ht="16.5" customHeight="1">
      <c r="A506" s="156"/>
      <c r="B506" s="100"/>
      <c r="C506" s="100"/>
      <c r="D506" s="100"/>
      <c r="E506" s="100"/>
      <c r="F506" s="100"/>
      <c r="G506" s="100"/>
      <c r="H506" s="100"/>
      <c r="I506" s="100"/>
      <c r="J506" s="100"/>
      <c r="K506" s="100"/>
      <c r="L506" s="100"/>
      <c r="M506" s="100"/>
      <c r="N506" s="100"/>
      <c r="O506" s="100"/>
      <c r="P506" s="100"/>
      <c r="Q506" s="100"/>
      <c r="R506" s="100"/>
      <c r="S506" s="100"/>
      <c r="T506" s="100"/>
      <c r="U506" s="100"/>
      <c r="V506" s="100"/>
      <c r="W506" s="100"/>
      <c r="X506" s="100"/>
    </row>
    <row r="507" spans="1:24" ht="16.5" customHeight="1">
      <c r="A507" s="156"/>
      <c r="B507" s="100"/>
      <c r="C507" s="100"/>
      <c r="D507" s="100"/>
      <c r="E507" s="100"/>
      <c r="F507" s="100"/>
      <c r="G507" s="100"/>
      <c r="H507" s="100"/>
      <c r="I507" s="100"/>
      <c r="J507" s="100"/>
      <c r="K507" s="100"/>
      <c r="L507" s="100"/>
      <c r="M507" s="100"/>
      <c r="N507" s="100"/>
      <c r="O507" s="100"/>
      <c r="P507" s="100"/>
      <c r="Q507" s="100"/>
      <c r="R507" s="100"/>
      <c r="S507" s="100"/>
      <c r="T507" s="100"/>
      <c r="U507" s="100"/>
      <c r="V507" s="100"/>
      <c r="W507" s="100"/>
      <c r="X507" s="100"/>
    </row>
    <row r="508" spans="1:24" ht="16.5" customHeight="1">
      <c r="A508" s="156"/>
      <c r="B508" s="100"/>
      <c r="C508" s="100"/>
      <c r="D508" s="100"/>
      <c r="E508" s="100"/>
      <c r="F508" s="100"/>
      <c r="G508" s="100"/>
      <c r="H508" s="100"/>
      <c r="I508" s="100"/>
      <c r="J508" s="100"/>
      <c r="K508" s="100"/>
      <c r="L508" s="100"/>
      <c r="M508" s="100"/>
      <c r="N508" s="100"/>
      <c r="O508" s="100"/>
      <c r="P508" s="100"/>
      <c r="Q508" s="100"/>
      <c r="R508" s="100"/>
      <c r="S508" s="100"/>
      <c r="T508" s="100"/>
      <c r="U508" s="100"/>
      <c r="V508" s="100"/>
      <c r="W508" s="100"/>
      <c r="X508" s="100"/>
    </row>
    <row r="509" spans="1:24" ht="16.5" customHeight="1">
      <c r="A509" s="156"/>
      <c r="B509" s="100"/>
      <c r="C509" s="100"/>
      <c r="D509" s="100"/>
      <c r="E509" s="100"/>
      <c r="F509" s="100"/>
      <c r="G509" s="100"/>
      <c r="H509" s="100"/>
      <c r="I509" s="100"/>
      <c r="J509" s="100"/>
      <c r="K509" s="100"/>
      <c r="L509" s="100"/>
      <c r="M509" s="100"/>
      <c r="N509" s="100"/>
      <c r="O509" s="100"/>
      <c r="P509" s="100"/>
      <c r="Q509" s="100"/>
      <c r="R509" s="100"/>
      <c r="S509" s="100"/>
      <c r="T509" s="100"/>
      <c r="U509" s="100"/>
      <c r="V509" s="100"/>
      <c r="W509" s="100"/>
      <c r="X509" s="100"/>
    </row>
    <row r="510" spans="1:24" ht="16.5" customHeight="1">
      <c r="A510" s="156"/>
      <c r="B510" s="100"/>
      <c r="C510" s="100"/>
      <c r="D510" s="100"/>
      <c r="E510" s="100"/>
      <c r="F510" s="100"/>
      <c r="G510" s="100"/>
      <c r="H510" s="100"/>
      <c r="I510" s="100"/>
      <c r="J510" s="100"/>
      <c r="K510" s="100"/>
      <c r="L510" s="100"/>
      <c r="M510" s="100"/>
      <c r="N510" s="100"/>
      <c r="O510" s="100"/>
      <c r="P510" s="100"/>
      <c r="Q510" s="100"/>
      <c r="R510" s="100"/>
      <c r="S510" s="100"/>
      <c r="T510" s="100"/>
      <c r="U510" s="100"/>
      <c r="V510" s="100"/>
      <c r="W510" s="100"/>
      <c r="X510" s="100"/>
    </row>
    <row r="511" spans="1:24" ht="16.5" customHeight="1">
      <c r="A511" s="156"/>
      <c r="B511" s="100"/>
      <c r="C511" s="100"/>
      <c r="D511" s="100"/>
      <c r="E511" s="100"/>
      <c r="F511" s="100"/>
      <c r="G511" s="100"/>
      <c r="H511" s="100"/>
      <c r="I511" s="100"/>
      <c r="J511" s="100"/>
      <c r="K511" s="100"/>
      <c r="L511" s="100"/>
      <c r="M511" s="100"/>
      <c r="N511" s="100"/>
      <c r="O511" s="100"/>
      <c r="P511" s="100"/>
      <c r="Q511" s="100"/>
      <c r="R511" s="100"/>
      <c r="S511" s="100"/>
      <c r="T511" s="100"/>
      <c r="U511" s="100"/>
      <c r="V511" s="100"/>
      <c r="W511" s="100"/>
      <c r="X511" s="100"/>
    </row>
    <row r="512" spans="1:24" ht="16.5" customHeight="1">
      <c r="A512" s="156"/>
      <c r="B512" s="100"/>
      <c r="C512" s="100"/>
      <c r="D512" s="100"/>
      <c r="E512" s="100"/>
      <c r="F512" s="100"/>
      <c r="G512" s="100"/>
      <c r="H512" s="100"/>
      <c r="I512" s="100"/>
      <c r="J512" s="100"/>
      <c r="K512" s="100"/>
      <c r="L512" s="100"/>
      <c r="M512" s="100"/>
      <c r="N512" s="100"/>
      <c r="O512" s="100"/>
      <c r="P512" s="100"/>
      <c r="Q512" s="100"/>
      <c r="R512" s="100"/>
      <c r="S512" s="100"/>
      <c r="T512" s="100"/>
      <c r="U512" s="100"/>
      <c r="V512" s="100"/>
      <c r="W512" s="100"/>
      <c r="X512" s="100"/>
    </row>
    <row r="513" spans="1:24" ht="16.5" customHeight="1">
      <c r="A513" s="156"/>
      <c r="B513" s="100"/>
      <c r="C513" s="100"/>
      <c r="D513" s="100"/>
      <c r="E513" s="100"/>
      <c r="F513" s="100"/>
      <c r="G513" s="100"/>
      <c r="H513" s="100"/>
      <c r="I513" s="100"/>
      <c r="J513" s="100"/>
      <c r="K513" s="100"/>
      <c r="L513" s="100"/>
      <c r="M513" s="100"/>
      <c r="N513" s="100"/>
      <c r="O513" s="100"/>
      <c r="P513" s="100"/>
      <c r="Q513" s="100"/>
      <c r="R513" s="100"/>
      <c r="S513" s="100"/>
      <c r="T513" s="100"/>
      <c r="U513" s="100"/>
      <c r="V513" s="100"/>
      <c r="W513" s="100"/>
      <c r="X513" s="100"/>
    </row>
    <row r="514" spans="1:24" ht="16.5" customHeight="1">
      <c r="A514" s="156"/>
      <c r="B514" s="100"/>
      <c r="C514" s="100"/>
      <c r="D514" s="100"/>
      <c r="E514" s="100"/>
      <c r="F514" s="100"/>
      <c r="G514" s="100"/>
      <c r="H514" s="100"/>
      <c r="I514" s="100"/>
      <c r="J514" s="100"/>
      <c r="K514" s="100"/>
      <c r="L514" s="100"/>
      <c r="M514" s="100"/>
      <c r="N514" s="100"/>
      <c r="O514" s="100"/>
      <c r="P514" s="100"/>
      <c r="Q514" s="100"/>
      <c r="R514" s="100"/>
      <c r="S514" s="100"/>
      <c r="T514" s="100"/>
      <c r="U514" s="100"/>
      <c r="V514" s="100"/>
      <c r="W514" s="100"/>
      <c r="X514" s="100"/>
    </row>
    <row r="515" spans="1:24" ht="16.5" customHeight="1">
      <c r="A515" s="156"/>
      <c r="B515" s="100"/>
      <c r="C515" s="100"/>
      <c r="D515" s="100"/>
      <c r="E515" s="100"/>
      <c r="F515" s="100"/>
      <c r="G515" s="100"/>
      <c r="H515" s="100"/>
      <c r="I515" s="100"/>
      <c r="J515" s="100"/>
      <c r="K515" s="100"/>
      <c r="L515" s="100"/>
      <c r="M515" s="100"/>
      <c r="N515" s="100"/>
      <c r="O515" s="100"/>
      <c r="P515" s="100"/>
      <c r="Q515" s="100"/>
      <c r="R515" s="100"/>
      <c r="S515" s="100"/>
      <c r="T515" s="100"/>
      <c r="U515" s="100"/>
      <c r="V515" s="100"/>
      <c r="W515" s="100"/>
      <c r="X515" s="100"/>
    </row>
    <row r="516" spans="1:24" ht="16.5" customHeight="1">
      <c r="A516" s="156"/>
      <c r="B516" s="100"/>
      <c r="C516" s="100"/>
      <c r="D516" s="100"/>
      <c r="E516" s="100"/>
      <c r="F516" s="100"/>
      <c r="G516" s="100"/>
      <c r="H516" s="100"/>
      <c r="I516" s="100"/>
      <c r="J516" s="100"/>
      <c r="K516" s="100"/>
      <c r="L516" s="100"/>
      <c r="M516" s="100"/>
      <c r="N516" s="100"/>
      <c r="O516" s="100"/>
      <c r="P516" s="100"/>
      <c r="Q516" s="100"/>
      <c r="R516" s="100"/>
      <c r="S516" s="100"/>
      <c r="T516" s="100"/>
      <c r="U516" s="100"/>
      <c r="V516" s="100"/>
      <c r="W516" s="100"/>
      <c r="X516" s="100"/>
    </row>
    <row r="517" spans="1:24" ht="16.5" customHeight="1">
      <c r="A517" s="156"/>
      <c r="B517" s="100"/>
      <c r="C517" s="100"/>
      <c r="D517" s="100"/>
      <c r="E517" s="100"/>
      <c r="F517" s="100"/>
      <c r="G517" s="100"/>
      <c r="H517" s="100"/>
      <c r="I517" s="100"/>
      <c r="J517" s="100"/>
      <c r="K517" s="100"/>
      <c r="L517" s="100"/>
      <c r="M517" s="100"/>
      <c r="N517" s="100"/>
      <c r="O517" s="100"/>
      <c r="P517" s="100"/>
      <c r="Q517" s="100"/>
      <c r="R517" s="100"/>
      <c r="S517" s="100"/>
      <c r="T517" s="100"/>
      <c r="U517" s="100"/>
      <c r="V517" s="100"/>
      <c r="W517" s="100"/>
      <c r="X517" s="100"/>
    </row>
    <row r="518" spans="1:24" ht="16.5" customHeight="1">
      <c r="A518" s="156"/>
      <c r="B518" s="100"/>
      <c r="C518" s="100"/>
      <c r="D518" s="100"/>
      <c r="E518" s="100"/>
      <c r="F518" s="100"/>
      <c r="G518" s="100"/>
      <c r="H518" s="100"/>
      <c r="I518" s="100"/>
      <c r="J518" s="100"/>
      <c r="K518" s="100"/>
      <c r="L518" s="100"/>
      <c r="M518" s="100"/>
      <c r="N518" s="100"/>
      <c r="O518" s="100"/>
      <c r="P518" s="100"/>
      <c r="Q518" s="100"/>
      <c r="R518" s="100"/>
      <c r="S518" s="100"/>
      <c r="T518" s="100"/>
      <c r="U518" s="100"/>
      <c r="V518" s="100"/>
      <c r="W518" s="100"/>
      <c r="X518" s="100"/>
    </row>
    <row r="519" spans="1:24" ht="16.5" customHeight="1">
      <c r="A519" s="156"/>
      <c r="B519" s="100"/>
      <c r="C519" s="100"/>
      <c r="D519" s="100"/>
      <c r="E519" s="100"/>
      <c r="F519" s="100"/>
      <c r="G519" s="100"/>
      <c r="H519" s="100"/>
      <c r="I519" s="100"/>
      <c r="J519" s="100"/>
      <c r="K519" s="100"/>
      <c r="L519" s="100"/>
      <c r="M519" s="100"/>
      <c r="N519" s="100"/>
      <c r="O519" s="100"/>
      <c r="P519" s="100"/>
      <c r="Q519" s="100"/>
      <c r="R519" s="100"/>
      <c r="S519" s="100"/>
      <c r="T519" s="100"/>
      <c r="U519" s="100"/>
      <c r="V519" s="100"/>
      <c r="W519" s="100"/>
      <c r="X519" s="100"/>
    </row>
    <row r="520" spans="1:24" ht="16.5" customHeight="1">
      <c r="A520" s="156"/>
      <c r="B520" s="100"/>
      <c r="C520" s="100"/>
      <c r="D520" s="100"/>
      <c r="E520" s="100"/>
      <c r="F520" s="100"/>
      <c r="G520" s="100"/>
      <c r="H520" s="100"/>
      <c r="I520" s="100"/>
      <c r="J520" s="100"/>
      <c r="K520" s="100"/>
      <c r="L520" s="100"/>
      <c r="M520" s="100"/>
      <c r="N520" s="100"/>
      <c r="O520" s="100"/>
      <c r="P520" s="100"/>
      <c r="Q520" s="100"/>
      <c r="R520" s="100"/>
      <c r="S520" s="100"/>
      <c r="T520" s="100"/>
      <c r="U520" s="100"/>
      <c r="V520" s="100"/>
      <c r="W520" s="100"/>
      <c r="X520" s="100"/>
    </row>
    <row r="521" spans="1:24" ht="16.5" customHeight="1">
      <c r="A521" s="156"/>
      <c r="B521" s="100"/>
      <c r="C521" s="100"/>
      <c r="D521" s="100"/>
      <c r="E521" s="100"/>
      <c r="F521" s="100"/>
      <c r="G521" s="100"/>
      <c r="H521" s="100"/>
      <c r="I521" s="100"/>
      <c r="J521" s="100"/>
      <c r="K521" s="100"/>
      <c r="L521" s="100"/>
      <c r="M521" s="100"/>
      <c r="N521" s="100"/>
      <c r="O521" s="100"/>
      <c r="P521" s="100"/>
      <c r="Q521" s="100"/>
      <c r="R521" s="100"/>
      <c r="S521" s="100"/>
      <c r="T521" s="100"/>
      <c r="U521" s="100"/>
      <c r="V521" s="100"/>
      <c r="W521" s="100"/>
      <c r="X521" s="100"/>
    </row>
    <row r="522" spans="1:24" ht="16.5" customHeight="1">
      <c r="A522" s="156"/>
      <c r="B522" s="100"/>
      <c r="C522" s="100"/>
      <c r="D522" s="100"/>
      <c r="E522" s="100"/>
      <c r="F522" s="100"/>
      <c r="G522" s="100"/>
      <c r="H522" s="100"/>
      <c r="I522" s="100"/>
      <c r="J522" s="100"/>
      <c r="K522" s="100"/>
      <c r="L522" s="100"/>
      <c r="M522" s="100"/>
      <c r="N522" s="100"/>
      <c r="O522" s="100"/>
      <c r="P522" s="100"/>
      <c r="Q522" s="100"/>
      <c r="R522" s="100"/>
      <c r="S522" s="100"/>
      <c r="T522" s="100"/>
      <c r="U522" s="100"/>
      <c r="V522" s="100"/>
      <c r="W522" s="100"/>
      <c r="X522" s="100"/>
    </row>
    <row r="523" spans="1:24" ht="16.5" customHeight="1">
      <c r="A523" s="156"/>
      <c r="B523" s="100"/>
      <c r="C523" s="100"/>
      <c r="D523" s="100"/>
      <c r="E523" s="100"/>
      <c r="F523" s="100"/>
      <c r="G523" s="100"/>
      <c r="H523" s="100"/>
      <c r="I523" s="100"/>
      <c r="J523" s="100"/>
      <c r="K523" s="100"/>
      <c r="L523" s="100"/>
      <c r="M523" s="100"/>
      <c r="N523" s="100"/>
      <c r="O523" s="100"/>
      <c r="P523" s="100"/>
      <c r="Q523" s="100"/>
      <c r="R523" s="100"/>
      <c r="S523" s="100"/>
      <c r="T523" s="100"/>
      <c r="U523" s="100"/>
      <c r="V523" s="100"/>
      <c r="W523" s="100"/>
      <c r="X523" s="100"/>
    </row>
    <row r="524" spans="1:24" ht="16.5" customHeight="1">
      <c r="A524" s="156"/>
      <c r="B524" s="100"/>
      <c r="C524" s="100"/>
      <c r="D524" s="100"/>
      <c r="E524" s="100"/>
      <c r="F524" s="100"/>
      <c r="G524" s="100"/>
      <c r="H524" s="100"/>
      <c r="I524" s="100"/>
      <c r="J524" s="100"/>
      <c r="K524" s="100"/>
      <c r="L524" s="100"/>
      <c r="M524" s="100"/>
      <c r="N524" s="100"/>
      <c r="O524" s="100"/>
      <c r="P524" s="100"/>
      <c r="Q524" s="100"/>
      <c r="R524" s="100"/>
      <c r="S524" s="100"/>
      <c r="T524" s="100"/>
      <c r="U524" s="100"/>
      <c r="V524" s="100"/>
      <c r="W524" s="100"/>
      <c r="X524" s="100"/>
    </row>
    <row r="525" spans="1:24" ht="16.5" customHeight="1">
      <c r="A525" s="156"/>
      <c r="B525" s="100"/>
      <c r="C525" s="100"/>
      <c r="D525" s="100"/>
      <c r="E525" s="100"/>
      <c r="F525" s="100"/>
      <c r="G525" s="100"/>
      <c r="H525" s="100"/>
      <c r="I525" s="100"/>
      <c r="J525" s="100"/>
      <c r="K525" s="100"/>
      <c r="L525" s="100"/>
      <c r="M525" s="100"/>
      <c r="N525" s="100"/>
      <c r="O525" s="100"/>
      <c r="P525" s="100"/>
      <c r="Q525" s="100"/>
      <c r="R525" s="100"/>
      <c r="S525" s="100"/>
      <c r="T525" s="100"/>
      <c r="U525" s="100"/>
      <c r="V525" s="100"/>
      <c r="W525" s="100"/>
      <c r="X525" s="100"/>
    </row>
    <row r="526" spans="1:24" ht="16.5" customHeight="1">
      <c r="A526" s="156"/>
      <c r="B526" s="100"/>
      <c r="C526" s="100"/>
      <c r="D526" s="100"/>
      <c r="E526" s="100"/>
      <c r="F526" s="100"/>
      <c r="G526" s="100"/>
      <c r="H526" s="100"/>
      <c r="I526" s="100"/>
      <c r="J526" s="100"/>
      <c r="K526" s="100"/>
      <c r="L526" s="100"/>
      <c r="M526" s="100"/>
      <c r="N526" s="100"/>
      <c r="O526" s="100"/>
      <c r="P526" s="100"/>
      <c r="Q526" s="100"/>
      <c r="R526" s="100"/>
      <c r="S526" s="100"/>
      <c r="T526" s="100"/>
      <c r="U526" s="100"/>
      <c r="V526" s="100"/>
      <c r="W526" s="100"/>
      <c r="X526" s="100"/>
    </row>
    <row r="527" spans="1:24" ht="16.5" customHeight="1">
      <c r="A527" s="156"/>
      <c r="B527" s="100"/>
      <c r="C527" s="100"/>
      <c r="D527" s="100"/>
      <c r="E527" s="100"/>
      <c r="F527" s="100"/>
      <c r="G527" s="100"/>
      <c r="H527" s="100"/>
      <c r="I527" s="100"/>
      <c r="J527" s="100"/>
      <c r="K527" s="100"/>
      <c r="L527" s="100"/>
      <c r="M527" s="100"/>
      <c r="N527" s="100"/>
      <c r="O527" s="100"/>
      <c r="P527" s="100"/>
      <c r="Q527" s="100"/>
      <c r="R527" s="100"/>
      <c r="S527" s="100"/>
      <c r="T527" s="100"/>
      <c r="U527" s="100"/>
      <c r="V527" s="100"/>
      <c r="W527" s="100"/>
      <c r="X527" s="100"/>
    </row>
    <row r="528" spans="1:24" ht="16.5" customHeight="1">
      <c r="A528" s="156"/>
      <c r="B528" s="100"/>
      <c r="C528" s="100"/>
      <c r="D528" s="100"/>
      <c r="E528" s="100"/>
      <c r="F528" s="100"/>
      <c r="G528" s="100"/>
      <c r="H528" s="100"/>
      <c r="I528" s="100"/>
      <c r="J528" s="100"/>
      <c r="K528" s="100"/>
      <c r="L528" s="100"/>
      <c r="M528" s="100"/>
      <c r="N528" s="100"/>
      <c r="O528" s="100"/>
      <c r="P528" s="100"/>
      <c r="Q528" s="100"/>
      <c r="R528" s="100"/>
      <c r="S528" s="100"/>
      <c r="T528" s="100"/>
      <c r="U528" s="100"/>
      <c r="V528" s="100"/>
      <c r="W528" s="100"/>
      <c r="X528" s="100"/>
    </row>
    <row r="529" spans="1:24" ht="16.5" customHeight="1">
      <c r="A529" s="156"/>
      <c r="B529" s="100"/>
      <c r="C529" s="100"/>
      <c r="D529" s="100"/>
      <c r="E529" s="100"/>
      <c r="F529" s="100"/>
      <c r="G529" s="100"/>
      <c r="H529" s="100"/>
      <c r="I529" s="100"/>
      <c r="J529" s="100"/>
      <c r="K529" s="100"/>
      <c r="L529" s="100"/>
      <c r="M529" s="100"/>
      <c r="N529" s="100"/>
      <c r="O529" s="100"/>
      <c r="P529" s="100"/>
      <c r="Q529" s="100"/>
      <c r="R529" s="100"/>
      <c r="S529" s="100"/>
      <c r="T529" s="100"/>
      <c r="U529" s="100"/>
      <c r="V529" s="100"/>
      <c r="W529" s="100"/>
      <c r="X529" s="100"/>
    </row>
    <row r="530" spans="1:24" ht="16.5" customHeight="1">
      <c r="A530" s="156"/>
      <c r="B530" s="100"/>
      <c r="C530" s="100"/>
      <c r="D530" s="100"/>
      <c r="E530" s="100"/>
      <c r="F530" s="100"/>
      <c r="G530" s="100"/>
      <c r="H530" s="100"/>
      <c r="I530" s="100"/>
      <c r="J530" s="100"/>
      <c r="K530" s="100"/>
      <c r="L530" s="100"/>
      <c r="M530" s="100"/>
      <c r="N530" s="100"/>
      <c r="O530" s="100"/>
      <c r="P530" s="100"/>
      <c r="Q530" s="100"/>
      <c r="R530" s="100"/>
      <c r="S530" s="100"/>
      <c r="T530" s="100"/>
      <c r="U530" s="100"/>
      <c r="V530" s="100"/>
      <c r="W530" s="100"/>
      <c r="X530" s="100"/>
    </row>
    <row r="531" spans="1:24" ht="16.5" customHeight="1">
      <c r="A531" s="156"/>
      <c r="B531" s="100"/>
      <c r="C531" s="100"/>
      <c r="D531" s="100"/>
      <c r="E531" s="100"/>
      <c r="F531" s="100"/>
      <c r="G531" s="100"/>
      <c r="H531" s="100"/>
      <c r="I531" s="100"/>
      <c r="J531" s="100"/>
      <c r="K531" s="100"/>
      <c r="L531" s="100"/>
      <c r="M531" s="100"/>
      <c r="N531" s="100"/>
      <c r="O531" s="100"/>
      <c r="P531" s="100"/>
      <c r="Q531" s="100"/>
      <c r="R531" s="100"/>
      <c r="S531" s="100"/>
      <c r="T531" s="100"/>
      <c r="U531" s="100"/>
      <c r="V531" s="100"/>
      <c r="W531" s="100"/>
      <c r="X531" s="100"/>
    </row>
    <row r="532" spans="1:24" ht="16.5" customHeight="1">
      <c r="A532" s="156"/>
      <c r="B532" s="100"/>
      <c r="C532" s="100"/>
      <c r="D532" s="100"/>
      <c r="E532" s="100"/>
      <c r="F532" s="100"/>
      <c r="G532" s="100"/>
      <c r="H532" s="100"/>
      <c r="I532" s="100"/>
      <c r="J532" s="100"/>
      <c r="K532" s="100"/>
      <c r="L532" s="100"/>
      <c r="M532" s="100"/>
      <c r="N532" s="100"/>
      <c r="O532" s="100"/>
      <c r="P532" s="100"/>
      <c r="Q532" s="100"/>
      <c r="R532" s="100"/>
      <c r="S532" s="100"/>
      <c r="T532" s="100"/>
      <c r="U532" s="100"/>
      <c r="V532" s="100"/>
      <c r="W532" s="100"/>
      <c r="X532" s="100"/>
    </row>
    <row r="533" spans="1:24" ht="16.5" customHeight="1">
      <c r="A533" s="156"/>
      <c r="B533" s="100"/>
      <c r="C533" s="100"/>
      <c r="D533" s="100"/>
      <c r="E533" s="100"/>
      <c r="F533" s="100"/>
      <c r="G533" s="100"/>
      <c r="H533" s="100"/>
      <c r="I533" s="100"/>
      <c r="J533" s="100"/>
      <c r="K533" s="100"/>
      <c r="L533" s="100"/>
      <c r="M533" s="100"/>
      <c r="N533" s="100"/>
      <c r="O533" s="100"/>
      <c r="P533" s="100"/>
      <c r="Q533" s="100"/>
      <c r="R533" s="100"/>
      <c r="S533" s="100"/>
      <c r="T533" s="100"/>
      <c r="U533" s="100"/>
      <c r="V533" s="100"/>
      <c r="W533" s="100"/>
      <c r="X533" s="100"/>
    </row>
    <row r="534" spans="1:24" ht="16.5" customHeight="1">
      <c r="A534" s="156"/>
      <c r="B534" s="100"/>
      <c r="C534" s="100"/>
      <c r="D534" s="100"/>
      <c r="E534" s="100"/>
      <c r="F534" s="100"/>
      <c r="G534" s="100"/>
      <c r="H534" s="100"/>
      <c r="I534" s="100"/>
      <c r="J534" s="100"/>
      <c r="K534" s="100"/>
      <c r="L534" s="100"/>
      <c r="M534" s="100"/>
      <c r="N534" s="100"/>
      <c r="O534" s="100"/>
      <c r="P534" s="100"/>
      <c r="Q534" s="100"/>
      <c r="R534" s="100"/>
      <c r="S534" s="100"/>
      <c r="T534" s="100"/>
      <c r="U534" s="100"/>
      <c r="V534" s="100"/>
      <c r="W534" s="100"/>
      <c r="X534" s="100"/>
    </row>
    <row r="535" spans="1:24" ht="16.5" customHeight="1">
      <c r="A535" s="156"/>
      <c r="B535" s="100"/>
      <c r="C535" s="100"/>
      <c r="D535" s="100"/>
      <c r="E535" s="100"/>
      <c r="F535" s="100"/>
      <c r="G535" s="100"/>
      <c r="H535" s="100"/>
      <c r="I535" s="100"/>
      <c r="J535" s="100"/>
      <c r="K535" s="100"/>
      <c r="L535" s="100"/>
      <c r="M535" s="100"/>
      <c r="N535" s="100"/>
      <c r="O535" s="100"/>
      <c r="P535" s="100"/>
      <c r="Q535" s="100"/>
      <c r="R535" s="100"/>
      <c r="S535" s="100"/>
      <c r="T535" s="100"/>
      <c r="U535" s="100"/>
      <c r="V535" s="100"/>
      <c r="W535" s="100"/>
      <c r="X535" s="100"/>
    </row>
    <row r="536" spans="1:24" ht="16.5" customHeight="1">
      <c r="A536" s="156"/>
      <c r="B536" s="100"/>
      <c r="C536" s="100"/>
      <c r="D536" s="100"/>
      <c r="E536" s="100"/>
      <c r="F536" s="100"/>
      <c r="G536" s="100"/>
      <c r="H536" s="100"/>
      <c r="I536" s="100"/>
      <c r="J536" s="100"/>
      <c r="K536" s="100"/>
      <c r="L536" s="100"/>
      <c r="M536" s="100"/>
      <c r="N536" s="100"/>
      <c r="O536" s="100"/>
      <c r="P536" s="100"/>
      <c r="Q536" s="100"/>
      <c r="R536" s="100"/>
      <c r="S536" s="100"/>
      <c r="T536" s="100"/>
      <c r="U536" s="100"/>
      <c r="V536" s="100"/>
      <c r="W536" s="100"/>
      <c r="X536" s="100"/>
    </row>
    <row r="537" spans="1:24" ht="16.5" customHeight="1">
      <c r="A537" s="156"/>
      <c r="B537" s="100"/>
      <c r="C537" s="100"/>
      <c r="D537" s="100"/>
      <c r="E537" s="100"/>
      <c r="F537" s="100"/>
      <c r="G537" s="100"/>
      <c r="H537" s="100"/>
      <c r="I537" s="100"/>
      <c r="J537" s="100"/>
      <c r="K537" s="100"/>
      <c r="L537" s="100"/>
      <c r="M537" s="100"/>
      <c r="N537" s="100"/>
      <c r="O537" s="100"/>
      <c r="P537" s="100"/>
      <c r="Q537" s="100"/>
      <c r="R537" s="100"/>
      <c r="S537" s="100"/>
      <c r="T537" s="100"/>
      <c r="U537" s="100"/>
      <c r="V537" s="100"/>
      <c r="W537" s="100"/>
      <c r="X537" s="100"/>
    </row>
    <row r="538" spans="1:24" ht="16.5" customHeight="1">
      <c r="A538" s="156"/>
      <c r="B538" s="100"/>
      <c r="C538" s="100"/>
      <c r="D538" s="100"/>
      <c r="E538" s="100"/>
      <c r="F538" s="100"/>
      <c r="G538" s="100"/>
      <c r="H538" s="100"/>
      <c r="I538" s="100"/>
      <c r="J538" s="100"/>
      <c r="K538" s="100"/>
      <c r="L538" s="100"/>
      <c r="M538" s="100"/>
      <c r="N538" s="100"/>
      <c r="O538" s="100"/>
      <c r="P538" s="100"/>
      <c r="Q538" s="100"/>
      <c r="R538" s="100"/>
      <c r="S538" s="100"/>
      <c r="T538" s="100"/>
      <c r="U538" s="100"/>
      <c r="V538" s="100"/>
      <c r="W538" s="100"/>
      <c r="X538" s="100"/>
    </row>
    <row r="539" spans="1:24" ht="16.5" customHeight="1">
      <c r="A539" s="156"/>
      <c r="B539" s="100"/>
      <c r="C539" s="100"/>
      <c r="D539" s="100"/>
      <c r="E539" s="100"/>
      <c r="F539" s="100"/>
      <c r="G539" s="100"/>
      <c r="H539" s="100"/>
      <c r="I539" s="100"/>
      <c r="J539" s="100"/>
      <c r="K539" s="100"/>
      <c r="L539" s="100"/>
      <c r="M539" s="100"/>
      <c r="N539" s="100"/>
      <c r="O539" s="100"/>
      <c r="P539" s="100"/>
      <c r="Q539" s="100"/>
      <c r="R539" s="100"/>
      <c r="S539" s="100"/>
      <c r="T539" s="100"/>
      <c r="U539" s="100"/>
      <c r="V539" s="100"/>
      <c r="W539" s="100"/>
      <c r="X539" s="100"/>
    </row>
    <row r="540" spans="1:24" ht="16.5" customHeight="1">
      <c r="A540" s="156"/>
      <c r="B540" s="100"/>
      <c r="C540" s="100"/>
      <c r="D540" s="100"/>
      <c r="E540" s="100"/>
      <c r="F540" s="100"/>
      <c r="G540" s="100"/>
      <c r="H540" s="100"/>
      <c r="I540" s="100"/>
      <c r="J540" s="100"/>
      <c r="K540" s="100"/>
      <c r="L540" s="100"/>
      <c r="M540" s="100"/>
      <c r="N540" s="100"/>
      <c r="O540" s="100"/>
      <c r="P540" s="100"/>
      <c r="Q540" s="100"/>
      <c r="R540" s="100"/>
      <c r="S540" s="100"/>
      <c r="T540" s="100"/>
      <c r="U540" s="100"/>
      <c r="V540" s="100"/>
      <c r="W540" s="100"/>
      <c r="X540" s="100"/>
    </row>
    <row r="541" spans="1:24" ht="16.5" customHeight="1">
      <c r="A541" s="156"/>
      <c r="B541" s="100"/>
      <c r="C541" s="100"/>
      <c r="D541" s="100"/>
      <c r="E541" s="100"/>
      <c r="F541" s="100"/>
      <c r="G541" s="100"/>
      <c r="H541" s="100"/>
      <c r="I541" s="100"/>
      <c r="J541" s="100"/>
      <c r="K541" s="100"/>
      <c r="L541" s="100"/>
      <c r="M541" s="100"/>
      <c r="N541" s="100"/>
      <c r="O541" s="100"/>
      <c r="P541" s="100"/>
      <c r="Q541" s="100"/>
      <c r="R541" s="100"/>
      <c r="S541" s="100"/>
      <c r="T541" s="100"/>
      <c r="U541" s="100"/>
      <c r="V541" s="100"/>
      <c r="W541" s="100"/>
      <c r="X541" s="100"/>
    </row>
    <row r="542" spans="1:24" ht="16.5" customHeight="1">
      <c r="A542" s="156"/>
      <c r="B542" s="100"/>
      <c r="C542" s="100"/>
      <c r="D542" s="100"/>
      <c r="E542" s="100"/>
      <c r="F542" s="100"/>
      <c r="G542" s="100"/>
      <c r="H542" s="100"/>
      <c r="I542" s="100"/>
      <c r="J542" s="100"/>
      <c r="K542" s="100"/>
      <c r="L542" s="100"/>
      <c r="M542" s="100"/>
      <c r="N542" s="100"/>
      <c r="O542" s="100"/>
      <c r="P542" s="100"/>
      <c r="Q542" s="100"/>
      <c r="R542" s="100"/>
      <c r="S542" s="100"/>
      <c r="T542" s="100"/>
      <c r="U542" s="100"/>
      <c r="V542" s="100"/>
      <c r="W542" s="100"/>
      <c r="X542" s="100"/>
    </row>
    <row r="543" spans="1:24" ht="16.5" customHeight="1">
      <c r="A543" s="156"/>
      <c r="B543" s="100"/>
      <c r="C543" s="100"/>
      <c r="D543" s="100"/>
      <c r="E543" s="100"/>
      <c r="F543" s="100"/>
      <c r="G543" s="100"/>
      <c r="H543" s="100"/>
      <c r="I543" s="100"/>
      <c r="J543" s="100"/>
      <c r="K543" s="100"/>
      <c r="L543" s="100"/>
      <c r="M543" s="100"/>
      <c r="N543" s="100"/>
      <c r="O543" s="100"/>
      <c r="P543" s="100"/>
      <c r="Q543" s="100"/>
      <c r="R543" s="100"/>
      <c r="S543" s="100"/>
      <c r="T543" s="100"/>
      <c r="U543" s="100"/>
      <c r="V543" s="100"/>
      <c r="W543" s="100"/>
      <c r="X543" s="100"/>
    </row>
    <row r="544" spans="1:24" ht="16.5" customHeight="1">
      <c r="A544" s="156"/>
      <c r="B544" s="100"/>
      <c r="C544" s="100"/>
      <c r="D544" s="100"/>
      <c r="E544" s="100"/>
      <c r="F544" s="100"/>
      <c r="G544" s="100"/>
      <c r="H544" s="100"/>
      <c r="I544" s="100"/>
      <c r="J544" s="100"/>
      <c r="K544" s="100"/>
      <c r="L544" s="100"/>
      <c r="M544" s="100"/>
      <c r="N544" s="100"/>
      <c r="O544" s="100"/>
      <c r="P544" s="100"/>
      <c r="Q544" s="100"/>
      <c r="R544" s="100"/>
      <c r="S544" s="100"/>
      <c r="T544" s="100"/>
      <c r="U544" s="100"/>
      <c r="V544" s="100"/>
      <c r="W544" s="100"/>
      <c r="X544" s="100"/>
    </row>
    <row r="545" spans="1:24" ht="16.5" customHeight="1">
      <c r="A545" s="156"/>
      <c r="B545" s="100"/>
      <c r="C545" s="100"/>
      <c r="D545" s="100"/>
      <c r="E545" s="100"/>
      <c r="F545" s="100"/>
      <c r="G545" s="100"/>
      <c r="H545" s="100"/>
      <c r="I545" s="100"/>
      <c r="J545" s="100"/>
      <c r="K545" s="100"/>
      <c r="L545" s="100"/>
      <c r="M545" s="100"/>
      <c r="N545" s="100"/>
      <c r="O545" s="100"/>
      <c r="P545" s="100"/>
      <c r="Q545" s="100"/>
      <c r="R545" s="100"/>
      <c r="S545" s="100"/>
      <c r="T545" s="100"/>
      <c r="U545" s="100"/>
      <c r="V545" s="100"/>
      <c r="W545" s="100"/>
      <c r="X545" s="100"/>
    </row>
    <row r="546" spans="1:24" ht="16.5" customHeight="1">
      <c r="A546" s="156"/>
      <c r="B546" s="100"/>
      <c r="C546" s="100"/>
      <c r="D546" s="100"/>
      <c r="E546" s="100"/>
      <c r="F546" s="100"/>
      <c r="G546" s="100"/>
      <c r="H546" s="100"/>
      <c r="I546" s="100"/>
      <c r="J546" s="100"/>
      <c r="K546" s="100"/>
      <c r="L546" s="100"/>
      <c r="M546" s="100"/>
      <c r="N546" s="100"/>
      <c r="O546" s="100"/>
      <c r="P546" s="100"/>
      <c r="Q546" s="100"/>
      <c r="R546" s="100"/>
      <c r="S546" s="100"/>
      <c r="T546" s="100"/>
      <c r="U546" s="100"/>
      <c r="V546" s="100"/>
      <c r="W546" s="100"/>
      <c r="X546" s="100"/>
    </row>
    <row r="547" spans="1:24" ht="16.5" customHeight="1">
      <c r="A547" s="156"/>
      <c r="B547" s="100"/>
      <c r="C547" s="100"/>
      <c r="D547" s="100"/>
      <c r="E547" s="100"/>
      <c r="F547" s="100"/>
      <c r="G547" s="100"/>
      <c r="H547" s="100"/>
      <c r="I547" s="100"/>
      <c r="J547" s="100"/>
      <c r="K547" s="100"/>
      <c r="L547" s="100"/>
      <c r="M547" s="100"/>
      <c r="N547" s="100"/>
      <c r="O547" s="100"/>
      <c r="P547" s="100"/>
      <c r="Q547" s="100"/>
      <c r="R547" s="100"/>
      <c r="S547" s="100"/>
      <c r="T547" s="100"/>
      <c r="U547" s="100"/>
      <c r="V547" s="100"/>
      <c r="W547" s="100"/>
      <c r="X547" s="100"/>
    </row>
    <row r="548" spans="1:24" ht="16.5" customHeight="1">
      <c r="A548" s="156"/>
      <c r="B548" s="100"/>
      <c r="C548" s="100"/>
      <c r="D548" s="100"/>
      <c r="E548" s="100"/>
      <c r="F548" s="100"/>
      <c r="G548" s="100"/>
      <c r="H548" s="100"/>
      <c r="I548" s="100"/>
      <c r="J548" s="100"/>
      <c r="K548" s="100"/>
      <c r="L548" s="100"/>
      <c r="M548" s="100"/>
      <c r="N548" s="100"/>
      <c r="O548" s="100"/>
      <c r="P548" s="100"/>
      <c r="Q548" s="100"/>
      <c r="R548" s="100"/>
      <c r="S548" s="100"/>
      <c r="T548" s="100"/>
      <c r="U548" s="100"/>
      <c r="V548" s="100"/>
      <c r="W548" s="100"/>
      <c r="X548" s="100"/>
    </row>
    <row r="549" spans="1:24" ht="16.5" customHeight="1">
      <c r="A549" s="156"/>
      <c r="B549" s="100"/>
      <c r="C549" s="100"/>
      <c r="D549" s="100"/>
      <c r="E549" s="100"/>
      <c r="F549" s="100"/>
      <c r="G549" s="100"/>
      <c r="H549" s="100"/>
      <c r="I549" s="100"/>
      <c r="J549" s="100"/>
      <c r="K549" s="100"/>
      <c r="L549" s="100"/>
      <c r="M549" s="100"/>
      <c r="N549" s="100"/>
      <c r="O549" s="100"/>
      <c r="P549" s="100"/>
      <c r="Q549" s="100"/>
      <c r="R549" s="100"/>
      <c r="S549" s="100"/>
      <c r="T549" s="100"/>
      <c r="U549" s="100"/>
      <c r="V549" s="100"/>
      <c r="W549" s="100"/>
      <c r="X549" s="100"/>
    </row>
    <row r="550" spans="1:24" ht="16.5" customHeight="1">
      <c r="A550" s="156"/>
      <c r="B550" s="100"/>
      <c r="C550" s="100"/>
      <c r="D550" s="100"/>
      <c r="E550" s="100"/>
      <c r="F550" s="100"/>
      <c r="G550" s="100"/>
      <c r="H550" s="100"/>
      <c r="I550" s="100"/>
      <c r="J550" s="100"/>
      <c r="K550" s="100"/>
      <c r="L550" s="100"/>
      <c r="M550" s="100"/>
      <c r="N550" s="100"/>
      <c r="O550" s="100"/>
      <c r="P550" s="100"/>
      <c r="Q550" s="100"/>
      <c r="R550" s="100"/>
      <c r="S550" s="100"/>
      <c r="T550" s="100"/>
      <c r="U550" s="100"/>
      <c r="V550" s="100"/>
      <c r="W550" s="100"/>
      <c r="X550" s="100"/>
    </row>
    <row r="551" spans="1:24" ht="16.5" customHeight="1">
      <c r="A551" s="156"/>
      <c r="B551" s="100"/>
      <c r="C551" s="100"/>
      <c r="D551" s="100"/>
      <c r="E551" s="100"/>
      <c r="F551" s="100"/>
      <c r="G551" s="100"/>
      <c r="H551" s="100"/>
      <c r="I551" s="100"/>
      <c r="J551" s="100"/>
      <c r="K551" s="100"/>
      <c r="L551" s="100"/>
      <c r="M551" s="100"/>
      <c r="N551" s="100"/>
      <c r="O551" s="100"/>
      <c r="P551" s="100"/>
      <c r="Q551" s="100"/>
      <c r="R551" s="100"/>
      <c r="S551" s="100"/>
      <c r="T551" s="100"/>
      <c r="U551" s="100"/>
      <c r="V551" s="100"/>
      <c r="W551" s="100"/>
      <c r="X551" s="100"/>
    </row>
    <row r="552" spans="1:24" ht="16.5" customHeight="1">
      <c r="A552" s="156"/>
      <c r="B552" s="100"/>
      <c r="C552" s="100"/>
      <c r="D552" s="100"/>
      <c r="E552" s="100"/>
      <c r="F552" s="100"/>
      <c r="G552" s="100"/>
      <c r="H552" s="100"/>
      <c r="I552" s="100"/>
      <c r="J552" s="100"/>
      <c r="K552" s="100"/>
      <c r="L552" s="100"/>
      <c r="M552" s="100"/>
      <c r="N552" s="100"/>
      <c r="O552" s="100"/>
      <c r="P552" s="100"/>
      <c r="Q552" s="100"/>
      <c r="R552" s="100"/>
      <c r="S552" s="100"/>
      <c r="T552" s="100"/>
      <c r="U552" s="100"/>
      <c r="V552" s="100"/>
      <c r="W552" s="100"/>
      <c r="X552" s="100"/>
    </row>
    <row r="553" spans="1:24" ht="16.5" customHeight="1">
      <c r="A553" s="156"/>
      <c r="B553" s="100"/>
      <c r="C553" s="100"/>
      <c r="D553" s="100"/>
      <c r="E553" s="100"/>
      <c r="F553" s="100"/>
      <c r="G553" s="100"/>
      <c r="H553" s="100"/>
      <c r="I553" s="100"/>
      <c r="J553" s="100"/>
      <c r="K553" s="100"/>
      <c r="L553" s="100"/>
      <c r="M553" s="100"/>
      <c r="N553" s="100"/>
      <c r="O553" s="100"/>
      <c r="P553" s="100"/>
      <c r="Q553" s="100"/>
      <c r="R553" s="100"/>
      <c r="S553" s="100"/>
      <c r="T553" s="100"/>
      <c r="U553" s="100"/>
      <c r="V553" s="100"/>
      <c r="W553" s="100"/>
      <c r="X553" s="100"/>
    </row>
    <row r="554" spans="1:24" ht="16.5" customHeight="1">
      <c r="A554" s="156"/>
      <c r="B554" s="100"/>
      <c r="C554" s="100"/>
      <c r="D554" s="100"/>
      <c r="E554" s="100"/>
      <c r="F554" s="100"/>
      <c r="G554" s="100"/>
      <c r="H554" s="100"/>
      <c r="I554" s="100"/>
      <c r="J554" s="100"/>
      <c r="K554" s="100"/>
      <c r="L554" s="100"/>
      <c r="M554" s="100"/>
      <c r="N554" s="100"/>
      <c r="O554" s="100"/>
      <c r="P554" s="100"/>
      <c r="Q554" s="100"/>
      <c r="R554" s="100"/>
      <c r="S554" s="100"/>
      <c r="T554" s="100"/>
      <c r="U554" s="100"/>
      <c r="V554" s="100"/>
      <c r="W554" s="100"/>
      <c r="X554" s="100"/>
    </row>
    <row r="555" spans="1:24" ht="16.5" customHeight="1">
      <c r="A555" s="156"/>
      <c r="B555" s="100"/>
      <c r="C555" s="100"/>
      <c r="D555" s="100"/>
      <c r="E555" s="100"/>
      <c r="F555" s="100"/>
      <c r="G555" s="100"/>
      <c r="H555" s="100"/>
      <c r="I555" s="100"/>
      <c r="J555" s="100"/>
      <c r="K555" s="100"/>
      <c r="L555" s="100"/>
      <c r="M555" s="100"/>
      <c r="N555" s="100"/>
      <c r="O555" s="100"/>
      <c r="P555" s="100"/>
      <c r="Q555" s="100"/>
      <c r="R555" s="100"/>
      <c r="S555" s="100"/>
      <c r="T555" s="100"/>
      <c r="U555" s="100"/>
      <c r="V555" s="100"/>
      <c r="W555" s="100"/>
      <c r="X555" s="100"/>
    </row>
    <row r="556" spans="1:24" ht="16.5" customHeight="1">
      <c r="A556" s="156"/>
      <c r="B556" s="100"/>
      <c r="C556" s="100"/>
      <c r="D556" s="100"/>
      <c r="E556" s="100"/>
      <c r="F556" s="100"/>
      <c r="G556" s="100"/>
      <c r="H556" s="100"/>
      <c r="I556" s="100"/>
      <c r="J556" s="100"/>
      <c r="K556" s="100"/>
      <c r="L556" s="100"/>
      <c r="M556" s="100"/>
      <c r="N556" s="100"/>
      <c r="O556" s="100"/>
      <c r="P556" s="100"/>
      <c r="Q556" s="100"/>
      <c r="R556" s="100"/>
      <c r="S556" s="100"/>
      <c r="T556" s="100"/>
      <c r="U556" s="100"/>
      <c r="V556" s="100"/>
      <c r="W556" s="100"/>
      <c r="X556" s="100"/>
    </row>
    <row r="557" spans="1:24" ht="16.5" customHeight="1">
      <c r="A557" s="156"/>
      <c r="B557" s="100"/>
      <c r="C557" s="100"/>
      <c r="D557" s="100"/>
      <c r="E557" s="100"/>
      <c r="F557" s="100"/>
      <c r="G557" s="100"/>
      <c r="H557" s="100"/>
      <c r="I557" s="100"/>
      <c r="J557" s="100"/>
      <c r="K557" s="100"/>
      <c r="L557" s="100"/>
      <c r="M557" s="100"/>
      <c r="N557" s="100"/>
      <c r="O557" s="100"/>
      <c r="P557" s="100"/>
      <c r="Q557" s="100"/>
      <c r="R557" s="100"/>
      <c r="S557" s="100"/>
      <c r="T557" s="100"/>
      <c r="U557" s="100"/>
      <c r="V557" s="100"/>
      <c r="W557" s="100"/>
      <c r="X557" s="100"/>
    </row>
    <row r="558" spans="1:24" ht="16.5" customHeight="1">
      <c r="A558" s="156"/>
      <c r="B558" s="100"/>
      <c r="C558" s="100"/>
      <c r="D558" s="100"/>
      <c r="E558" s="100"/>
      <c r="F558" s="100"/>
      <c r="G558" s="100"/>
      <c r="H558" s="100"/>
      <c r="I558" s="100"/>
      <c r="J558" s="100"/>
      <c r="K558" s="100"/>
      <c r="L558" s="100"/>
      <c r="M558" s="100"/>
      <c r="N558" s="100"/>
      <c r="O558" s="100"/>
      <c r="P558" s="100"/>
      <c r="Q558" s="100"/>
      <c r="R558" s="100"/>
      <c r="S558" s="100"/>
      <c r="T558" s="100"/>
      <c r="U558" s="100"/>
      <c r="V558" s="100"/>
      <c r="W558" s="100"/>
      <c r="X558" s="100"/>
    </row>
    <row r="559" spans="1:24" ht="16.5" customHeight="1">
      <c r="A559" s="156"/>
      <c r="B559" s="100"/>
      <c r="C559" s="100"/>
      <c r="D559" s="100"/>
      <c r="E559" s="100"/>
      <c r="F559" s="100"/>
      <c r="G559" s="100"/>
      <c r="H559" s="100"/>
      <c r="I559" s="100"/>
      <c r="J559" s="100"/>
      <c r="K559" s="100"/>
      <c r="L559" s="100"/>
      <c r="M559" s="100"/>
      <c r="N559" s="100"/>
      <c r="O559" s="100"/>
      <c r="P559" s="100"/>
      <c r="Q559" s="100"/>
      <c r="R559" s="100"/>
      <c r="S559" s="100"/>
      <c r="T559" s="100"/>
      <c r="U559" s="100"/>
      <c r="V559" s="100"/>
      <c r="W559" s="100"/>
      <c r="X559" s="100"/>
    </row>
    <row r="560" spans="1:24" ht="16.5" customHeight="1">
      <c r="A560" s="156"/>
      <c r="B560" s="100"/>
      <c r="C560" s="100"/>
      <c r="D560" s="100"/>
      <c r="E560" s="100"/>
      <c r="F560" s="100"/>
      <c r="G560" s="100"/>
      <c r="H560" s="100"/>
      <c r="I560" s="100"/>
      <c r="J560" s="100"/>
      <c r="K560" s="100"/>
      <c r="L560" s="100"/>
      <c r="M560" s="100"/>
      <c r="N560" s="100"/>
      <c r="O560" s="100"/>
      <c r="P560" s="100"/>
      <c r="Q560" s="100"/>
      <c r="R560" s="100"/>
      <c r="S560" s="100"/>
      <c r="T560" s="100"/>
      <c r="U560" s="100"/>
      <c r="V560" s="100"/>
      <c r="W560" s="100"/>
      <c r="X560" s="100"/>
    </row>
    <row r="561" spans="1:24" ht="16.5" customHeight="1">
      <c r="A561" s="156"/>
      <c r="B561" s="100"/>
      <c r="C561" s="100"/>
      <c r="D561" s="100"/>
      <c r="E561" s="100"/>
      <c r="F561" s="100"/>
      <c r="G561" s="100"/>
      <c r="H561" s="100"/>
      <c r="I561" s="100"/>
      <c r="J561" s="100"/>
      <c r="K561" s="100"/>
      <c r="L561" s="100"/>
      <c r="M561" s="100"/>
      <c r="N561" s="100"/>
      <c r="O561" s="100"/>
      <c r="P561" s="100"/>
      <c r="Q561" s="100"/>
      <c r="R561" s="100"/>
      <c r="S561" s="100"/>
      <c r="T561" s="100"/>
      <c r="U561" s="100"/>
      <c r="V561" s="100"/>
      <c r="W561" s="100"/>
      <c r="X561" s="100"/>
    </row>
    <row r="562" spans="1:24" ht="16.5" customHeight="1">
      <c r="A562" s="156"/>
      <c r="B562" s="100"/>
      <c r="C562" s="100"/>
      <c r="D562" s="100"/>
      <c r="E562" s="100"/>
      <c r="F562" s="100"/>
      <c r="G562" s="100"/>
      <c r="H562" s="100"/>
      <c r="I562" s="100"/>
      <c r="J562" s="100"/>
      <c r="K562" s="100"/>
      <c r="L562" s="100"/>
      <c r="M562" s="100"/>
      <c r="N562" s="100"/>
      <c r="O562" s="100"/>
      <c r="P562" s="100"/>
      <c r="Q562" s="100"/>
      <c r="R562" s="100"/>
      <c r="S562" s="100"/>
      <c r="T562" s="100"/>
      <c r="U562" s="100"/>
      <c r="V562" s="100"/>
      <c r="W562" s="100"/>
      <c r="X562" s="100"/>
    </row>
    <row r="563" spans="1:24" ht="16.5" customHeight="1">
      <c r="A563" s="156"/>
      <c r="B563" s="100"/>
      <c r="C563" s="100"/>
      <c r="D563" s="100"/>
      <c r="E563" s="100"/>
      <c r="F563" s="100"/>
      <c r="G563" s="100"/>
      <c r="H563" s="100"/>
      <c r="I563" s="100"/>
      <c r="J563" s="100"/>
      <c r="K563" s="100"/>
      <c r="L563" s="100"/>
      <c r="M563" s="100"/>
      <c r="N563" s="100"/>
      <c r="O563" s="100"/>
      <c r="P563" s="100"/>
      <c r="Q563" s="100"/>
      <c r="R563" s="100"/>
      <c r="S563" s="100"/>
      <c r="T563" s="100"/>
      <c r="U563" s="100"/>
      <c r="V563" s="100"/>
      <c r="W563" s="100"/>
      <c r="X563" s="100"/>
    </row>
    <row r="564" spans="1:24" ht="16.5" customHeight="1">
      <c r="A564" s="156"/>
      <c r="B564" s="100"/>
      <c r="C564" s="100"/>
      <c r="D564" s="100"/>
      <c r="E564" s="100"/>
      <c r="F564" s="100"/>
      <c r="G564" s="100"/>
      <c r="H564" s="100"/>
      <c r="I564" s="100"/>
      <c r="J564" s="100"/>
      <c r="K564" s="100"/>
      <c r="L564" s="100"/>
      <c r="M564" s="100"/>
      <c r="N564" s="100"/>
      <c r="O564" s="100"/>
      <c r="P564" s="100"/>
      <c r="Q564" s="100"/>
      <c r="R564" s="100"/>
      <c r="S564" s="100"/>
      <c r="T564" s="100"/>
      <c r="U564" s="100"/>
      <c r="V564" s="100"/>
      <c r="W564" s="100"/>
      <c r="X564" s="100"/>
    </row>
    <row r="565" spans="1:24" ht="16.5" customHeight="1">
      <c r="A565" s="156"/>
      <c r="B565" s="100"/>
      <c r="C565" s="100"/>
      <c r="D565" s="100"/>
      <c r="E565" s="100"/>
      <c r="F565" s="100"/>
      <c r="G565" s="100"/>
      <c r="H565" s="100"/>
      <c r="I565" s="100"/>
      <c r="J565" s="100"/>
      <c r="K565" s="100"/>
      <c r="L565" s="100"/>
      <c r="M565" s="100"/>
      <c r="N565" s="100"/>
      <c r="O565" s="100"/>
      <c r="P565" s="100"/>
      <c r="Q565" s="100"/>
      <c r="R565" s="100"/>
      <c r="S565" s="100"/>
      <c r="T565" s="100"/>
      <c r="U565" s="100"/>
      <c r="V565" s="100"/>
      <c r="W565" s="100"/>
      <c r="X565" s="100"/>
    </row>
    <row r="566" spans="1:24" ht="16.5" customHeight="1">
      <c r="A566" s="156"/>
      <c r="B566" s="100"/>
      <c r="C566" s="100"/>
      <c r="D566" s="100"/>
      <c r="E566" s="100"/>
      <c r="F566" s="100"/>
      <c r="G566" s="100"/>
      <c r="H566" s="100"/>
      <c r="I566" s="100"/>
      <c r="J566" s="100"/>
      <c r="K566" s="100"/>
      <c r="L566" s="100"/>
      <c r="M566" s="100"/>
      <c r="N566" s="100"/>
      <c r="O566" s="100"/>
      <c r="P566" s="100"/>
      <c r="Q566" s="100"/>
      <c r="R566" s="100"/>
      <c r="S566" s="100"/>
      <c r="T566" s="100"/>
      <c r="U566" s="100"/>
      <c r="V566" s="100"/>
      <c r="W566" s="100"/>
      <c r="X566" s="100"/>
    </row>
    <row r="567" spans="1:24" ht="16.5" customHeight="1">
      <c r="A567" s="156"/>
      <c r="B567" s="100"/>
      <c r="C567" s="100"/>
      <c r="D567" s="100"/>
      <c r="E567" s="100"/>
      <c r="F567" s="100"/>
      <c r="G567" s="100"/>
      <c r="H567" s="100"/>
      <c r="I567" s="100"/>
      <c r="J567" s="100"/>
      <c r="K567" s="100"/>
      <c r="L567" s="100"/>
      <c r="M567" s="100"/>
      <c r="N567" s="100"/>
      <c r="O567" s="100"/>
      <c r="P567" s="100"/>
      <c r="Q567" s="100"/>
      <c r="R567" s="100"/>
      <c r="S567" s="100"/>
      <c r="T567" s="100"/>
      <c r="U567" s="100"/>
      <c r="V567" s="100"/>
      <c r="W567" s="100"/>
      <c r="X567" s="100"/>
    </row>
    <row r="568" spans="1:24" ht="16.5" customHeight="1">
      <c r="A568" s="156"/>
      <c r="B568" s="100"/>
      <c r="C568" s="100"/>
      <c r="D568" s="100"/>
      <c r="E568" s="100"/>
      <c r="F568" s="100"/>
      <c r="G568" s="100"/>
      <c r="H568" s="100"/>
      <c r="I568" s="100"/>
      <c r="J568" s="100"/>
      <c r="K568" s="100"/>
      <c r="L568" s="100"/>
      <c r="M568" s="100"/>
      <c r="N568" s="100"/>
      <c r="O568" s="100"/>
      <c r="P568" s="100"/>
      <c r="Q568" s="100"/>
      <c r="R568" s="100"/>
      <c r="S568" s="100"/>
      <c r="T568" s="100"/>
      <c r="U568" s="100"/>
      <c r="V568" s="100"/>
      <c r="W568" s="100"/>
      <c r="X568" s="100"/>
    </row>
    <row r="569" spans="1:24" ht="16.5" customHeight="1">
      <c r="A569" s="156"/>
      <c r="B569" s="100"/>
      <c r="C569" s="100"/>
      <c r="D569" s="100"/>
      <c r="E569" s="100"/>
      <c r="F569" s="100"/>
      <c r="G569" s="100"/>
      <c r="H569" s="100"/>
      <c r="I569" s="100"/>
      <c r="J569" s="100"/>
      <c r="K569" s="100"/>
      <c r="L569" s="100"/>
      <c r="M569" s="100"/>
      <c r="N569" s="100"/>
      <c r="O569" s="100"/>
      <c r="P569" s="100"/>
      <c r="Q569" s="100"/>
      <c r="R569" s="100"/>
      <c r="S569" s="100"/>
      <c r="T569" s="100"/>
      <c r="U569" s="100"/>
      <c r="V569" s="100"/>
      <c r="W569" s="100"/>
      <c r="X569" s="100"/>
    </row>
    <row r="570" spans="1:24" ht="16.5" customHeight="1">
      <c r="A570" s="156"/>
      <c r="B570" s="100"/>
      <c r="C570" s="100"/>
      <c r="D570" s="100"/>
      <c r="E570" s="100"/>
      <c r="F570" s="100"/>
      <c r="G570" s="100"/>
      <c r="H570" s="100"/>
      <c r="I570" s="100"/>
      <c r="J570" s="100"/>
      <c r="K570" s="100"/>
      <c r="L570" s="100"/>
      <c r="M570" s="100"/>
      <c r="N570" s="100"/>
      <c r="O570" s="100"/>
      <c r="P570" s="100"/>
      <c r="Q570" s="100"/>
      <c r="R570" s="100"/>
      <c r="S570" s="100"/>
      <c r="T570" s="100"/>
      <c r="U570" s="100"/>
      <c r="V570" s="100"/>
      <c r="W570" s="100"/>
      <c r="X570" s="100"/>
    </row>
    <row r="571" spans="1:24" ht="16.5" customHeight="1">
      <c r="A571" s="156"/>
      <c r="B571" s="100"/>
      <c r="C571" s="100"/>
      <c r="D571" s="100"/>
      <c r="E571" s="100"/>
      <c r="F571" s="100"/>
      <c r="G571" s="100"/>
      <c r="H571" s="100"/>
      <c r="I571" s="100"/>
      <c r="J571" s="100"/>
      <c r="K571" s="100"/>
      <c r="L571" s="100"/>
      <c r="M571" s="100"/>
      <c r="N571" s="100"/>
      <c r="O571" s="100"/>
      <c r="P571" s="100"/>
      <c r="Q571" s="100"/>
      <c r="R571" s="100"/>
      <c r="S571" s="100"/>
      <c r="T571" s="100"/>
      <c r="U571" s="100"/>
      <c r="V571" s="100"/>
      <c r="W571" s="100"/>
      <c r="X571" s="100"/>
    </row>
    <row r="572" spans="1:24" ht="16.5" customHeight="1">
      <c r="A572" s="156"/>
      <c r="B572" s="100"/>
      <c r="C572" s="100"/>
      <c r="D572" s="100"/>
      <c r="E572" s="100"/>
      <c r="F572" s="100"/>
      <c r="G572" s="100"/>
      <c r="H572" s="100"/>
      <c r="I572" s="100"/>
      <c r="J572" s="100"/>
      <c r="K572" s="100"/>
      <c r="L572" s="100"/>
      <c r="M572" s="100"/>
      <c r="N572" s="100"/>
      <c r="O572" s="100"/>
      <c r="P572" s="100"/>
      <c r="Q572" s="100"/>
      <c r="R572" s="100"/>
      <c r="S572" s="100"/>
      <c r="T572" s="100"/>
      <c r="U572" s="100"/>
      <c r="V572" s="100"/>
      <c r="W572" s="100"/>
      <c r="X572" s="100"/>
    </row>
    <row r="573" spans="1:24" ht="16.5" customHeight="1">
      <c r="A573" s="156"/>
      <c r="B573" s="100"/>
      <c r="C573" s="100"/>
      <c r="D573" s="100"/>
      <c r="E573" s="100"/>
      <c r="F573" s="100"/>
      <c r="G573" s="100"/>
      <c r="H573" s="100"/>
      <c r="I573" s="100"/>
      <c r="J573" s="100"/>
      <c r="K573" s="100"/>
      <c r="L573" s="100"/>
      <c r="M573" s="100"/>
      <c r="N573" s="100"/>
      <c r="O573" s="100"/>
      <c r="P573" s="100"/>
      <c r="Q573" s="100"/>
      <c r="R573" s="100"/>
      <c r="S573" s="100"/>
      <c r="T573" s="100"/>
      <c r="U573" s="100"/>
      <c r="V573" s="100"/>
      <c r="W573" s="100"/>
      <c r="X573" s="100"/>
    </row>
    <row r="574" spans="1:24" ht="16.5" customHeight="1">
      <c r="A574" s="156"/>
      <c r="B574" s="100"/>
      <c r="C574" s="100"/>
      <c r="D574" s="100"/>
      <c r="E574" s="100"/>
      <c r="F574" s="100"/>
      <c r="G574" s="100"/>
      <c r="H574" s="100"/>
      <c r="I574" s="100"/>
      <c r="J574" s="100"/>
      <c r="K574" s="100"/>
      <c r="L574" s="100"/>
      <c r="M574" s="100"/>
      <c r="N574" s="100"/>
      <c r="O574" s="100"/>
      <c r="P574" s="100"/>
      <c r="Q574" s="100"/>
      <c r="R574" s="100"/>
      <c r="S574" s="100"/>
      <c r="T574" s="100"/>
      <c r="U574" s="100"/>
      <c r="V574" s="100"/>
      <c r="W574" s="100"/>
      <c r="X574" s="100"/>
    </row>
    <row r="575" spans="1:24" ht="16.5" customHeight="1">
      <c r="A575" s="156"/>
      <c r="B575" s="100"/>
      <c r="C575" s="100"/>
      <c r="D575" s="100"/>
      <c r="E575" s="100"/>
      <c r="F575" s="100"/>
      <c r="G575" s="100"/>
      <c r="H575" s="100"/>
      <c r="I575" s="100"/>
      <c r="J575" s="100"/>
      <c r="K575" s="100"/>
      <c r="L575" s="100"/>
      <c r="M575" s="100"/>
      <c r="N575" s="100"/>
      <c r="O575" s="100"/>
      <c r="P575" s="100"/>
      <c r="Q575" s="100"/>
      <c r="R575" s="100"/>
      <c r="S575" s="100"/>
      <c r="T575" s="100"/>
      <c r="U575" s="100"/>
      <c r="V575" s="100"/>
      <c r="W575" s="100"/>
      <c r="X575" s="100"/>
    </row>
    <row r="576" spans="1:24" ht="16.5" customHeight="1">
      <c r="A576" s="156"/>
      <c r="B576" s="100"/>
      <c r="C576" s="100"/>
      <c r="D576" s="100"/>
      <c r="E576" s="100"/>
      <c r="F576" s="100"/>
      <c r="G576" s="100"/>
      <c r="H576" s="100"/>
      <c r="I576" s="100"/>
      <c r="J576" s="100"/>
      <c r="K576" s="100"/>
      <c r="L576" s="100"/>
      <c r="M576" s="100"/>
      <c r="N576" s="100"/>
      <c r="O576" s="100"/>
      <c r="P576" s="100"/>
      <c r="Q576" s="100"/>
      <c r="R576" s="100"/>
      <c r="S576" s="100"/>
      <c r="T576" s="100"/>
      <c r="U576" s="100"/>
      <c r="V576" s="100"/>
      <c r="W576" s="100"/>
      <c r="X576" s="100"/>
    </row>
    <row r="577" spans="1:24" ht="16.5" customHeight="1">
      <c r="A577" s="156"/>
      <c r="B577" s="100"/>
      <c r="C577" s="100"/>
      <c r="D577" s="100"/>
      <c r="E577" s="100"/>
      <c r="F577" s="100"/>
      <c r="G577" s="100"/>
      <c r="H577" s="100"/>
      <c r="I577" s="100"/>
      <c r="J577" s="100"/>
      <c r="K577" s="100"/>
      <c r="L577" s="100"/>
      <c r="M577" s="100"/>
      <c r="N577" s="100"/>
      <c r="O577" s="100"/>
      <c r="P577" s="100"/>
      <c r="Q577" s="100"/>
      <c r="R577" s="100"/>
      <c r="S577" s="100"/>
      <c r="T577" s="100"/>
      <c r="U577" s="100"/>
      <c r="V577" s="100"/>
      <c r="W577" s="100"/>
      <c r="X577" s="100"/>
    </row>
    <row r="578" spans="1:24" ht="16.5" customHeight="1">
      <c r="A578" s="156"/>
      <c r="B578" s="100"/>
      <c r="C578" s="100"/>
      <c r="D578" s="100"/>
      <c r="E578" s="100"/>
      <c r="F578" s="100"/>
      <c r="G578" s="100"/>
      <c r="H578" s="100"/>
      <c r="I578" s="100"/>
      <c r="J578" s="100"/>
      <c r="K578" s="100"/>
      <c r="L578" s="100"/>
      <c r="M578" s="100"/>
      <c r="N578" s="100"/>
      <c r="O578" s="100"/>
      <c r="P578" s="100"/>
      <c r="Q578" s="100"/>
      <c r="R578" s="100"/>
      <c r="S578" s="100"/>
      <c r="T578" s="100"/>
      <c r="U578" s="100"/>
      <c r="V578" s="100"/>
      <c r="W578" s="100"/>
      <c r="X578" s="100"/>
    </row>
    <row r="579" spans="1:24" ht="16.5" customHeight="1">
      <c r="A579" s="156"/>
      <c r="B579" s="100"/>
      <c r="C579" s="100"/>
      <c r="D579" s="100"/>
      <c r="E579" s="100"/>
      <c r="F579" s="100"/>
      <c r="G579" s="100"/>
      <c r="H579" s="100"/>
      <c r="I579" s="100"/>
      <c r="J579" s="100"/>
      <c r="K579" s="100"/>
      <c r="L579" s="100"/>
      <c r="M579" s="100"/>
      <c r="N579" s="100"/>
      <c r="O579" s="100"/>
      <c r="P579" s="100"/>
      <c r="Q579" s="100"/>
      <c r="R579" s="100"/>
      <c r="S579" s="100"/>
      <c r="T579" s="100"/>
      <c r="U579" s="100"/>
      <c r="V579" s="100"/>
      <c r="W579" s="100"/>
      <c r="X579" s="100"/>
    </row>
    <row r="580" spans="1:24" ht="16.5" customHeight="1">
      <c r="A580" s="156"/>
      <c r="B580" s="100"/>
      <c r="C580" s="100"/>
      <c r="D580" s="100"/>
      <c r="E580" s="100"/>
      <c r="F580" s="100"/>
      <c r="G580" s="100"/>
      <c r="H580" s="100"/>
      <c r="I580" s="100"/>
      <c r="J580" s="100"/>
      <c r="K580" s="100"/>
      <c r="L580" s="100"/>
      <c r="M580" s="100"/>
      <c r="N580" s="100"/>
      <c r="O580" s="100"/>
      <c r="P580" s="100"/>
      <c r="Q580" s="100"/>
      <c r="R580" s="100"/>
      <c r="S580" s="100"/>
      <c r="T580" s="100"/>
      <c r="U580" s="100"/>
      <c r="V580" s="100"/>
      <c r="W580" s="100"/>
      <c r="X580" s="100"/>
    </row>
    <row r="581" spans="1:24" ht="16.5" customHeight="1">
      <c r="A581" s="156"/>
      <c r="B581" s="100"/>
      <c r="C581" s="100"/>
      <c r="D581" s="100"/>
      <c r="E581" s="100"/>
      <c r="F581" s="100"/>
      <c r="G581" s="100"/>
      <c r="H581" s="100"/>
      <c r="I581" s="100"/>
      <c r="J581" s="100"/>
      <c r="K581" s="100"/>
      <c r="L581" s="100"/>
      <c r="M581" s="100"/>
      <c r="N581" s="100"/>
      <c r="O581" s="100"/>
      <c r="P581" s="100"/>
      <c r="Q581" s="100"/>
      <c r="R581" s="100"/>
      <c r="S581" s="100"/>
      <c r="T581" s="100"/>
      <c r="U581" s="100"/>
      <c r="V581" s="100"/>
      <c r="W581" s="100"/>
      <c r="X581" s="100"/>
    </row>
    <row r="582" spans="1:24" ht="16.5" customHeight="1">
      <c r="A582" s="156"/>
      <c r="B582" s="100"/>
      <c r="C582" s="100"/>
      <c r="D582" s="100"/>
      <c r="E582" s="100"/>
      <c r="F582" s="100"/>
      <c r="G582" s="100"/>
      <c r="H582" s="100"/>
      <c r="I582" s="100"/>
      <c r="J582" s="100"/>
      <c r="K582" s="100"/>
      <c r="L582" s="100"/>
      <c r="M582" s="100"/>
      <c r="N582" s="100"/>
      <c r="O582" s="100"/>
      <c r="P582" s="100"/>
      <c r="Q582" s="100"/>
      <c r="R582" s="100"/>
      <c r="S582" s="100"/>
      <c r="T582" s="100"/>
      <c r="U582" s="100"/>
      <c r="V582" s="100"/>
      <c r="W582" s="100"/>
      <c r="X582" s="100"/>
    </row>
    <row r="583" spans="1:24" ht="16.5" customHeight="1">
      <c r="A583" s="156"/>
      <c r="B583" s="100"/>
      <c r="C583" s="100"/>
      <c r="D583" s="100"/>
      <c r="E583" s="100"/>
      <c r="F583" s="100"/>
      <c r="G583" s="100"/>
      <c r="H583" s="100"/>
      <c r="I583" s="100"/>
      <c r="J583" s="100"/>
      <c r="K583" s="100"/>
      <c r="L583" s="100"/>
      <c r="M583" s="100"/>
      <c r="N583" s="100"/>
      <c r="O583" s="100"/>
      <c r="P583" s="100"/>
      <c r="Q583" s="100"/>
      <c r="R583" s="100"/>
      <c r="S583" s="100"/>
      <c r="T583" s="100"/>
      <c r="U583" s="100"/>
      <c r="V583" s="100"/>
      <c r="W583" s="100"/>
      <c r="X583" s="100"/>
    </row>
    <row r="584" spans="1:24" ht="16.5" customHeight="1">
      <c r="A584" s="156"/>
      <c r="B584" s="100"/>
      <c r="C584" s="100"/>
      <c r="D584" s="100"/>
      <c r="E584" s="100"/>
      <c r="F584" s="100"/>
      <c r="G584" s="100"/>
      <c r="H584" s="100"/>
      <c r="I584" s="100"/>
      <c r="J584" s="100"/>
      <c r="K584" s="100"/>
      <c r="L584" s="100"/>
      <c r="M584" s="100"/>
      <c r="N584" s="100"/>
      <c r="O584" s="100"/>
      <c r="P584" s="100"/>
      <c r="Q584" s="100"/>
      <c r="R584" s="100"/>
      <c r="S584" s="100"/>
      <c r="T584" s="100"/>
      <c r="U584" s="100"/>
      <c r="V584" s="100"/>
      <c r="W584" s="100"/>
      <c r="X584" s="100"/>
    </row>
    <row r="585" spans="1:24" ht="16.5" customHeight="1">
      <c r="A585" s="156"/>
      <c r="B585" s="100"/>
      <c r="C585" s="100"/>
      <c r="D585" s="100"/>
      <c r="E585" s="100"/>
      <c r="F585" s="100"/>
      <c r="G585" s="100"/>
      <c r="H585" s="100"/>
      <c r="I585" s="100"/>
      <c r="J585" s="100"/>
      <c r="K585" s="100"/>
      <c r="L585" s="100"/>
      <c r="M585" s="100"/>
      <c r="N585" s="100"/>
      <c r="O585" s="100"/>
      <c r="P585" s="100"/>
      <c r="Q585" s="100"/>
      <c r="R585" s="100"/>
      <c r="S585" s="100"/>
      <c r="T585" s="100"/>
      <c r="U585" s="100"/>
      <c r="V585" s="100"/>
      <c r="W585" s="100"/>
      <c r="X585" s="100"/>
    </row>
    <row r="586" spans="1:24" ht="16.5" customHeight="1">
      <c r="A586" s="156"/>
      <c r="B586" s="100"/>
      <c r="C586" s="100"/>
      <c r="D586" s="100"/>
      <c r="E586" s="100"/>
      <c r="F586" s="100"/>
      <c r="G586" s="100"/>
      <c r="H586" s="100"/>
      <c r="I586" s="100"/>
      <c r="J586" s="100"/>
      <c r="K586" s="100"/>
      <c r="L586" s="100"/>
      <c r="M586" s="100"/>
      <c r="N586" s="100"/>
      <c r="O586" s="100"/>
      <c r="P586" s="100"/>
      <c r="Q586" s="100"/>
      <c r="R586" s="100"/>
      <c r="S586" s="100"/>
      <c r="T586" s="100"/>
      <c r="U586" s="100"/>
      <c r="V586" s="100"/>
      <c r="W586" s="100"/>
      <c r="X586" s="100"/>
    </row>
    <row r="587" spans="1:24" ht="16.5" customHeight="1">
      <c r="A587" s="156"/>
      <c r="B587" s="100"/>
      <c r="C587" s="100"/>
      <c r="D587" s="100"/>
      <c r="E587" s="100"/>
      <c r="F587" s="100"/>
      <c r="G587" s="100"/>
      <c r="H587" s="100"/>
      <c r="I587" s="100"/>
      <c r="J587" s="100"/>
      <c r="K587" s="100"/>
      <c r="L587" s="100"/>
      <c r="M587" s="100"/>
      <c r="N587" s="100"/>
      <c r="O587" s="100"/>
      <c r="P587" s="100"/>
      <c r="Q587" s="100"/>
      <c r="R587" s="100"/>
      <c r="S587" s="100"/>
      <c r="T587" s="100"/>
      <c r="U587" s="100"/>
      <c r="V587" s="100"/>
      <c r="W587" s="100"/>
      <c r="X587" s="100"/>
    </row>
    <row r="588" spans="1:24" ht="16.5" customHeight="1">
      <c r="A588" s="156"/>
      <c r="B588" s="100"/>
      <c r="C588" s="100"/>
      <c r="D588" s="100"/>
      <c r="E588" s="100"/>
      <c r="F588" s="100"/>
      <c r="G588" s="100"/>
      <c r="H588" s="100"/>
      <c r="I588" s="100"/>
      <c r="J588" s="100"/>
      <c r="K588" s="100"/>
      <c r="L588" s="100"/>
      <c r="M588" s="100"/>
      <c r="N588" s="100"/>
      <c r="O588" s="100"/>
      <c r="P588" s="100"/>
      <c r="Q588" s="100"/>
      <c r="R588" s="100"/>
      <c r="S588" s="100"/>
      <c r="T588" s="100"/>
      <c r="U588" s="100"/>
      <c r="V588" s="100"/>
      <c r="W588" s="100"/>
      <c r="X588" s="100"/>
    </row>
    <row r="589" spans="1:24" ht="16.5" customHeight="1">
      <c r="A589" s="156"/>
      <c r="B589" s="100"/>
      <c r="C589" s="100"/>
      <c r="D589" s="100"/>
      <c r="E589" s="100"/>
      <c r="F589" s="100"/>
      <c r="G589" s="100"/>
      <c r="H589" s="100"/>
      <c r="I589" s="100"/>
      <c r="J589" s="100"/>
      <c r="K589" s="100"/>
      <c r="L589" s="100"/>
      <c r="M589" s="100"/>
      <c r="N589" s="100"/>
      <c r="O589" s="100"/>
      <c r="P589" s="100"/>
      <c r="Q589" s="100"/>
      <c r="R589" s="100"/>
      <c r="S589" s="100"/>
      <c r="T589" s="100"/>
      <c r="U589" s="100"/>
      <c r="V589" s="100"/>
      <c r="W589" s="100"/>
      <c r="X589" s="100"/>
    </row>
    <row r="590" spans="1:24" ht="16.5" customHeight="1">
      <c r="A590" s="156"/>
      <c r="B590" s="100"/>
      <c r="C590" s="100"/>
      <c r="D590" s="100"/>
      <c r="E590" s="100"/>
      <c r="F590" s="100"/>
      <c r="G590" s="100"/>
      <c r="H590" s="100"/>
      <c r="I590" s="100"/>
      <c r="J590" s="100"/>
      <c r="K590" s="100"/>
      <c r="L590" s="100"/>
      <c r="M590" s="100"/>
      <c r="N590" s="100"/>
      <c r="O590" s="100"/>
      <c r="P590" s="100"/>
      <c r="Q590" s="100"/>
      <c r="R590" s="100"/>
      <c r="S590" s="100"/>
      <c r="T590" s="100"/>
      <c r="U590" s="100"/>
      <c r="V590" s="100"/>
      <c r="W590" s="100"/>
      <c r="X590" s="100"/>
    </row>
    <row r="591" spans="1:24" ht="16.5" customHeight="1">
      <c r="A591" s="156"/>
      <c r="B591" s="100"/>
      <c r="C591" s="100"/>
      <c r="D591" s="100"/>
      <c r="E591" s="100"/>
      <c r="F591" s="100"/>
      <c r="G591" s="100"/>
      <c r="H591" s="100"/>
      <c r="I591" s="100"/>
      <c r="J591" s="100"/>
      <c r="K591" s="100"/>
      <c r="L591" s="100"/>
      <c r="M591" s="100"/>
      <c r="N591" s="100"/>
      <c r="O591" s="100"/>
      <c r="P591" s="100"/>
      <c r="Q591" s="100"/>
      <c r="R591" s="100"/>
      <c r="S591" s="100"/>
      <c r="T591" s="100"/>
      <c r="U591" s="100"/>
      <c r="V591" s="100"/>
      <c r="W591" s="100"/>
      <c r="X591" s="100"/>
    </row>
    <row r="592" spans="1:24" ht="16.5" customHeight="1">
      <c r="A592" s="156"/>
      <c r="B592" s="100"/>
      <c r="C592" s="100"/>
      <c r="D592" s="100"/>
      <c r="E592" s="100"/>
      <c r="F592" s="100"/>
      <c r="G592" s="100"/>
      <c r="H592" s="100"/>
      <c r="I592" s="100"/>
      <c r="J592" s="100"/>
      <c r="K592" s="100"/>
      <c r="L592" s="100"/>
      <c r="M592" s="100"/>
      <c r="N592" s="100"/>
      <c r="O592" s="100"/>
      <c r="P592" s="100"/>
      <c r="Q592" s="100"/>
      <c r="R592" s="100"/>
      <c r="S592" s="100"/>
      <c r="T592" s="100"/>
      <c r="U592" s="100"/>
      <c r="V592" s="100"/>
      <c r="W592" s="100"/>
      <c r="X592" s="100"/>
    </row>
    <row r="593" spans="1:24" ht="16.5" customHeight="1">
      <c r="A593" s="156"/>
      <c r="B593" s="100"/>
      <c r="C593" s="100"/>
      <c r="D593" s="100"/>
      <c r="E593" s="100"/>
      <c r="F593" s="100"/>
      <c r="G593" s="100"/>
      <c r="H593" s="100"/>
      <c r="I593" s="100"/>
      <c r="J593" s="100"/>
      <c r="K593" s="100"/>
      <c r="L593" s="100"/>
      <c r="M593" s="100"/>
      <c r="N593" s="100"/>
      <c r="O593" s="100"/>
      <c r="P593" s="100"/>
      <c r="Q593" s="100"/>
      <c r="R593" s="100"/>
      <c r="S593" s="100"/>
      <c r="T593" s="100"/>
      <c r="U593" s="100"/>
      <c r="V593" s="100"/>
      <c r="W593" s="100"/>
      <c r="X593" s="100"/>
    </row>
    <row r="594" spans="1:24" ht="16.5" customHeight="1">
      <c r="A594" s="156"/>
      <c r="B594" s="100"/>
      <c r="C594" s="100"/>
      <c r="D594" s="100"/>
      <c r="E594" s="100"/>
      <c r="F594" s="100"/>
      <c r="G594" s="100"/>
      <c r="H594" s="100"/>
      <c r="I594" s="100"/>
      <c r="J594" s="100"/>
      <c r="K594" s="100"/>
      <c r="L594" s="100"/>
      <c r="M594" s="100"/>
      <c r="N594" s="100"/>
      <c r="O594" s="100"/>
      <c r="P594" s="100"/>
      <c r="Q594" s="100"/>
      <c r="R594" s="100"/>
      <c r="S594" s="100"/>
      <c r="T594" s="100"/>
      <c r="U594" s="100"/>
      <c r="V594" s="100"/>
      <c r="W594" s="100"/>
      <c r="X594" s="100"/>
    </row>
    <row r="595" spans="1:24" ht="16.5" customHeight="1">
      <c r="A595" s="156"/>
      <c r="B595" s="100"/>
      <c r="C595" s="100"/>
      <c r="D595" s="100"/>
      <c r="E595" s="100"/>
      <c r="F595" s="100"/>
      <c r="G595" s="100"/>
      <c r="H595" s="100"/>
      <c r="I595" s="100"/>
      <c r="J595" s="100"/>
      <c r="K595" s="100"/>
      <c r="L595" s="100"/>
      <c r="M595" s="100"/>
      <c r="N595" s="100"/>
      <c r="O595" s="100"/>
      <c r="P595" s="100"/>
      <c r="Q595" s="100"/>
      <c r="R595" s="100"/>
      <c r="S595" s="100"/>
      <c r="T595" s="100"/>
      <c r="U595" s="100"/>
      <c r="V595" s="100"/>
      <c r="W595" s="100"/>
      <c r="X595" s="100"/>
    </row>
    <row r="596" spans="1:24" ht="16.5" customHeight="1">
      <c r="A596" s="156"/>
      <c r="B596" s="100"/>
      <c r="C596" s="100"/>
      <c r="D596" s="100"/>
      <c r="E596" s="100"/>
      <c r="F596" s="100"/>
      <c r="G596" s="100"/>
      <c r="H596" s="100"/>
      <c r="I596" s="100"/>
      <c r="J596" s="100"/>
      <c r="K596" s="100"/>
      <c r="L596" s="100"/>
      <c r="M596" s="100"/>
      <c r="N596" s="100"/>
      <c r="O596" s="100"/>
      <c r="P596" s="100"/>
      <c r="Q596" s="100"/>
      <c r="R596" s="100"/>
      <c r="S596" s="100"/>
      <c r="T596" s="100"/>
      <c r="U596" s="100"/>
      <c r="V596" s="100"/>
      <c r="W596" s="100"/>
      <c r="X596" s="100"/>
    </row>
    <row r="597" spans="1:24" ht="16.5" customHeight="1">
      <c r="A597" s="156"/>
      <c r="B597" s="100"/>
      <c r="C597" s="100"/>
      <c r="D597" s="100"/>
      <c r="E597" s="100"/>
      <c r="F597" s="100"/>
      <c r="G597" s="100"/>
      <c r="H597" s="100"/>
      <c r="I597" s="100"/>
      <c r="J597" s="100"/>
      <c r="K597" s="100"/>
      <c r="L597" s="100"/>
      <c r="M597" s="100"/>
      <c r="N597" s="100"/>
      <c r="O597" s="100"/>
      <c r="P597" s="100"/>
      <c r="Q597" s="100"/>
      <c r="R597" s="100"/>
      <c r="S597" s="100"/>
      <c r="T597" s="100"/>
      <c r="U597" s="100"/>
      <c r="V597" s="100"/>
      <c r="W597" s="100"/>
      <c r="X597" s="100"/>
    </row>
    <row r="598" spans="1:24" ht="16.5" customHeight="1">
      <c r="A598" s="156"/>
      <c r="B598" s="100"/>
      <c r="C598" s="100"/>
      <c r="D598" s="100"/>
      <c r="E598" s="100"/>
      <c r="F598" s="100"/>
      <c r="G598" s="100"/>
      <c r="H598" s="100"/>
      <c r="I598" s="100"/>
      <c r="J598" s="100"/>
      <c r="K598" s="100"/>
      <c r="L598" s="100"/>
      <c r="M598" s="100"/>
      <c r="N598" s="100"/>
      <c r="O598" s="100"/>
      <c r="P598" s="100"/>
      <c r="Q598" s="100"/>
      <c r="R598" s="100"/>
      <c r="S598" s="100"/>
      <c r="T598" s="100"/>
      <c r="U598" s="100"/>
      <c r="V598" s="100"/>
      <c r="W598" s="100"/>
      <c r="X598" s="100"/>
    </row>
    <row r="599" spans="1:24" ht="16.5" customHeight="1">
      <c r="A599" s="156"/>
      <c r="B599" s="100"/>
      <c r="C599" s="100"/>
      <c r="D599" s="100"/>
      <c r="E599" s="100"/>
      <c r="F599" s="100"/>
      <c r="G599" s="100"/>
      <c r="H599" s="100"/>
      <c r="I599" s="100"/>
      <c r="J599" s="100"/>
      <c r="K599" s="100"/>
      <c r="L599" s="100"/>
      <c r="M599" s="100"/>
      <c r="N599" s="100"/>
      <c r="O599" s="100"/>
      <c r="P599" s="100"/>
      <c r="Q599" s="100"/>
      <c r="R599" s="100"/>
      <c r="S599" s="100"/>
      <c r="T599" s="100"/>
      <c r="U599" s="100"/>
      <c r="V599" s="100"/>
      <c r="W599" s="100"/>
      <c r="X599" s="100"/>
    </row>
    <row r="600" spans="1:24" ht="16.5" customHeight="1">
      <c r="A600" s="156"/>
      <c r="B600" s="100"/>
      <c r="C600" s="100"/>
      <c r="D600" s="100"/>
      <c r="E600" s="100"/>
      <c r="F600" s="100"/>
      <c r="G600" s="100"/>
      <c r="H600" s="100"/>
      <c r="I600" s="100"/>
      <c r="J600" s="100"/>
      <c r="K600" s="100"/>
      <c r="L600" s="100"/>
      <c r="M600" s="100"/>
      <c r="N600" s="100"/>
      <c r="O600" s="100"/>
      <c r="P600" s="100"/>
      <c r="Q600" s="100"/>
      <c r="R600" s="100"/>
      <c r="S600" s="100"/>
      <c r="T600" s="100"/>
      <c r="U600" s="100"/>
      <c r="V600" s="100"/>
      <c r="W600" s="100"/>
      <c r="X600" s="100"/>
    </row>
    <row r="601" spans="1:24" ht="16.5" customHeight="1">
      <c r="A601" s="156"/>
      <c r="B601" s="100"/>
      <c r="C601" s="100"/>
      <c r="D601" s="100"/>
      <c r="E601" s="100"/>
      <c r="F601" s="100"/>
      <c r="G601" s="100"/>
      <c r="H601" s="100"/>
      <c r="I601" s="100"/>
      <c r="J601" s="100"/>
      <c r="K601" s="100"/>
      <c r="L601" s="100"/>
      <c r="M601" s="100"/>
      <c r="N601" s="100"/>
      <c r="O601" s="100"/>
      <c r="P601" s="100"/>
      <c r="Q601" s="100"/>
      <c r="R601" s="100"/>
      <c r="S601" s="100"/>
      <c r="T601" s="100"/>
      <c r="U601" s="100"/>
      <c r="V601" s="100"/>
      <c r="W601" s="100"/>
      <c r="X601" s="100"/>
    </row>
    <row r="602" spans="1:24" ht="16.5" customHeight="1">
      <c r="A602" s="156"/>
      <c r="B602" s="100"/>
      <c r="C602" s="100"/>
      <c r="D602" s="100"/>
      <c r="E602" s="100"/>
      <c r="F602" s="100"/>
      <c r="G602" s="100"/>
      <c r="H602" s="100"/>
      <c r="I602" s="100"/>
      <c r="J602" s="100"/>
      <c r="K602" s="100"/>
      <c r="L602" s="100"/>
      <c r="M602" s="100"/>
      <c r="N602" s="100"/>
      <c r="O602" s="100"/>
      <c r="P602" s="100"/>
      <c r="Q602" s="100"/>
      <c r="R602" s="100"/>
      <c r="S602" s="100"/>
      <c r="T602" s="100"/>
      <c r="U602" s="100"/>
      <c r="V602" s="100"/>
      <c r="W602" s="100"/>
      <c r="X602" s="100"/>
    </row>
    <row r="603" spans="1:24" ht="16.5" customHeight="1">
      <c r="A603" s="156"/>
      <c r="B603" s="100"/>
      <c r="C603" s="100"/>
      <c r="D603" s="100"/>
      <c r="E603" s="100"/>
      <c r="F603" s="100"/>
      <c r="G603" s="100"/>
      <c r="H603" s="100"/>
      <c r="I603" s="100"/>
      <c r="J603" s="100"/>
      <c r="K603" s="100"/>
      <c r="L603" s="100"/>
      <c r="M603" s="100"/>
      <c r="N603" s="100"/>
      <c r="O603" s="100"/>
      <c r="P603" s="100"/>
      <c r="Q603" s="100"/>
      <c r="R603" s="100"/>
      <c r="S603" s="100"/>
      <c r="T603" s="100"/>
      <c r="U603" s="100"/>
      <c r="V603" s="100"/>
      <c r="W603" s="100"/>
      <c r="X603" s="100"/>
    </row>
    <row r="604" spans="1:24" ht="16.5" customHeight="1">
      <c r="A604" s="156"/>
      <c r="B604" s="100"/>
      <c r="C604" s="100"/>
      <c r="D604" s="100"/>
      <c r="E604" s="100"/>
      <c r="F604" s="100"/>
      <c r="G604" s="100"/>
      <c r="H604" s="100"/>
      <c r="I604" s="100"/>
      <c r="J604" s="100"/>
      <c r="K604" s="100"/>
      <c r="L604" s="100"/>
      <c r="M604" s="100"/>
      <c r="N604" s="100"/>
      <c r="O604" s="100"/>
      <c r="P604" s="100"/>
      <c r="Q604" s="100"/>
      <c r="R604" s="100"/>
      <c r="S604" s="100"/>
      <c r="T604" s="100"/>
      <c r="U604" s="100"/>
      <c r="V604" s="100"/>
      <c r="W604" s="100"/>
      <c r="X604" s="100"/>
    </row>
    <row r="605" spans="1:24" ht="16.5" customHeight="1">
      <c r="A605" s="156"/>
      <c r="B605" s="100"/>
      <c r="C605" s="100"/>
      <c r="D605" s="100"/>
      <c r="E605" s="100"/>
      <c r="F605" s="100"/>
      <c r="G605" s="100"/>
      <c r="H605" s="100"/>
      <c r="I605" s="100"/>
      <c r="J605" s="100"/>
      <c r="K605" s="100"/>
      <c r="L605" s="100"/>
      <c r="M605" s="100"/>
      <c r="N605" s="100"/>
      <c r="O605" s="100"/>
      <c r="P605" s="100"/>
      <c r="Q605" s="100"/>
      <c r="R605" s="100"/>
      <c r="S605" s="100"/>
      <c r="T605" s="100"/>
      <c r="U605" s="100"/>
      <c r="V605" s="100"/>
      <c r="W605" s="100"/>
      <c r="X605" s="100"/>
    </row>
    <row r="606" spans="1:24" ht="16.5" customHeight="1">
      <c r="A606" s="156"/>
      <c r="B606" s="100"/>
      <c r="C606" s="100"/>
      <c r="D606" s="100"/>
      <c r="E606" s="100"/>
      <c r="F606" s="100"/>
      <c r="G606" s="100"/>
      <c r="H606" s="100"/>
      <c r="I606" s="100"/>
      <c r="J606" s="100"/>
      <c r="K606" s="100"/>
      <c r="L606" s="100"/>
      <c r="M606" s="100"/>
      <c r="N606" s="100"/>
      <c r="O606" s="100"/>
      <c r="P606" s="100"/>
      <c r="Q606" s="100"/>
      <c r="R606" s="100"/>
      <c r="S606" s="100"/>
      <c r="T606" s="100"/>
      <c r="U606" s="100"/>
      <c r="V606" s="100"/>
      <c r="W606" s="100"/>
      <c r="X606" s="100"/>
    </row>
    <row r="607" spans="1:24" ht="16.5" customHeight="1">
      <c r="A607" s="156"/>
      <c r="B607" s="100"/>
      <c r="C607" s="100"/>
      <c r="D607" s="100"/>
      <c r="E607" s="100"/>
      <c r="F607" s="100"/>
      <c r="G607" s="100"/>
      <c r="H607" s="100"/>
      <c r="I607" s="100"/>
      <c r="J607" s="100"/>
      <c r="K607" s="100"/>
      <c r="L607" s="100"/>
      <c r="M607" s="100"/>
      <c r="N607" s="100"/>
      <c r="O607" s="100"/>
      <c r="P607" s="100"/>
      <c r="Q607" s="100"/>
      <c r="R607" s="100"/>
      <c r="S607" s="100"/>
      <c r="T607" s="100"/>
      <c r="U607" s="100"/>
      <c r="V607" s="100"/>
      <c r="W607" s="100"/>
      <c r="X607" s="100"/>
    </row>
    <row r="608" spans="1:24" ht="16.5" customHeight="1">
      <c r="A608" s="156"/>
      <c r="B608" s="100"/>
      <c r="C608" s="100"/>
      <c r="D608" s="100"/>
      <c r="E608" s="100"/>
      <c r="F608" s="100"/>
      <c r="G608" s="100"/>
      <c r="H608" s="100"/>
      <c r="I608" s="100"/>
      <c r="J608" s="100"/>
      <c r="K608" s="100"/>
      <c r="L608" s="100"/>
      <c r="M608" s="100"/>
      <c r="N608" s="100"/>
      <c r="O608" s="100"/>
      <c r="P608" s="100"/>
      <c r="Q608" s="100"/>
      <c r="R608" s="100"/>
      <c r="S608" s="100"/>
      <c r="T608" s="100"/>
      <c r="U608" s="100"/>
      <c r="V608" s="100"/>
      <c r="W608" s="100"/>
      <c r="X608" s="100"/>
    </row>
    <row r="609" spans="1:24" ht="16.5" customHeight="1">
      <c r="A609" s="156"/>
      <c r="B609" s="100"/>
      <c r="C609" s="100"/>
      <c r="D609" s="100"/>
      <c r="E609" s="100"/>
      <c r="F609" s="100"/>
      <c r="G609" s="100"/>
      <c r="H609" s="100"/>
      <c r="I609" s="100"/>
      <c r="J609" s="100"/>
      <c r="K609" s="100"/>
      <c r="L609" s="100"/>
      <c r="M609" s="100"/>
      <c r="N609" s="100"/>
      <c r="O609" s="100"/>
      <c r="P609" s="100"/>
      <c r="Q609" s="100"/>
      <c r="R609" s="100"/>
      <c r="S609" s="100"/>
      <c r="T609" s="100"/>
      <c r="U609" s="100"/>
      <c r="V609" s="100"/>
      <c r="W609" s="100"/>
      <c r="X609" s="100"/>
    </row>
    <row r="610" spans="1:24" ht="16.5" customHeight="1">
      <c r="A610" s="156"/>
      <c r="B610" s="100"/>
      <c r="C610" s="100"/>
      <c r="D610" s="100"/>
      <c r="E610" s="100"/>
      <c r="F610" s="100"/>
      <c r="G610" s="100"/>
      <c r="H610" s="100"/>
      <c r="I610" s="100"/>
      <c r="J610" s="100"/>
      <c r="K610" s="100"/>
      <c r="L610" s="100"/>
      <c r="M610" s="100"/>
      <c r="N610" s="100"/>
      <c r="O610" s="100"/>
      <c r="P610" s="100"/>
      <c r="Q610" s="100"/>
      <c r="R610" s="100"/>
      <c r="S610" s="100"/>
      <c r="T610" s="100"/>
      <c r="U610" s="100"/>
      <c r="V610" s="100"/>
      <c r="W610" s="100"/>
      <c r="X610" s="100"/>
    </row>
    <row r="611" spans="1:24" ht="16.5" customHeight="1">
      <c r="A611" s="156"/>
      <c r="B611" s="100"/>
      <c r="C611" s="100"/>
      <c r="D611" s="100"/>
      <c r="E611" s="100"/>
      <c r="F611" s="100"/>
      <c r="G611" s="100"/>
      <c r="H611" s="100"/>
      <c r="I611" s="100"/>
      <c r="J611" s="100"/>
      <c r="K611" s="100"/>
      <c r="L611" s="100"/>
      <c r="M611" s="100"/>
      <c r="N611" s="100"/>
      <c r="O611" s="100"/>
      <c r="P611" s="100"/>
      <c r="Q611" s="100"/>
      <c r="R611" s="100"/>
      <c r="S611" s="100"/>
      <c r="T611" s="100"/>
      <c r="U611" s="100"/>
      <c r="V611" s="100"/>
      <c r="W611" s="100"/>
      <c r="X611" s="100"/>
    </row>
    <row r="612" spans="1:24" ht="16.5" customHeight="1">
      <c r="A612" s="156"/>
      <c r="B612" s="100"/>
      <c r="C612" s="100"/>
      <c r="D612" s="100"/>
      <c r="E612" s="100"/>
      <c r="F612" s="100"/>
      <c r="G612" s="100"/>
      <c r="H612" s="100"/>
      <c r="I612" s="100"/>
      <c r="J612" s="100"/>
      <c r="K612" s="100"/>
      <c r="L612" s="100"/>
      <c r="M612" s="100"/>
      <c r="N612" s="100"/>
      <c r="O612" s="100"/>
      <c r="P612" s="100"/>
      <c r="Q612" s="100"/>
      <c r="R612" s="100"/>
      <c r="S612" s="100"/>
      <c r="T612" s="100"/>
      <c r="U612" s="100"/>
      <c r="V612" s="100"/>
      <c r="W612" s="100"/>
      <c r="X612" s="100"/>
    </row>
    <row r="613" spans="1:24" ht="16.5" customHeight="1">
      <c r="A613" s="156"/>
      <c r="B613" s="100"/>
      <c r="C613" s="100"/>
      <c r="D613" s="100"/>
      <c r="E613" s="100"/>
      <c r="F613" s="100"/>
      <c r="G613" s="100"/>
      <c r="H613" s="100"/>
      <c r="I613" s="100"/>
      <c r="J613" s="100"/>
      <c r="K613" s="100"/>
      <c r="L613" s="100"/>
      <c r="M613" s="100"/>
      <c r="N613" s="100"/>
      <c r="O613" s="100"/>
      <c r="P613" s="100"/>
      <c r="Q613" s="100"/>
      <c r="R613" s="100"/>
      <c r="S613" s="100"/>
      <c r="T613" s="100"/>
      <c r="U613" s="100"/>
      <c r="V613" s="100"/>
      <c r="W613" s="100"/>
      <c r="X613" s="100"/>
    </row>
    <row r="614" spans="1:24" ht="16.5" customHeight="1">
      <c r="A614" s="156"/>
      <c r="B614" s="100"/>
      <c r="C614" s="100"/>
      <c r="D614" s="100"/>
      <c r="E614" s="100"/>
      <c r="F614" s="100"/>
      <c r="G614" s="100"/>
      <c r="H614" s="100"/>
      <c r="I614" s="100"/>
      <c r="J614" s="100"/>
      <c r="K614" s="100"/>
      <c r="L614" s="100"/>
      <c r="M614" s="100"/>
      <c r="N614" s="100"/>
      <c r="O614" s="100"/>
      <c r="P614" s="100"/>
      <c r="Q614" s="100"/>
      <c r="R614" s="100"/>
      <c r="S614" s="100"/>
      <c r="T614" s="100"/>
      <c r="U614" s="100"/>
      <c r="V614" s="100"/>
      <c r="W614" s="100"/>
      <c r="X614" s="100"/>
    </row>
    <row r="615" spans="1:24" ht="16.5" customHeight="1">
      <c r="A615" s="156"/>
      <c r="B615" s="100"/>
      <c r="C615" s="100"/>
      <c r="D615" s="100"/>
      <c r="E615" s="100"/>
      <c r="F615" s="100"/>
      <c r="G615" s="100"/>
      <c r="H615" s="100"/>
      <c r="I615" s="100"/>
      <c r="J615" s="100"/>
      <c r="K615" s="100"/>
      <c r="L615" s="100"/>
      <c r="M615" s="100"/>
      <c r="N615" s="100"/>
      <c r="O615" s="100"/>
      <c r="P615" s="100"/>
      <c r="Q615" s="100"/>
      <c r="R615" s="100"/>
      <c r="S615" s="100"/>
      <c r="T615" s="100"/>
      <c r="U615" s="100"/>
      <c r="V615" s="100"/>
      <c r="W615" s="100"/>
      <c r="X615" s="100"/>
    </row>
    <row r="616" spans="1:24" ht="16.5" customHeight="1">
      <c r="A616" s="156"/>
      <c r="B616" s="100"/>
      <c r="C616" s="100"/>
      <c r="D616" s="100"/>
      <c r="E616" s="100"/>
      <c r="F616" s="100"/>
      <c r="G616" s="100"/>
      <c r="H616" s="100"/>
      <c r="I616" s="100"/>
      <c r="J616" s="100"/>
      <c r="K616" s="100"/>
      <c r="L616" s="100"/>
      <c r="M616" s="100"/>
      <c r="N616" s="100"/>
      <c r="O616" s="100"/>
      <c r="P616" s="100"/>
      <c r="Q616" s="100"/>
      <c r="R616" s="100"/>
      <c r="S616" s="100"/>
      <c r="T616" s="100"/>
      <c r="U616" s="100"/>
      <c r="V616" s="100"/>
      <c r="W616" s="100"/>
      <c r="X616" s="100"/>
    </row>
    <row r="617" spans="1:24" ht="16.5" customHeight="1">
      <c r="A617" s="156"/>
      <c r="B617" s="100"/>
      <c r="C617" s="100"/>
      <c r="D617" s="100"/>
      <c r="E617" s="100"/>
      <c r="F617" s="100"/>
      <c r="G617" s="100"/>
      <c r="H617" s="100"/>
      <c r="I617" s="100"/>
      <c r="J617" s="100"/>
      <c r="K617" s="100"/>
      <c r="L617" s="100"/>
      <c r="M617" s="100"/>
      <c r="N617" s="100"/>
      <c r="O617" s="100"/>
      <c r="P617" s="100"/>
      <c r="Q617" s="100"/>
      <c r="R617" s="100"/>
      <c r="S617" s="100"/>
      <c r="T617" s="100"/>
      <c r="U617" s="100"/>
      <c r="V617" s="100"/>
      <c r="W617" s="100"/>
      <c r="X617" s="100"/>
    </row>
    <row r="618" spans="1:24" ht="16.5" customHeight="1">
      <c r="A618" s="156"/>
      <c r="B618" s="100"/>
      <c r="C618" s="100"/>
      <c r="D618" s="100"/>
      <c r="E618" s="100"/>
      <c r="F618" s="100"/>
      <c r="G618" s="100"/>
      <c r="H618" s="100"/>
      <c r="I618" s="100"/>
      <c r="J618" s="100"/>
      <c r="K618" s="100"/>
      <c r="L618" s="100"/>
      <c r="M618" s="100"/>
      <c r="N618" s="100"/>
      <c r="O618" s="100"/>
      <c r="P618" s="100"/>
      <c r="Q618" s="100"/>
      <c r="R618" s="100"/>
      <c r="S618" s="100"/>
      <c r="T618" s="100"/>
      <c r="U618" s="100"/>
      <c r="V618" s="100"/>
      <c r="W618" s="100"/>
      <c r="X618" s="100"/>
    </row>
    <row r="619" spans="1:24" ht="16.5" customHeight="1">
      <c r="A619" s="156"/>
      <c r="B619" s="100"/>
      <c r="C619" s="100"/>
      <c r="D619" s="100"/>
      <c r="E619" s="100"/>
      <c r="F619" s="100"/>
      <c r="G619" s="100"/>
      <c r="H619" s="100"/>
      <c r="I619" s="100"/>
      <c r="J619" s="100"/>
      <c r="K619" s="100"/>
      <c r="L619" s="100"/>
      <c r="M619" s="100"/>
      <c r="N619" s="100"/>
      <c r="O619" s="100"/>
      <c r="P619" s="100"/>
      <c r="Q619" s="100"/>
      <c r="R619" s="100"/>
      <c r="S619" s="100"/>
      <c r="T619" s="100"/>
      <c r="U619" s="100"/>
      <c r="V619" s="100"/>
      <c r="W619" s="100"/>
      <c r="X619" s="100"/>
    </row>
    <row r="620" spans="1:24" ht="16.5" customHeight="1">
      <c r="A620" s="156"/>
      <c r="B620" s="100"/>
      <c r="C620" s="100"/>
      <c r="D620" s="100"/>
      <c r="E620" s="100"/>
      <c r="F620" s="100"/>
      <c r="G620" s="100"/>
      <c r="H620" s="100"/>
      <c r="I620" s="100"/>
      <c r="J620" s="100"/>
      <c r="K620" s="100"/>
      <c r="L620" s="100"/>
      <c r="M620" s="100"/>
      <c r="N620" s="100"/>
      <c r="O620" s="100"/>
      <c r="P620" s="100"/>
      <c r="Q620" s="100"/>
      <c r="R620" s="100"/>
      <c r="S620" s="100"/>
      <c r="T620" s="100"/>
      <c r="U620" s="100"/>
      <c r="V620" s="100"/>
      <c r="W620" s="100"/>
      <c r="X620" s="100"/>
    </row>
    <row r="621" spans="1:24" ht="16.5" customHeight="1">
      <c r="A621" s="156"/>
      <c r="B621" s="100"/>
      <c r="C621" s="100"/>
      <c r="D621" s="100"/>
      <c r="E621" s="100"/>
      <c r="F621" s="100"/>
      <c r="G621" s="100"/>
      <c r="H621" s="100"/>
      <c r="I621" s="100"/>
      <c r="J621" s="100"/>
      <c r="K621" s="100"/>
      <c r="L621" s="100"/>
      <c r="M621" s="100"/>
      <c r="N621" s="100"/>
      <c r="O621" s="100"/>
      <c r="P621" s="100"/>
      <c r="Q621" s="100"/>
      <c r="R621" s="100"/>
      <c r="S621" s="100"/>
      <c r="T621" s="100"/>
      <c r="U621" s="100"/>
      <c r="V621" s="100"/>
      <c r="W621" s="100"/>
      <c r="X621" s="100"/>
    </row>
    <row r="622" spans="1:24" ht="16.5" customHeight="1">
      <c r="A622" s="156"/>
      <c r="B622" s="100"/>
      <c r="C622" s="100"/>
      <c r="D622" s="100"/>
      <c r="E622" s="100"/>
      <c r="F622" s="100"/>
      <c r="G622" s="100"/>
      <c r="H622" s="100"/>
      <c r="I622" s="100"/>
      <c r="J622" s="100"/>
      <c r="K622" s="100"/>
      <c r="L622" s="100"/>
      <c r="M622" s="100"/>
      <c r="N622" s="100"/>
      <c r="O622" s="100"/>
      <c r="P622" s="100"/>
      <c r="Q622" s="100"/>
      <c r="R622" s="100"/>
      <c r="S622" s="100"/>
      <c r="T622" s="100"/>
      <c r="U622" s="100"/>
      <c r="V622" s="100"/>
      <c r="W622" s="100"/>
      <c r="X622" s="100"/>
    </row>
    <row r="623" spans="1:24" ht="16.5" customHeight="1">
      <c r="A623" s="156"/>
      <c r="B623" s="100"/>
      <c r="C623" s="100"/>
      <c r="D623" s="100"/>
      <c r="E623" s="100"/>
      <c r="F623" s="100"/>
      <c r="G623" s="100"/>
      <c r="H623" s="100"/>
      <c r="I623" s="100"/>
      <c r="J623" s="100"/>
      <c r="K623" s="100"/>
      <c r="L623" s="100"/>
      <c r="M623" s="100"/>
      <c r="N623" s="100"/>
      <c r="O623" s="100"/>
      <c r="P623" s="100"/>
      <c r="Q623" s="100"/>
      <c r="R623" s="100"/>
      <c r="S623" s="100"/>
      <c r="T623" s="100"/>
      <c r="U623" s="100"/>
      <c r="V623" s="100"/>
      <c r="W623" s="100"/>
      <c r="X623" s="100"/>
    </row>
    <row r="624" spans="1:24" ht="16.5" customHeight="1">
      <c r="A624" s="156"/>
      <c r="B624" s="100"/>
      <c r="C624" s="100"/>
      <c r="D624" s="100"/>
      <c r="E624" s="100"/>
      <c r="F624" s="100"/>
      <c r="G624" s="100"/>
      <c r="H624" s="100"/>
      <c r="I624" s="100"/>
      <c r="J624" s="100"/>
      <c r="K624" s="100"/>
      <c r="L624" s="100"/>
      <c r="M624" s="100"/>
      <c r="N624" s="100"/>
      <c r="O624" s="100"/>
      <c r="P624" s="100"/>
      <c r="Q624" s="100"/>
      <c r="R624" s="100"/>
      <c r="S624" s="100"/>
      <c r="T624" s="100"/>
      <c r="U624" s="100"/>
      <c r="V624" s="100"/>
      <c r="W624" s="100"/>
      <c r="X624" s="100"/>
    </row>
    <row r="625" spans="1:24" ht="16.5" customHeight="1">
      <c r="A625" s="156"/>
      <c r="B625" s="100"/>
      <c r="C625" s="100"/>
      <c r="D625" s="100"/>
      <c r="E625" s="100"/>
      <c r="F625" s="100"/>
      <c r="G625" s="100"/>
      <c r="H625" s="100"/>
      <c r="I625" s="100"/>
      <c r="J625" s="100"/>
      <c r="K625" s="100"/>
      <c r="L625" s="100"/>
      <c r="M625" s="100"/>
      <c r="N625" s="100"/>
      <c r="O625" s="100"/>
      <c r="P625" s="100"/>
      <c r="Q625" s="100"/>
      <c r="R625" s="100"/>
      <c r="S625" s="100"/>
      <c r="T625" s="100"/>
      <c r="U625" s="100"/>
      <c r="V625" s="100"/>
      <c r="W625" s="100"/>
      <c r="X625" s="100"/>
    </row>
    <row r="626" spans="1:24" ht="16.5" customHeight="1">
      <c r="A626" s="156"/>
      <c r="B626" s="100"/>
      <c r="C626" s="100"/>
      <c r="D626" s="100"/>
      <c r="E626" s="100"/>
      <c r="F626" s="100"/>
      <c r="G626" s="100"/>
      <c r="H626" s="100"/>
      <c r="I626" s="100"/>
      <c r="J626" s="100"/>
      <c r="K626" s="100"/>
      <c r="L626" s="100"/>
      <c r="M626" s="100"/>
      <c r="N626" s="100"/>
      <c r="O626" s="100"/>
      <c r="P626" s="100"/>
      <c r="Q626" s="100"/>
      <c r="R626" s="100"/>
      <c r="S626" s="100"/>
      <c r="T626" s="100"/>
      <c r="U626" s="100"/>
      <c r="V626" s="100"/>
      <c r="W626" s="100"/>
      <c r="X626" s="100"/>
    </row>
    <row r="627" spans="1:24" ht="16.5" customHeight="1">
      <c r="A627" s="156"/>
      <c r="B627" s="100"/>
      <c r="C627" s="100"/>
      <c r="D627" s="100"/>
      <c r="E627" s="100"/>
      <c r="F627" s="100"/>
      <c r="G627" s="100"/>
      <c r="H627" s="100"/>
      <c r="I627" s="100"/>
      <c r="J627" s="100"/>
      <c r="K627" s="100"/>
      <c r="L627" s="100"/>
      <c r="M627" s="100"/>
      <c r="N627" s="100"/>
      <c r="O627" s="100"/>
      <c r="P627" s="100"/>
      <c r="Q627" s="100"/>
      <c r="R627" s="100"/>
      <c r="S627" s="100"/>
      <c r="T627" s="100"/>
      <c r="U627" s="100"/>
      <c r="V627" s="100"/>
      <c r="W627" s="100"/>
      <c r="X627" s="100"/>
    </row>
    <row r="628" spans="1:24" ht="16.5" customHeight="1">
      <c r="A628" s="156"/>
      <c r="B628" s="100"/>
      <c r="C628" s="100"/>
      <c r="D628" s="100"/>
      <c r="E628" s="100"/>
      <c r="F628" s="100"/>
      <c r="G628" s="100"/>
      <c r="H628" s="100"/>
      <c r="I628" s="100"/>
      <c r="J628" s="100"/>
      <c r="K628" s="100"/>
      <c r="L628" s="100"/>
      <c r="M628" s="100"/>
      <c r="N628" s="100"/>
      <c r="O628" s="100"/>
      <c r="P628" s="100"/>
      <c r="Q628" s="100"/>
      <c r="R628" s="100"/>
      <c r="S628" s="100"/>
      <c r="T628" s="100"/>
      <c r="U628" s="100"/>
      <c r="V628" s="100"/>
      <c r="W628" s="100"/>
      <c r="X628" s="100"/>
    </row>
    <row r="629" spans="1:24" ht="16.5" customHeight="1">
      <c r="A629" s="156"/>
      <c r="B629" s="100"/>
      <c r="C629" s="100"/>
      <c r="D629" s="100"/>
      <c r="E629" s="100"/>
      <c r="F629" s="100"/>
      <c r="G629" s="100"/>
      <c r="H629" s="100"/>
      <c r="I629" s="100"/>
      <c r="J629" s="100"/>
      <c r="K629" s="100"/>
      <c r="L629" s="100"/>
      <c r="M629" s="100"/>
      <c r="N629" s="100"/>
      <c r="O629" s="100"/>
      <c r="P629" s="100"/>
      <c r="Q629" s="100"/>
      <c r="R629" s="100"/>
      <c r="S629" s="100"/>
      <c r="T629" s="100"/>
      <c r="U629" s="100"/>
      <c r="V629" s="100"/>
      <c r="W629" s="100"/>
      <c r="X629" s="100"/>
    </row>
    <row r="630" spans="1:24" ht="16.5" customHeight="1">
      <c r="A630" s="156"/>
      <c r="B630" s="100"/>
      <c r="C630" s="100"/>
      <c r="D630" s="100"/>
      <c r="E630" s="100"/>
      <c r="F630" s="100"/>
      <c r="G630" s="100"/>
      <c r="H630" s="100"/>
      <c r="I630" s="100"/>
      <c r="J630" s="100"/>
      <c r="K630" s="100"/>
      <c r="L630" s="100"/>
      <c r="M630" s="100"/>
      <c r="N630" s="100"/>
      <c r="O630" s="100"/>
      <c r="P630" s="100"/>
      <c r="Q630" s="100"/>
      <c r="R630" s="100"/>
      <c r="S630" s="100"/>
      <c r="T630" s="100"/>
      <c r="U630" s="100"/>
      <c r="V630" s="100"/>
      <c r="W630" s="100"/>
      <c r="X630" s="100"/>
    </row>
    <row r="631" spans="1:24" ht="16.5" customHeight="1">
      <c r="A631" s="156"/>
      <c r="B631" s="100"/>
      <c r="C631" s="100"/>
      <c r="D631" s="100"/>
      <c r="E631" s="100"/>
      <c r="F631" s="100"/>
      <c r="G631" s="100"/>
      <c r="H631" s="100"/>
      <c r="I631" s="100"/>
      <c r="J631" s="100"/>
      <c r="K631" s="100"/>
      <c r="L631" s="100"/>
      <c r="M631" s="100"/>
      <c r="N631" s="100"/>
      <c r="O631" s="100"/>
      <c r="P631" s="100"/>
      <c r="Q631" s="100"/>
      <c r="R631" s="100"/>
      <c r="S631" s="100"/>
      <c r="T631" s="100"/>
      <c r="U631" s="100"/>
      <c r="V631" s="100"/>
      <c r="W631" s="100"/>
      <c r="X631" s="100"/>
    </row>
    <row r="632" spans="1:24" ht="16.5" customHeight="1">
      <c r="A632" s="156"/>
      <c r="B632" s="100"/>
      <c r="C632" s="100"/>
      <c r="D632" s="100"/>
      <c r="E632" s="100"/>
      <c r="F632" s="100"/>
      <c r="G632" s="100"/>
      <c r="H632" s="100"/>
      <c r="I632" s="100"/>
      <c r="J632" s="100"/>
      <c r="K632" s="100"/>
      <c r="L632" s="100"/>
      <c r="M632" s="100"/>
      <c r="N632" s="100"/>
      <c r="O632" s="100"/>
      <c r="P632" s="100"/>
      <c r="Q632" s="100"/>
      <c r="R632" s="100"/>
      <c r="S632" s="100"/>
      <c r="T632" s="100"/>
      <c r="U632" s="100"/>
      <c r="V632" s="100"/>
      <c r="W632" s="100"/>
      <c r="X632" s="100"/>
    </row>
    <row r="633" spans="1:24" ht="16.5" customHeight="1">
      <c r="A633" s="156"/>
      <c r="B633" s="100"/>
      <c r="C633" s="100"/>
      <c r="D633" s="100"/>
      <c r="E633" s="100"/>
      <c r="F633" s="100"/>
      <c r="G633" s="100"/>
      <c r="H633" s="100"/>
      <c r="I633" s="100"/>
      <c r="J633" s="100"/>
      <c r="K633" s="100"/>
      <c r="L633" s="100"/>
      <c r="M633" s="100"/>
      <c r="N633" s="100"/>
      <c r="O633" s="100"/>
      <c r="P633" s="100"/>
      <c r="Q633" s="100"/>
      <c r="R633" s="100"/>
      <c r="S633" s="100"/>
      <c r="T633" s="100"/>
      <c r="U633" s="100"/>
      <c r="V633" s="100"/>
      <c r="W633" s="100"/>
      <c r="X633" s="100"/>
    </row>
    <row r="634" spans="1:24" ht="16.5" customHeight="1">
      <c r="A634" s="156"/>
      <c r="B634" s="100"/>
      <c r="C634" s="100"/>
      <c r="D634" s="100"/>
      <c r="E634" s="100"/>
      <c r="F634" s="100"/>
      <c r="G634" s="100"/>
      <c r="H634" s="100"/>
      <c r="I634" s="100"/>
      <c r="J634" s="100"/>
      <c r="K634" s="100"/>
      <c r="L634" s="100"/>
      <c r="M634" s="100"/>
      <c r="N634" s="100"/>
      <c r="O634" s="100"/>
      <c r="P634" s="100"/>
      <c r="Q634" s="100"/>
      <c r="R634" s="100"/>
      <c r="S634" s="100"/>
      <c r="T634" s="100"/>
      <c r="U634" s="100"/>
      <c r="V634" s="100"/>
      <c r="W634" s="100"/>
      <c r="X634" s="100"/>
    </row>
    <row r="635" spans="1:24" ht="16.5" customHeight="1">
      <c r="A635" s="156"/>
      <c r="B635" s="100"/>
      <c r="C635" s="100"/>
      <c r="D635" s="100"/>
      <c r="E635" s="100"/>
      <c r="F635" s="100"/>
      <c r="G635" s="100"/>
      <c r="H635" s="100"/>
      <c r="I635" s="100"/>
      <c r="J635" s="100"/>
      <c r="K635" s="100"/>
      <c r="L635" s="100"/>
      <c r="M635" s="100"/>
      <c r="N635" s="100"/>
      <c r="O635" s="100"/>
      <c r="P635" s="100"/>
      <c r="Q635" s="100"/>
      <c r="R635" s="100"/>
      <c r="S635" s="100"/>
      <c r="T635" s="100"/>
      <c r="U635" s="100"/>
      <c r="V635" s="100"/>
      <c r="W635" s="100"/>
      <c r="X635" s="100"/>
    </row>
    <row r="636" spans="1:24" ht="16.5" customHeight="1">
      <c r="A636" s="156"/>
      <c r="B636" s="100"/>
      <c r="C636" s="100"/>
      <c r="D636" s="100"/>
      <c r="E636" s="100"/>
      <c r="F636" s="100"/>
      <c r="G636" s="100"/>
      <c r="H636" s="100"/>
      <c r="I636" s="100"/>
      <c r="J636" s="100"/>
      <c r="K636" s="100"/>
      <c r="L636" s="100"/>
      <c r="M636" s="100"/>
      <c r="N636" s="100"/>
      <c r="O636" s="100"/>
      <c r="P636" s="100"/>
      <c r="Q636" s="100"/>
      <c r="R636" s="100"/>
      <c r="S636" s="100"/>
      <c r="T636" s="100"/>
      <c r="U636" s="100"/>
      <c r="V636" s="100"/>
      <c r="W636" s="100"/>
      <c r="X636" s="100"/>
    </row>
    <row r="637" spans="1:24" ht="16.5" customHeight="1">
      <c r="A637" s="156"/>
      <c r="B637" s="100"/>
      <c r="C637" s="100"/>
      <c r="D637" s="100"/>
      <c r="E637" s="100"/>
      <c r="F637" s="100"/>
      <c r="G637" s="100"/>
      <c r="H637" s="100"/>
      <c r="I637" s="100"/>
      <c r="J637" s="100"/>
      <c r="K637" s="100"/>
      <c r="L637" s="100"/>
      <c r="M637" s="100"/>
      <c r="N637" s="100"/>
      <c r="O637" s="100"/>
      <c r="P637" s="100"/>
      <c r="Q637" s="100"/>
      <c r="R637" s="100"/>
      <c r="S637" s="100"/>
      <c r="T637" s="100"/>
      <c r="U637" s="100"/>
      <c r="V637" s="100"/>
      <c r="W637" s="100"/>
      <c r="X637" s="100"/>
    </row>
    <row r="638" spans="1:24" ht="16.5" customHeight="1">
      <c r="A638" s="156"/>
      <c r="B638" s="100"/>
      <c r="C638" s="100"/>
      <c r="D638" s="100"/>
      <c r="E638" s="100"/>
      <c r="F638" s="100"/>
      <c r="G638" s="100"/>
      <c r="H638" s="100"/>
      <c r="I638" s="100"/>
      <c r="J638" s="100"/>
      <c r="K638" s="100"/>
      <c r="L638" s="100"/>
      <c r="M638" s="100"/>
      <c r="N638" s="100"/>
      <c r="O638" s="100"/>
      <c r="P638" s="100"/>
      <c r="Q638" s="100"/>
      <c r="R638" s="100"/>
      <c r="S638" s="100"/>
      <c r="T638" s="100"/>
      <c r="U638" s="100"/>
      <c r="V638" s="100"/>
      <c r="W638" s="100"/>
      <c r="X638" s="100"/>
    </row>
    <row r="639" spans="1:24" ht="16.5" customHeight="1">
      <c r="A639" s="156"/>
      <c r="B639" s="100"/>
      <c r="C639" s="100"/>
      <c r="D639" s="100"/>
      <c r="E639" s="100"/>
      <c r="F639" s="100"/>
      <c r="G639" s="100"/>
      <c r="H639" s="100"/>
      <c r="I639" s="100"/>
      <c r="J639" s="100"/>
      <c r="K639" s="100"/>
      <c r="L639" s="100"/>
      <c r="M639" s="100"/>
      <c r="N639" s="100"/>
      <c r="O639" s="100"/>
      <c r="P639" s="100"/>
      <c r="Q639" s="100"/>
      <c r="R639" s="100"/>
      <c r="S639" s="100"/>
      <c r="T639" s="100"/>
      <c r="U639" s="100"/>
      <c r="V639" s="100"/>
      <c r="W639" s="100"/>
      <c r="X639" s="100"/>
    </row>
    <row r="640" spans="1:24" ht="16.5" customHeight="1">
      <c r="A640" s="156"/>
      <c r="B640" s="100"/>
      <c r="C640" s="100"/>
      <c r="D640" s="100"/>
      <c r="E640" s="100"/>
      <c r="F640" s="100"/>
      <c r="G640" s="100"/>
      <c r="H640" s="100"/>
      <c r="I640" s="100"/>
      <c r="J640" s="100"/>
      <c r="K640" s="100"/>
      <c r="L640" s="100"/>
      <c r="M640" s="100"/>
      <c r="N640" s="100"/>
      <c r="O640" s="100"/>
      <c r="P640" s="100"/>
      <c r="Q640" s="100"/>
      <c r="R640" s="100"/>
      <c r="S640" s="100"/>
      <c r="T640" s="100"/>
      <c r="U640" s="100"/>
      <c r="V640" s="100"/>
      <c r="W640" s="100"/>
      <c r="X640" s="100"/>
    </row>
    <row r="641" spans="1:24" ht="16.5" customHeight="1">
      <c r="A641" s="156"/>
      <c r="B641" s="100"/>
      <c r="C641" s="100"/>
      <c r="D641" s="100"/>
      <c r="E641" s="100"/>
      <c r="F641" s="100"/>
      <c r="G641" s="100"/>
      <c r="H641" s="100"/>
      <c r="I641" s="100"/>
      <c r="J641" s="100"/>
      <c r="K641" s="100"/>
      <c r="L641" s="100"/>
      <c r="M641" s="100"/>
      <c r="N641" s="100"/>
      <c r="O641" s="100"/>
      <c r="P641" s="100"/>
      <c r="Q641" s="100"/>
      <c r="R641" s="100"/>
      <c r="S641" s="100"/>
      <c r="T641" s="100"/>
      <c r="U641" s="100"/>
      <c r="V641" s="100"/>
      <c r="W641" s="100"/>
      <c r="X641" s="100"/>
    </row>
    <row r="642" spans="1:24" ht="16.5" customHeight="1">
      <c r="A642" s="156"/>
      <c r="B642" s="100"/>
      <c r="C642" s="100"/>
      <c r="D642" s="100"/>
      <c r="E642" s="100"/>
      <c r="F642" s="100"/>
      <c r="G642" s="100"/>
      <c r="H642" s="100"/>
      <c r="I642" s="100"/>
      <c r="J642" s="100"/>
      <c r="K642" s="100"/>
      <c r="L642" s="100"/>
      <c r="M642" s="100"/>
      <c r="N642" s="100"/>
      <c r="O642" s="100"/>
      <c r="P642" s="100"/>
      <c r="Q642" s="100"/>
      <c r="R642" s="100"/>
      <c r="S642" s="100"/>
      <c r="T642" s="100"/>
      <c r="U642" s="100"/>
      <c r="V642" s="100"/>
      <c r="W642" s="100"/>
      <c r="X642" s="100"/>
    </row>
    <row r="643" spans="1:24" ht="16.5" customHeight="1">
      <c r="A643" s="156"/>
      <c r="B643" s="100"/>
      <c r="C643" s="100"/>
      <c r="D643" s="100"/>
      <c r="E643" s="100"/>
      <c r="F643" s="100"/>
      <c r="G643" s="100"/>
      <c r="H643" s="100"/>
      <c r="I643" s="100"/>
      <c r="J643" s="100"/>
      <c r="K643" s="100"/>
      <c r="L643" s="100"/>
      <c r="M643" s="100"/>
      <c r="N643" s="100"/>
      <c r="O643" s="100"/>
      <c r="P643" s="100"/>
      <c r="Q643" s="100"/>
      <c r="R643" s="100"/>
      <c r="S643" s="100"/>
      <c r="T643" s="100"/>
      <c r="U643" s="100"/>
      <c r="V643" s="100"/>
      <c r="W643" s="100"/>
      <c r="X643" s="100"/>
    </row>
    <row r="644" spans="1:24" ht="16.5" customHeight="1">
      <c r="A644" s="156"/>
      <c r="B644" s="100"/>
      <c r="C644" s="100"/>
      <c r="D644" s="100"/>
      <c r="E644" s="100"/>
      <c r="F644" s="100"/>
      <c r="G644" s="100"/>
      <c r="H644" s="100"/>
      <c r="I644" s="100"/>
      <c r="J644" s="100"/>
      <c r="K644" s="100"/>
      <c r="L644" s="100"/>
      <c r="M644" s="100"/>
      <c r="N644" s="100"/>
      <c r="O644" s="100"/>
      <c r="P644" s="100"/>
      <c r="Q644" s="100"/>
      <c r="R644" s="100"/>
      <c r="S644" s="100"/>
      <c r="T644" s="100"/>
      <c r="U644" s="100"/>
      <c r="V644" s="100"/>
      <c r="W644" s="100"/>
      <c r="X644" s="100"/>
    </row>
    <row r="645" spans="1:24" ht="16.5" customHeight="1">
      <c r="A645" s="156"/>
      <c r="B645" s="100"/>
      <c r="C645" s="100"/>
      <c r="D645" s="100"/>
      <c r="E645" s="100"/>
      <c r="F645" s="100"/>
      <c r="G645" s="100"/>
      <c r="H645" s="100"/>
      <c r="I645" s="100"/>
      <c r="J645" s="100"/>
      <c r="K645" s="100"/>
      <c r="L645" s="100"/>
      <c r="M645" s="100"/>
      <c r="N645" s="100"/>
      <c r="O645" s="100"/>
      <c r="P645" s="100"/>
      <c r="Q645" s="100"/>
      <c r="R645" s="100"/>
      <c r="S645" s="100"/>
      <c r="T645" s="100"/>
      <c r="U645" s="100"/>
      <c r="V645" s="100"/>
      <c r="W645" s="100"/>
      <c r="X645" s="100"/>
    </row>
    <row r="646" spans="1:24" ht="16.5" customHeight="1">
      <c r="A646" s="156"/>
      <c r="B646" s="100"/>
      <c r="C646" s="100"/>
      <c r="D646" s="100"/>
      <c r="E646" s="100"/>
      <c r="F646" s="100"/>
      <c r="G646" s="100"/>
      <c r="H646" s="100"/>
      <c r="I646" s="100"/>
      <c r="J646" s="100"/>
      <c r="K646" s="100"/>
      <c r="L646" s="100"/>
      <c r="M646" s="100"/>
      <c r="N646" s="100"/>
      <c r="O646" s="100"/>
      <c r="P646" s="100"/>
      <c r="Q646" s="100"/>
      <c r="R646" s="100"/>
      <c r="S646" s="100"/>
      <c r="T646" s="100"/>
      <c r="U646" s="100"/>
      <c r="V646" s="100"/>
      <c r="W646" s="100"/>
      <c r="X646" s="100"/>
    </row>
    <row r="647" spans="1:24" ht="16.5" customHeight="1">
      <c r="A647" s="156"/>
      <c r="B647" s="100"/>
      <c r="C647" s="100"/>
      <c r="D647" s="100"/>
      <c r="E647" s="100"/>
      <c r="F647" s="100"/>
      <c r="G647" s="100"/>
      <c r="H647" s="100"/>
      <c r="I647" s="100"/>
      <c r="J647" s="100"/>
      <c r="K647" s="100"/>
      <c r="L647" s="100"/>
      <c r="M647" s="100"/>
      <c r="N647" s="100"/>
      <c r="O647" s="100"/>
      <c r="P647" s="100"/>
      <c r="Q647" s="100"/>
      <c r="R647" s="100"/>
      <c r="S647" s="100"/>
      <c r="T647" s="100"/>
      <c r="U647" s="100"/>
      <c r="V647" s="100"/>
      <c r="W647" s="100"/>
      <c r="X647" s="100"/>
    </row>
    <row r="648" spans="1:24" ht="16.5" customHeight="1">
      <c r="A648" s="156"/>
      <c r="B648" s="100"/>
      <c r="C648" s="100"/>
      <c r="D648" s="100"/>
      <c r="E648" s="100"/>
      <c r="F648" s="100"/>
      <c r="G648" s="100"/>
      <c r="H648" s="100"/>
      <c r="I648" s="100"/>
      <c r="J648" s="100"/>
      <c r="K648" s="100"/>
      <c r="L648" s="100"/>
      <c r="M648" s="100"/>
      <c r="N648" s="100"/>
      <c r="O648" s="100"/>
      <c r="P648" s="100"/>
      <c r="Q648" s="100"/>
      <c r="R648" s="100"/>
      <c r="S648" s="100"/>
      <c r="T648" s="100"/>
      <c r="U648" s="100"/>
      <c r="V648" s="100"/>
      <c r="W648" s="100"/>
      <c r="X648" s="100"/>
    </row>
    <row r="649" spans="1:24" ht="16.5" customHeight="1">
      <c r="A649" s="156"/>
      <c r="B649" s="100"/>
      <c r="C649" s="100"/>
      <c r="D649" s="100"/>
      <c r="E649" s="100"/>
      <c r="F649" s="100"/>
      <c r="G649" s="100"/>
      <c r="H649" s="100"/>
      <c r="I649" s="100"/>
      <c r="J649" s="100"/>
      <c r="K649" s="100"/>
      <c r="L649" s="100"/>
      <c r="M649" s="100"/>
      <c r="N649" s="100"/>
      <c r="O649" s="100"/>
      <c r="P649" s="100"/>
      <c r="Q649" s="100"/>
      <c r="R649" s="100"/>
      <c r="S649" s="100"/>
      <c r="T649" s="100"/>
      <c r="U649" s="100"/>
      <c r="V649" s="100"/>
      <c r="W649" s="100"/>
      <c r="X649" s="100"/>
    </row>
    <row r="650" spans="1:24" ht="16.5" customHeight="1">
      <c r="A650" s="156"/>
      <c r="B650" s="100"/>
      <c r="C650" s="100"/>
      <c r="D650" s="100"/>
      <c r="E650" s="100"/>
      <c r="F650" s="100"/>
      <c r="G650" s="100"/>
      <c r="H650" s="100"/>
      <c r="I650" s="100"/>
      <c r="J650" s="100"/>
      <c r="K650" s="100"/>
      <c r="L650" s="100"/>
      <c r="M650" s="100"/>
      <c r="N650" s="100"/>
      <c r="O650" s="100"/>
      <c r="P650" s="100"/>
      <c r="Q650" s="100"/>
      <c r="R650" s="100"/>
      <c r="S650" s="100"/>
      <c r="T650" s="100"/>
      <c r="U650" s="100"/>
      <c r="V650" s="100"/>
      <c r="W650" s="100"/>
      <c r="X650" s="100"/>
    </row>
    <row r="651" spans="1:24" ht="16.5" customHeight="1">
      <c r="A651" s="156"/>
      <c r="B651" s="100"/>
      <c r="C651" s="100"/>
      <c r="D651" s="100"/>
      <c r="E651" s="100"/>
      <c r="F651" s="100"/>
      <c r="G651" s="100"/>
      <c r="H651" s="100"/>
      <c r="I651" s="100"/>
      <c r="J651" s="100"/>
      <c r="K651" s="100"/>
      <c r="L651" s="100"/>
      <c r="M651" s="100"/>
      <c r="N651" s="100"/>
      <c r="O651" s="100"/>
      <c r="P651" s="100"/>
      <c r="Q651" s="100"/>
      <c r="R651" s="100"/>
      <c r="S651" s="100"/>
      <c r="T651" s="100"/>
      <c r="U651" s="100"/>
      <c r="V651" s="100"/>
      <c r="W651" s="100"/>
      <c r="X651" s="100"/>
    </row>
    <row r="652" spans="1:24" ht="16.5" customHeight="1">
      <c r="A652" s="156"/>
      <c r="B652" s="100"/>
      <c r="C652" s="100"/>
      <c r="D652" s="100"/>
      <c r="E652" s="100"/>
      <c r="F652" s="100"/>
      <c r="G652" s="100"/>
      <c r="H652" s="100"/>
      <c r="I652" s="100"/>
      <c r="J652" s="100"/>
      <c r="K652" s="100"/>
      <c r="L652" s="100"/>
      <c r="M652" s="100"/>
      <c r="N652" s="100"/>
      <c r="O652" s="100"/>
      <c r="P652" s="100"/>
      <c r="Q652" s="100"/>
      <c r="R652" s="100"/>
      <c r="S652" s="100"/>
      <c r="T652" s="100"/>
      <c r="U652" s="100"/>
      <c r="V652" s="100"/>
      <c r="W652" s="100"/>
      <c r="X652" s="100"/>
    </row>
    <row r="653" spans="1:24" ht="16.5" customHeight="1">
      <c r="A653" s="156"/>
      <c r="B653" s="100"/>
      <c r="C653" s="100"/>
      <c r="D653" s="100"/>
      <c r="E653" s="100"/>
      <c r="F653" s="100"/>
      <c r="G653" s="100"/>
      <c r="H653" s="100"/>
      <c r="I653" s="100"/>
      <c r="J653" s="100"/>
      <c r="K653" s="100"/>
      <c r="L653" s="100"/>
      <c r="M653" s="100"/>
      <c r="N653" s="100"/>
      <c r="O653" s="100"/>
      <c r="P653" s="100"/>
      <c r="Q653" s="100"/>
      <c r="R653" s="100"/>
      <c r="S653" s="100"/>
      <c r="T653" s="100"/>
      <c r="U653" s="100"/>
      <c r="V653" s="100"/>
      <c r="W653" s="100"/>
      <c r="X653" s="100"/>
    </row>
    <row r="654" spans="1:24" ht="16.5" customHeight="1">
      <c r="A654" s="156"/>
      <c r="B654" s="100"/>
      <c r="C654" s="100"/>
      <c r="D654" s="100"/>
      <c r="E654" s="100"/>
      <c r="F654" s="100"/>
      <c r="G654" s="100"/>
      <c r="H654" s="100"/>
      <c r="I654" s="100"/>
      <c r="J654" s="100"/>
      <c r="K654" s="100"/>
      <c r="L654" s="100"/>
      <c r="M654" s="100"/>
      <c r="N654" s="100"/>
      <c r="O654" s="100"/>
      <c r="P654" s="100"/>
      <c r="Q654" s="100"/>
      <c r="R654" s="100"/>
      <c r="S654" s="100"/>
      <c r="T654" s="100"/>
      <c r="U654" s="100"/>
      <c r="V654" s="100"/>
      <c r="W654" s="100"/>
      <c r="X654" s="100"/>
    </row>
    <row r="655" spans="1:24" ht="16.5" customHeight="1">
      <c r="A655" s="156"/>
      <c r="B655" s="100"/>
      <c r="C655" s="100"/>
      <c r="D655" s="100"/>
      <c r="E655" s="100"/>
      <c r="F655" s="100"/>
      <c r="G655" s="100"/>
      <c r="H655" s="100"/>
      <c r="I655" s="100"/>
      <c r="J655" s="100"/>
      <c r="K655" s="100"/>
      <c r="L655" s="100"/>
      <c r="M655" s="100"/>
      <c r="N655" s="100"/>
      <c r="O655" s="100"/>
      <c r="P655" s="100"/>
      <c r="Q655" s="100"/>
      <c r="R655" s="100"/>
      <c r="S655" s="100"/>
      <c r="T655" s="100"/>
      <c r="U655" s="100"/>
      <c r="V655" s="100"/>
      <c r="W655" s="100"/>
      <c r="X655" s="100"/>
    </row>
    <row r="656" spans="1:24" ht="16.5" customHeight="1">
      <c r="A656" s="156"/>
      <c r="B656" s="100"/>
      <c r="C656" s="100"/>
      <c r="D656" s="100"/>
      <c r="E656" s="100"/>
      <c r="F656" s="100"/>
      <c r="G656" s="100"/>
      <c r="H656" s="100"/>
      <c r="I656" s="100"/>
      <c r="J656" s="100"/>
      <c r="K656" s="100"/>
      <c r="L656" s="100"/>
      <c r="M656" s="100"/>
      <c r="N656" s="100"/>
      <c r="O656" s="100"/>
      <c r="P656" s="100"/>
      <c r="Q656" s="100"/>
      <c r="R656" s="100"/>
      <c r="S656" s="100"/>
      <c r="T656" s="100"/>
      <c r="U656" s="100"/>
      <c r="V656" s="100"/>
      <c r="W656" s="100"/>
      <c r="X656" s="100"/>
    </row>
    <row r="657" spans="1:24" ht="16.5" customHeight="1">
      <c r="A657" s="156"/>
      <c r="B657" s="100"/>
      <c r="C657" s="100"/>
      <c r="D657" s="100"/>
      <c r="E657" s="100"/>
      <c r="F657" s="100"/>
      <c r="G657" s="100"/>
      <c r="H657" s="100"/>
      <c r="I657" s="100"/>
      <c r="J657" s="100"/>
      <c r="K657" s="100"/>
      <c r="L657" s="100"/>
      <c r="M657" s="100"/>
      <c r="N657" s="100"/>
      <c r="O657" s="100"/>
      <c r="P657" s="100"/>
      <c r="Q657" s="100"/>
      <c r="R657" s="100"/>
      <c r="S657" s="100"/>
      <c r="T657" s="100"/>
      <c r="U657" s="100"/>
      <c r="V657" s="100"/>
      <c r="W657" s="100"/>
      <c r="X657" s="100"/>
    </row>
    <row r="658" spans="1:24" ht="16.5" customHeight="1">
      <c r="A658" s="156"/>
      <c r="B658" s="100"/>
      <c r="C658" s="100"/>
      <c r="D658" s="100"/>
      <c r="E658" s="100"/>
      <c r="F658" s="100"/>
      <c r="G658" s="100"/>
      <c r="H658" s="100"/>
      <c r="I658" s="100"/>
      <c r="J658" s="100"/>
      <c r="K658" s="100"/>
      <c r="L658" s="100"/>
      <c r="M658" s="100"/>
      <c r="N658" s="100"/>
      <c r="O658" s="100"/>
      <c r="P658" s="100"/>
      <c r="Q658" s="100"/>
      <c r="R658" s="100"/>
      <c r="S658" s="100"/>
      <c r="T658" s="100"/>
      <c r="U658" s="100"/>
      <c r="V658" s="100"/>
      <c r="W658" s="100"/>
      <c r="X658" s="100"/>
    </row>
    <row r="659" spans="1:24" ht="16.5" customHeight="1">
      <c r="A659" s="156"/>
      <c r="B659" s="100"/>
      <c r="C659" s="100"/>
      <c r="D659" s="100"/>
      <c r="E659" s="100"/>
      <c r="F659" s="100"/>
      <c r="G659" s="100"/>
      <c r="H659" s="100"/>
      <c r="I659" s="100"/>
      <c r="J659" s="100"/>
      <c r="K659" s="100"/>
      <c r="L659" s="100"/>
      <c r="M659" s="100"/>
      <c r="N659" s="100"/>
      <c r="O659" s="100"/>
      <c r="P659" s="100"/>
      <c r="Q659" s="100"/>
      <c r="R659" s="100"/>
      <c r="S659" s="100"/>
      <c r="T659" s="100"/>
      <c r="U659" s="100"/>
      <c r="V659" s="100"/>
      <c r="W659" s="100"/>
      <c r="X659" s="100"/>
    </row>
    <row r="660" spans="1:24" ht="16.5" customHeight="1">
      <c r="A660" s="156"/>
      <c r="B660" s="100"/>
      <c r="C660" s="100"/>
      <c r="D660" s="100"/>
      <c r="E660" s="100"/>
      <c r="F660" s="100"/>
      <c r="G660" s="100"/>
      <c r="H660" s="100"/>
      <c r="I660" s="100"/>
      <c r="J660" s="100"/>
      <c r="K660" s="100"/>
      <c r="L660" s="100"/>
      <c r="M660" s="100"/>
      <c r="N660" s="100"/>
      <c r="O660" s="100"/>
      <c r="P660" s="100"/>
      <c r="Q660" s="100"/>
      <c r="R660" s="100"/>
      <c r="S660" s="100"/>
      <c r="T660" s="100"/>
      <c r="U660" s="100"/>
      <c r="V660" s="100"/>
      <c r="W660" s="100"/>
      <c r="X660" s="100"/>
    </row>
    <row r="661" spans="1:24" ht="16.5" customHeight="1">
      <c r="A661" s="156"/>
      <c r="B661" s="100"/>
      <c r="C661" s="100"/>
      <c r="D661" s="100"/>
      <c r="E661" s="100"/>
      <c r="F661" s="100"/>
      <c r="G661" s="100"/>
      <c r="H661" s="100"/>
      <c r="I661" s="100"/>
      <c r="J661" s="100"/>
      <c r="K661" s="100"/>
      <c r="L661" s="100"/>
      <c r="M661" s="100"/>
      <c r="N661" s="100"/>
      <c r="O661" s="100"/>
      <c r="P661" s="100"/>
      <c r="Q661" s="100"/>
      <c r="R661" s="100"/>
      <c r="S661" s="100"/>
      <c r="T661" s="100"/>
      <c r="U661" s="100"/>
      <c r="V661" s="100"/>
      <c r="W661" s="100"/>
      <c r="X661" s="100"/>
    </row>
    <row r="662" spans="1:24" ht="16.5" customHeight="1">
      <c r="A662" s="156"/>
      <c r="B662" s="100"/>
      <c r="C662" s="100"/>
      <c r="D662" s="100"/>
      <c r="E662" s="100"/>
      <c r="F662" s="100"/>
      <c r="G662" s="100"/>
      <c r="H662" s="100"/>
      <c r="I662" s="100"/>
      <c r="J662" s="100"/>
      <c r="K662" s="100"/>
      <c r="L662" s="100"/>
      <c r="M662" s="100"/>
      <c r="N662" s="100"/>
      <c r="O662" s="100"/>
      <c r="P662" s="100"/>
      <c r="Q662" s="100"/>
      <c r="R662" s="100"/>
      <c r="S662" s="100"/>
      <c r="T662" s="100"/>
      <c r="U662" s="100"/>
      <c r="V662" s="100"/>
      <c r="W662" s="100"/>
      <c r="X662" s="100"/>
    </row>
    <row r="663" spans="1:24" ht="16.5" customHeight="1">
      <c r="A663" s="156"/>
      <c r="B663" s="100"/>
      <c r="C663" s="100"/>
      <c r="D663" s="100"/>
      <c r="E663" s="100"/>
      <c r="F663" s="100"/>
      <c r="G663" s="100"/>
      <c r="H663" s="100"/>
      <c r="I663" s="100"/>
      <c r="J663" s="100"/>
      <c r="K663" s="100"/>
      <c r="L663" s="100"/>
      <c r="M663" s="100"/>
      <c r="N663" s="100"/>
      <c r="O663" s="100"/>
      <c r="P663" s="100"/>
      <c r="Q663" s="100"/>
      <c r="R663" s="100"/>
      <c r="S663" s="100"/>
      <c r="T663" s="100"/>
      <c r="U663" s="100"/>
      <c r="V663" s="100"/>
      <c r="W663" s="100"/>
      <c r="X663" s="100"/>
    </row>
    <row r="664" spans="1:24" ht="16.5" customHeight="1">
      <c r="A664" s="156"/>
      <c r="B664" s="100"/>
      <c r="C664" s="100"/>
      <c r="D664" s="100"/>
      <c r="E664" s="100"/>
      <c r="F664" s="100"/>
      <c r="G664" s="100"/>
      <c r="H664" s="100"/>
      <c r="I664" s="100"/>
      <c r="J664" s="100"/>
      <c r="K664" s="100"/>
      <c r="L664" s="100"/>
      <c r="M664" s="100"/>
      <c r="N664" s="100"/>
      <c r="O664" s="100"/>
      <c r="P664" s="100"/>
      <c r="Q664" s="100"/>
      <c r="R664" s="100"/>
      <c r="S664" s="100"/>
      <c r="T664" s="100"/>
      <c r="U664" s="100"/>
      <c r="V664" s="100"/>
      <c r="W664" s="100"/>
      <c r="X664" s="100"/>
    </row>
    <row r="665" spans="1:24" ht="16.5" customHeight="1">
      <c r="A665" s="156"/>
      <c r="B665" s="100"/>
      <c r="C665" s="100"/>
      <c r="D665" s="100"/>
      <c r="E665" s="100"/>
      <c r="F665" s="100"/>
      <c r="G665" s="100"/>
      <c r="H665" s="100"/>
      <c r="I665" s="100"/>
      <c r="J665" s="100"/>
      <c r="K665" s="100"/>
      <c r="L665" s="100"/>
      <c r="M665" s="100"/>
      <c r="N665" s="100"/>
      <c r="O665" s="100"/>
      <c r="P665" s="100"/>
      <c r="Q665" s="100"/>
      <c r="R665" s="100"/>
      <c r="S665" s="100"/>
      <c r="T665" s="100"/>
      <c r="U665" s="100"/>
      <c r="V665" s="100"/>
      <c r="W665" s="100"/>
      <c r="X665" s="100"/>
    </row>
    <row r="666" spans="1:24" ht="16.5" customHeight="1">
      <c r="A666" s="156"/>
      <c r="B666" s="100"/>
      <c r="C666" s="100"/>
      <c r="D666" s="100"/>
      <c r="E666" s="100"/>
      <c r="F666" s="100"/>
      <c r="G666" s="100"/>
      <c r="H666" s="100"/>
      <c r="I666" s="100"/>
      <c r="J666" s="100"/>
      <c r="K666" s="100"/>
      <c r="L666" s="100"/>
      <c r="M666" s="100"/>
      <c r="N666" s="100"/>
      <c r="O666" s="100"/>
      <c r="P666" s="100"/>
      <c r="Q666" s="100"/>
      <c r="R666" s="100"/>
      <c r="S666" s="100"/>
      <c r="T666" s="100"/>
      <c r="U666" s="100"/>
      <c r="V666" s="100"/>
      <c r="W666" s="100"/>
      <c r="X666" s="100"/>
    </row>
    <row r="667" spans="1:24" ht="16.5" customHeight="1">
      <c r="A667" s="156"/>
      <c r="B667" s="100"/>
      <c r="C667" s="100"/>
      <c r="D667" s="100"/>
      <c r="E667" s="100"/>
      <c r="F667" s="100"/>
      <c r="G667" s="100"/>
      <c r="H667" s="100"/>
      <c r="I667" s="100"/>
      <c r="J667" s="100"/>
      <c r="K667" s="100"/>
      <c r="L667" s="100"/>
      <c r="M667" s="100"/>
      <c r="N667" s="100"/>
      <c r="O667" s="100"/>
      <c r="P667" s="100"/>
      <c r="Q667" s="100"/>
      <c r="R667" s="100"/>
      <c r="S667" s="100"/>
      <c r="T667" s="100"/>
      <c r="U667" s="100"/>
      <c r="V667" s="100"/>
      <c r="W667" s="100"/>
      <c r="X667" s="100"/>
    </row>
    <row r="668" spans="1:24" ht="16.5" customHeight="1">
      <c r="A668" s="156"/>
      <c r="B668" s="100"/>
      <c r="C668" s="100"/>
      <c r="D668" s="100"/>
      <c r="E668" s="100"/>
      <c r="F668" s="100"/>
      <c r="G668" s="100"/>
      <c r="H668" s="100"/>
      <c r="I668" s="100"/>
      <c r="J668" s="100"/>
      <c r="K668" s="100"/>
      <c r="L668" s="100"/>
      <c r="M668" s="100"/>
      <c r="N668" s="100"/>
      <c r="O668" s="100"/>
      <c r="P668" s="100"/>
      <c r="Q668" s="100"/>
      <c r="R668" s="100"/>
      <c r="S668" s="100"/>
      <c r="T668" s="100"/>
      <c r="U668" s="100"/>
      <c r="V668" s="100"/>
      <c r="W668" s="100"/>
      <c r="X668" s="100"/>
    </row>
    <row r="669" spans="1:24" ht="16.5" customHeight="1">
      <c r="A669" s="156"/>
      <c r="B669" s="100"/>
      <c r="C669" s="100"/>
      <c r="D669" s="100"/>
      <c r="E669" s="100"/>
      <c r="F669" s="100"/>
      <c r="G669" s="100"/>
      <c r="H669" s="100"/>
      <c r="I669" s="100"/>
      <c r="J669" s="100"/>
      <c r="K669" s="100"/>
      <c r="L669" s="100"/>
      <c r="M669" s="100"/>
      <c r="N669" s="100"/>
      <c r="O669" s="100"/>
      <c r="P669" s="100"/>
      <c r="Q669" s="100"/>
      <c r="R669" s="100"/>
      <c r="S669" s="100"/>
      <c r="T669" s="100"/>
      <c r="U669" s="100"/>
      <c r="V669" s="100"/>
      <c r="W669" s="100"/>
      <c r="X669" s="100"/>
    </row>
    <row r="670" spans="1:24" ht="16.5" customHeight="1">
      <c r="A670" s="156"/>
      <c r="B670" s="100"/>
      <c r="C670" s="100"/>
      <c r="D670" s="100"/>
      <c r="E670" s="100"/>
      <c r="F670" s="100"/>
      <c r="G670" s="100"/>
      <c r="H670" s="100"/>
      <c r="I670" s="100"/>
      <c r="J670" s="100"/>
      <c r="K670" s="100"/>
      <c r="L670" s="100"/>
      <c r="M670" s="100"/>
      <c r="N670" s="100"/>
      <c r="O670" s="100"/>
      <c r="P670" s="100"/>
      <c r="Q670" s="100"/>
      <c r="R670" s="100"/>
      <c r="S670" s="100"/>
      <c r="T670" s="100"/>
      <c r="U670" s="100"/>
      <c r="V670" s="100"/>
      <c r="W670" s="100"/>
      <c r="X670" s="100"/>
    </row>
    <row r="671" spans="1:24" ht="16.5" customHeight="1">
      <c r="A671" s="156"/>
      <c r="B671" s="100"/>
      <c r="C671" s="100"/>
      <c r="D671" s="100"/>
      <c r="E671" s="100"/>
      <c r="F671" s="100"/>
      <c r="G671" s="100"/>
      <c r="H671" s="100"/>
      <c r="I671" s="100"/>
      <c r="J671" s="100"/>
      <c r="K671" s="100"/>
      <c r="L671" s="100"/>
      <c r="M671" s="100"/>
      <c r="N671" s="100"/>
      <c r="O671" s="100"/>
      <c r="P671" s="100"/>
      <c r="Q671" s="100"/>
      <c r="R671" s="100"/>
      <c r="S671" s="100"/>
      <c r="T671" s="100"/>
      <c r="U671" s="100"/>
      <c r="V671" s="100"/>
      <c r="W671" s="100"/>
      <c r="X671" s="100"/>
    </row>
    <row r="672" spans="1:24" ht="16.5" customHeight="1">
      <c r="A672" s="156"/>
      <c r="B672" s="100"/>
      <c r="C672" s="100"/>
      <c r="D672" s="100"/>
      <c r="E672" s="100"/>
      <c r="F672" s="100"/>
      <c r="G672" s="100"/>
      <c r="H672" s="100"/>
      <c r="I672" s="100"/>
      <c r="J672" s="100"/>
      <c r="K672" s="100"/>
      <c r="L672" s="100"/>
      <c r="M672" s="100"/>
      <c r="N672" s="100"/>
      <c r="O672" s="100"/>
      <c r="P672" s="100"/>
      <c r="Q672" s="100"/>
      <c r="R672" s="100"/>
      <c r="S672" s="100"/>
      <c r="T672" s="100"/>
      <c r="U672" s="100"/>
      <c r="V672" s="100"/>
      <c r="W672" s="100"/>
      <c r="X672" s="100"/>
    </row>
    <row r="673" spans="1:24" ht="16.5" customHeight="1">
      <c r="A673" s="156"/>
      <c r="B673" s="100"/>
      <c r="C673" s="100"/>
      <c r="D673" s="100"/>
      <c r="E673" s="100"/>
      <c r="F673" s="100"/>
      <c r="G673" s="100"/>
      <c r="H673" s="100"/>
      <c r="I673" s="100"/>
      <c r="J673" s="100"/>
      <c r="K673" s="100"/>
      <c r="L673" s="100"/>
      <c r="M673" s="100"/>
      <c r="N673" s="100"/>
      <c r="O673" s="100"/>
      <c r="P673" s="100"/>
      <c r="Q673" s="100"/>
      <c r="R673" s="100"/>
      <c r="S673" s="100"/>
      <c r="T673" s="100"/>
      <c r="U673" s="100"/>
      <c r="V673" s="100"/>
      <c r="W673" s="100"/>
      <c r="X673" s="100"/>
    </row>
    <row r="674" spans="1:24" ht="16.5" customHeight="1">
      <c r="A674" s="156"/>
      <c r="B674" s="100"/>
      <c r="C674" s="100"/>
      <c r="D674" s="100"/>
      <c r="E674" s="100"/>
      <c r="F674" s="100"/>
      <c r="G674" s="100"/>
      <c r="H674" s="100"/>
      <c r="I674" s="100"/>
      <c r="J674" s="100"/>
      <c r="K674" s="100"/>
      <c r="L674" s="100"/>
      <c r="M674" s="100"/>
      <c r="N674" s="100"/>
      <c r="O674" s="100"/>
      <c r="P674" s="100"/>
      <c r="Q674" s="100"/>
      <c r="R674" s="100"/>
      <c r="S674" s="100"/>
      <c r="T674" s="100"/>
      <c r="U674" s="100"/>
      <c r="V674" s="100"/>
      <c r="W674" s="100"/>
      <c r="X674" s="100"/>
    </row>
    <row r="675" spans="1:24" ht="16.5" customHeight="1">
      <c r="A675" s="156"/>
      <c r="B675" s="100"/>
      <c r="C675" s="100"/>
      <c r="D675" s="100"/>
      <c r="E675" s="100"/>
      <c r="F675" s="100"/>
      <c r="G675" s="100"/>
      <c r="H675" s="100"/>
      <c r="I675" s="100"/>
      <c r="J675" s="100"/>
      <c r="K675" s="100"/>
      <c r="L675" s="100"/>
      <c r="M675" s="100"/>
      <c r="N675" s="100"/>
      <c r="O675" s="100"/>
      <c r="P675" s="100"/>
      <c r="Q675" s="100"/>
      <c r="R675" s="100"/>
      <c r="S675" s="100"/>
      <c r="T675" s="100"/>
      <c r="U675" s="100"/>
      <c r="V675" s="100"/>
      <c r="W675" s="100"/>
      <c r="X675" s="100"/>
    </row>
    <row r="676" spans="1:24" ht="16.5" customHeight="1">
      <c r="A676" s="156"/>
      <c r="B676" s="100"/>
      <c r="C676" s="100"/>
      <c r="D676" s="100"/>
      <c r="E676" s="100"/>
      <c r="F676" s="100"/>
      <c r="G676" s="100"/>
      <c r="H676" s="100"/>
      <c r="I676" s="100"/>
      <c r="J676" s="100"/>
      <c r="K676" s="100"/>
      <c r="L676" s="100"/>
      <c r="M676" s="100"/>
      <c r="N676" s="100"/>
      <c r="O676" s="100"/>
      <c r="P676" s="100"/>
      <c r="Q676" s="100"/>
      <c r="R676" s="100"/>
      <c r="S676" s="100"/>
      <c r="T676" s="100"/>
      <c r="U676" s="100"/>
      <c r="V676" s="100"/>
      <c r="W676" s="100"/>
      <c r="X676" s="100"/>
    </row>
    <row r="677" spans="1:24" ht="16.5" customHeight="1">
      <c r="A677" s="156"/>
      <c r="B677" s="100"/>
      <c r="C677" s="100"/>
      <c r="D677" s="100"/>
      <c r="E677" s="100"/>
      <c r="F677" s="100"/>
      <c r="G677" s="100"/>
      <c r="H677" s="100"/>
      <c r="I677" s="100"/>
      <c r="J677" s="100"/>
      <c r="K677" s="100"/>
      <c r="L677" s="100"/>
      <c r="M677" s="100"/>
      <c r="N677" s="100"/>
      <c r="O677" s="100"/>
      <c r="P677" s="100"/>
      <c r="Q677" s="100"/>
      <c r="R677" s="100"/>
      <c r="S677" s="100"/>
      <c r="T677" s="100"/>
      <c r="U677" s="100"/>
      <c r="V677" s="100"/>
      <c r="W677" s="100"/>
      <c r="X677" s="100"/>
    </row>
    <row r="678" spans="1:24" ht="16.5" customHeight="1">
      <c r="A678" s="156"/>
      <c r="B678" s="100"/>
      <c r="C678" s="100"/>
      <c r="D678" s="100"/>
      <c r="E678" s="100"/>
      <c r="F678" s="100"/>
      <c r="G678" s="100"/>
      <c r="H678" s="100"/>
      <c r="I678" s="100"/>
      <c r="J678" s="100"/>
      <c r="K678" s="100"/>
      <c r="L678" s="100"/>
      <c r="M678" s="100"/>
      <c r="N678" s="100"/>
      <c r="O678" s="100"/>
      <c r="P678" s="100"/>
      <c r="Q678" s="100"/>
      <c r="R678" s="100"/>
      <c r="S678" s="100"/>
      <c r="T678" s="100"/>
      <c r="U678" s="100"/>
      <c r="V678" s="100"/>
      <c r="W678" s="100"/>
      <c r="X678" s="100"/>
    </row>
    <row r="679" spans="1:24" ht="16.5" customHeight="1">
      <c r="A679" s="156"/>
      <c r="B679" s="100"/>
      <c r="C679" s="100"/>
      <c r="D679" s="100"/>
      <c r="E679" s="100"/>
      <c r="F679" s="100"/>
      <c r="G679" s="100"/>
      <c r="H679" s="100"/>
      <c r="I679" s="100"/>
      <c r="J679" s="100"/>
      <c r="K679" s="100"/>
      <c r="L679" s="100"/>
      <c r="M679" s="100"/>
      <c r="N679" s="100"/>
      <c r="O679" s="100"/>
      <c r="P679" s="100"/>
      <c r="Q679" s="100"/>
      <c r="R679" s="100"/>
      <c r="S679" s="100"/>
      <c r="T679" s="100"/>
      <c r="U679" s="100"/>
      <c r="V679" s="100"/>
      <c r="W679" s="100"/>
      <c r="X679" s="100"/>
    </row>
    <row r="680" spans="1:24" ht="16.5" customHeight="1">
      <c r="A680" s="156"/>
      <c r="B680" s="100"/>
      <c r="C680" s="100"/>
      <c r="D680" s="100"/>
      <c r="E680" s="100"/>
      <c r="F680" s="100"/>
      <c r="G680" s="100"/>
      <c r="H680" s="100"/>
      <c r="I680" s="100"/>
      <c r="J680" s="100"/>
      <c r="K680" s="100"/>
      <c r="L680" s="100"/>
      <c r="M680" s="100"/>
      <c r="N680" s="100"/>
      <c r="O680" s="100"/>
      <c r="P680" s="100"/>
      <c r="Q680" s="100"/>
      <c r="R680" s="100"/>
      <c r="S680" s="100"/>
      <c r="T680" s="100"/>
      <c r="U680" s="100"/>
      <c r="V680" s="100"/>
      <c r="W680" s="100"/>
      <c r="X680" s="100"/>
    </row>
    <row r="681" spans="1:24" ht="16.5" customHeight="1">
      <c r="A681" s="156"/>
      <c r="B681" s="100"/>
      <c r="C681" s="100"/>
      <c r="D681" s="100"/>
      <c r="E681" s="100"/>
      <c r="F681" s="100"/>
      <c r="G681" s="100"/>
      <c r="H681" s="100"/>
      <c r="I681" s="100"/>
      <c r="J681" s="100"/>
      <c r="K681" s="100"/>
      <c r="L681" s="100"/>
      <c r="M681" s="100"/>
      <c r="N681" s="100"/>
      <c r="O681" s="100"/>
      <c r="P681" s="100"/>
      <c r="Q681" s="100"/>
      <c r="R681" s="100"/>
      <c r="S681" s="100"/>
      <c r="T681" s="100"/>
      <c r="U681" s="100"/>
      <c r="V681" s="100"/>
      <c r="W681" s="100"/>
      <c r="X681" s="100"/>
    </row>
    <row r="682" spans="1:24" ht="16.5" customHeight="1">
      <c r="A682" s="156"/>
      <c r="B682" s="100"/>
      <c r="C682" s="100"/>
      <c r="D682" s="100"/>
      <c r="E682" s="100"/>
      <c r="F682" s="100"/>
      <c r="G682" s="100"/>
      <c r="H682" s="100"/>
      <c r="I682" s="100"/>
      <c r="J682" s="100"/>
      <c r="K682" s="100"/>
      <c r="L682" s="100"/>
      <c r="M682" s="100"/>
      <c r="N682" s="100"/>
      <c r="O682" s="100"/>
      <c r="P682" s="100"/>
      <c r="Q682" s="100"/>
      <c r="R682" s="100"/>
      <c r="S682" s="100"/>
      <c r="T682" s="100"/>
      <c r="U682" s="100"/>
      <c r="V682" s="100"/>
      <c r="W682" s="100"/>
      <c r="X682" s="100"/>
    </row>
    <row r="683" spans="1:24" ht="16.5" customHeight="1">
      <c r="A683" s="156"/>
      <c r="B683" s="100"/>
      <c r="C683" s="100"/>
      <c r="D683" s="100"/>
      <c r="E683" s="100"/>
      <c r="F683" s="100"/>
      <c r="G683" s="100"/>
      <c r="H683" s="100"/>
      <c r="I683" s="100"/>
      <c r="J683" s="100"/>
      <c r="K683" s="100"/>
      <c r="L683" s="100"/>
      <c r="M683" s="100"/>
      <c r="N683" s="100"/>
      <c r="O683" s="100"/>
      <c r="P683" s="100"/>
      <c r="Q683" s="100"/>
      <c r="R683" s="100"/>
      <c r="S683" s="100"/>
      <c r="T683" s="100"/>
      <c r="U683" s="100"/>
      <c r="V683" s="100"/>
      <c r="W683" s="100"/>
      <c r="X683" s="100"/>
    </row>
    <row r="684" spans="1:24" ht="16.5" customHeight="1">
      <c r="A684" s="156"/>
      <c r="B684" s="100"/>
      <c r="C684" s="100"/>
      <c r="D684" s="100"/>
      <c r="E684" s="100"/>
      <c r="F684" s="100"/>
      <c r="G684" s="100"/>
      <c r="H684" s="100"/>
      <c r="I684" s="100"/>
      <c r="J684" s="100"/>
      <c r="K684" s="100"/>
      <c r="L684" s="100"/>
      <c r="M684" s="100"/>
      <c r="N684" s="100"/>
      <c r="O684" s="100"/>
      <c r="P684" s="100"/>
      <c r="Q684" s="100"/>
      <c r="R684" s="100"/>
      <c r="S684" s="100"/>
      <c r="T684" s="100"/>
      <c r="U684" s="100"/>
      <c r="V684" s="100"/>
      <c r="W684" s="100"/>
      <c r="X684" s="100"/>
    </row>
    <row r="685" spans="1:24" ht="16.5" customHeight="1">
      <c r="A685" s="156"/>
      <c r="B685" s="100"/>
      <c r="C685" s="100"/>
      <c r="D685" s="100"/>
      <c r="E685" s="100"/>
      <c r="F685" s="100"/>
      <c r="G685" s="100"/>
      <c r="H685" s="100"/>
      <c r="I685" s="100"/>
      <c r="J685" s="100"/>
      <c r="K685" s="100"/>
      <c r="L685" s="100"/>
      <c r="M685" s="100"/>
      <c r="N685" s="100"/>
      <c r="O685" s="100"/>
      <c r="P685" s="100"/>
      <c r="Q685" s="100"/>
      <c r="R685" s="100"/>
      <c r="S685" s="100"/>
      <c r="T685" s="100"/>
      <c r="U685" s="100"/>
      <c r="V685" s="100"/>
      <c r="W685" s="100"/>
      <c r="X685" s="100"/>
    </row>
    <row r="686" spans="1:24" ht="16.5" customHeight="1">
      <c r="A686" s="156"/>
      <c r="B686" s="100"/>
      <c r="C686" s="100"/>
      <c r="D686" s="100"/>
      <c r="E686" s="100"/>
      <c r="F686" s="100"/>
      <c r="G686" s="100"/>
      <c r="H686" s="100"/>
      <c r="I686" s="100"/>
      <c r="J686" s="100"/>
      <c r="K686" s="100"/>
      <c r="L686" s="100"/>
      <c r="M686" s="100"/>
      <c r="N686" s="100"/>
      <c r="O686" s="100"/>
      <c r="P686" s="100"/>
      <c r="Q686" s="100"/>
      <c r="R686" s="100"/>
      <c r="S686" s="100"/>
      <c r="T686" s="100"/>
      <c r="U686" s="100"/>
      <c r="V686" s="100"/>
      <c r="W686" s="100"/>
      <c r="X686" s="100"/>
    </row>
    <row r="687" spans="1:24" ht="16.5" customHeight="1">
      <c r="A687" s="156"/>
      <c r="B687" s="100"/>
      <c r="C687" s="100"/>
      <c r="D687" s="100"/>
      <c r="E687" s="100"/>
      <c r="F687" s="100"/>
      <c r="G687" s="100"/>
      <c r="H687" s="100"/>
      <c r="I687" s="100"/>
      <c r="J687" s="100"/>
      <c r="K687" s="100"/>
      <c r="L687" s="100"/>
      <c r="M687" s="100"/>
      <c r="N687" s="100"/>
      <c r="O687" s="100"/>
      <c r="P687" s="100"/>
      <c r="Q687" s="100"/>
      <c r="R687" s="100"/>
      <c r="S687" s="100"/>
      <c r="T687" s="100"/>
      <c r="U687" s="100"/>
      <c r="V687" s="100"/>
      <c r="W687" s="100"/>
      <c r="X687" s="100"/>
    </row>
    <row r="688" spans="1:24" ht="16.5" customHeight="1">
      <c r="A688" s="156"/>
      <c r="B688" s="100"/>
      <c r="C688" s="100"/>
      <c r="D688" s="100"/>
      <c r="E688" s="100"/>
      <c r="F688" s="100"/>
      <c r="G688" s="100"/>
      <c r="H688" s="100"/>
      <c r="I688" s="100"/>
      <c r="J688" s="100"/>
      <c r="K688" s="100"/>
      <c r="L688" s="100"/>
      <c r="M688" s="100"/>
      <c r="N688" s="100"/>
      <c r="O688" s="100"/>
      <c r="P688" s="100"/>
      <c r="Q688" s="100"/>
      <c r="R688" s="100"/>
      <c r="S688" s="100"/>
      <c r="T688" s="100"/>
      <c r="U688" s="100"/>
      <c r="V688" s="100"/>
      <c r="W688" s="100"/>
      <c r="X688" s="100"/>
    </row>
    <row r="689" spans="1:24" ht="16.5" customHeight="1">
      <c r="A689" s="156"/>
      <c r="B689" s="100"/>
      <c r="C689" s="100"/>
      <c r="D689" s="100"/>
      <c r="E689" s="100"/>
      <c r="F689" s="100"/>
      <c r="G689" s="100"/>
      <c r="H689" s="100"/>
      <c r="I689" s="100"/>
      <c r="J689" s="100"/>
      <c r="K689" s="100"/>
      <c r="L689" s="100"/>
      <c r="M689" s="100"/>
      <c r="N689" s="100"/>
      <c r="O689" s="100"/>
      <c r="P689" s="100"/>
      <c r="Q689" s="100"/>
      <c r="R689" s="100"/>
      <c r="S689" s="100"/>
      <c r="T689" s="100"/>
      <c r="U689" s="100"/>
      <c r="V689" s="100"/>
      <c r="W689" s="100"/>
      <c r="X689" s="100"/>
    </row>
    <row r="690" spans="1:24" ht="16.5" customHeight="1">
      <c r="A690" s="156"/>
      <c r="B690" s="100"/>
      <c r="C690" s="100"/>
      <c r="D690" s="100"/>
      <c r="E690" s="100"/>
      <c r="F690" s="100"/>
      <c r="G690" s="100"/>
      <c r="H690" s="100"/>
      <c r="I690" s="100"/>
      <c r="J690" s="100"/>
      <c r="K690" s="100"/>
      <c r="L690" s="100"/>
      <c r="M690" s="100"/>
      <c r="N690" s="100"/>
      <c r="O690" s="100"/>
      <c r="P690" s="100"/>
      <c r="Q690" s="100"/>
      <c r="R690" s="100"/>
      <c r="S690" s="100"/>
      <c r="T690" s="100"/>
      <c r="U690" s="100"/>
      <c r="V690" s="100"/>
      <c r="W690" s="100"/>
      <c r="X690" s="100"/>
    </row>
    <row r="691" spans="1:24" ht="16.5" customHeight="1">
      <c r="A691" s="156"/>
      <c r="B691" s="100"/>
      <c r="C691" s="100"/>
      <c r="D691" s="100"/>
      <c r="E691" s="100"/>
      <c r="F691" s="100"/>
      <c r="G691" s="100"/>
      <c r="H691" s="100"/>
      <c r="I691" s="100"/>
      <c r="J691" s="100"/>
      <c r="K691" s="100"/>
      <c r="L691" s="100"/>
      <c r="M691" s="100"/>
      <c r="N691" s="100"/>
      <c r="O691" s="100"/>
      <c r="P691" s="100"/>
      <c r="Q691" s="100"/>
      <c r="R691" s="100"/>
      <c r="S691" s="100"/>
      <c r="T691" s="100"/>
      <c r="U691" s="100"/>
      <c r="V691" s="100"/>
      <c r="W691" s="100"/>
      <c r="X691" s="100"/>
    </row>
    <row r="692" spans="1:24" ht="16.5" customHeight="1">
      <c r="A692" s="156"/>
      <c r="B692" s="100"/>
      <c r="C692" s="100"/>
      <c r="D692" s="100"/>
      <c r="E692" s="100"/>
      <c r="F692" s="100"/>
      <c r="G692" s="100"/>
      <c r="H692" s="100"/>
      <c r="I692" s="100"/>
      <c r="J692" s="100"/>
      <c r="K692" s="100"/>
      <c r="L692" s="100"/>
      <c r="M692" s="100"/>
      <c r="N692" s="100"/>
      <c r="O692" s="100"/>
      <c r="P692" s="100"/>
      <c r="Q692" s="100"/>
      <c r="R692" s="100"/>
      <c r="S692" s="100"/>
      <c r="T692" s="100"/>
      <c r="U692" s="100"/>
      <c r="V692" s="100"/>
      <c r="W692" s="100"/>
      <c r="X692" s="100"/>
    </row>
    <row r="693" spans="1:24" ht="16.5" customHeight="1">
      <c r="A693" s="156"/>
      <c r="B693" s="100"/>
      <c r="C693" s="100"/>
      <c r="D693" s="100"/>
      <c r="E693" s="100"/>
      <c r="F693" s="100"/>
      <c r="G693" s="100"/>
      <c r="H693" s="100"/>
      <c r="I693" s="100"/>
      <c r="J693" s="100"/>
      <c r="K693" s="100"/>
      <c r="L693" s="100"/>
      <c r="M693" s="100"/>
      <c r="N693" s="100"/>
      <c r="O693" s="100"/>
      <c r="P693" s="100"/>
      <c r="Q693" s="100"/>
      <c r="R693" s="100"/>
      <c r="S693" s="100"/>
      <c r="T693" s="100"/>
      <c r="U693" s="100"/>
      <c r="V693" s="100"/>
      <c r="W693" s="100"/>
      <c r="X693" s="100"/>
    </row>
    <row r="694" spans="1:24" ht="16.5" customHeight="1">
      <c r="A694" s="156"/>
      <c r="B694" s="100"/>
      <c r="C694" s="100"/>
      <c r="D694" s="100"/>
      <c r="E694" s="100"/>
      <c r="F694" s="100"/>
      <c r="G694" s="100"/>
      <c r="H694" s="100"/>
      <c r="I694" s="100"/>
      <c r="J694" s="100"/>
      <c r="K694" s="100"/>
      <c r="L694" s="100"/>
      <c r="M694" s="100"/>
      <c r="N694" s="100"/>
      <c r="O694" s="100"/>
      <c r="P694" s="100"/>
      <c r="Q694" s="100"/>
      <c r="R694" s="100"/>
      <c r="S694" s="100"/>
      <c r="T694" s="100"/>
      <c r="U694" s="100"/>
      <c r="V694" s="100"/>
      <c r="W694" s="100"/>
      <c r="X694" s="100"/>
    </row>
    <row r="695" spans="1:24" ht="16.5" customHeight="1">
      <c r="A695" s="156"/>
      <c r="B695" s="100"/>
      <c r="C695" s="100"/>
      <c r="D695" s="100"/>
      <c r="E695" s="100"/>
      <c r="F695" s="100"/>
      <c r="G695" s="100"/>
      <c r="H695" s="100"/>
      <c r="I695" s="100"/>
      <c r="J695" s="100"/>
      <c r="K695" s="100"/>
      <c r="L695" s="100"/>
      <c r="M695" s="100"/>
      <c r="N695" s="100"/>
      <c r="O695" s="100"/>
      <c r="P695" s="100"/>
      <c r="Q695" s="100"/>
      <c r="R695" s="100"/>
      <c r="S695" s="100"/>
      <c r="T695" s="100"/>
      <c r="U695" s="100"/>
      <c r="V695" s="100"/>
      <c r="W695" s="100"/>
      <c r="X695" s="100"/>
    </row>
    <row r="696" spans="1:24" ht="16.5" customHeight="1">
      <c r="A696" s="156"/>
      <c r="B696" s="100"/>
      <c r="C696" s="100"/>
      <c r="D696" s="100"/>
      <c r="E696" s="100"/>
      <c r="F696" s="100"/>
      <c r="G696" s="100"/>
      <c r="H696" s="100"/>
      <c r="I696" s="100"/>
      <c r="J696" s="100"/>
      <c r="K696" s="100"/>
      <c r="L696" s="100"/>
      <c r="M696" s="100"/>
      <c r="N696" s="100"/>
      <c r="O696" s="100"/>
      <c r="P696" s="100"/>
      <c r="Q696" s="100"/>
      <c r="R696" s="100"/>
      <c r="S696" s="100"/>
      <c r="T696" s="100"/>
      <c r="U696" s="100"/>
      <c r="V696" s="100"/>
      <c r="W696" s="100"/>
      <c r="X696" s="100"/>
    </row>
    <row r="697" spans="1:24" ht="16.5" customHeight="1">
      <c r="A697" s="156"/>
      <c r="B697" s="100"/>
      <c r="C697" s="100"/>
      <c r="D697" s="100"/>
      <c r="E697" s="100"/>
      <c r="F697" s="100"/>
      <c r="G697" s="100"/>
      <c r="H697" s="100"/>
      <c r="I697" s="100"/>
      <c r="J697" s="100"/>
      <c r="K697" s="100"/>
      <c r="L697" s="100"/>
      <c r="M697" s="100"/>
      <c r="N697" s="100"/>
      <c r="O697" s="100"/>
      <c r="P697" s="100"/>
      <c r="Q697" s="100"/>
      <c r="R697" s="100"/>
      <c r="S697" s="100"/>
      <c r="T697" s="100"/>
      <c r="U697" s="100"/>
      <c r="V697" s="100"/>
      <c r="W697" s="100"/>
      <c r="X697" s="100"/>
    </row>
    <row r="698" spans="1:24" ht="16.5" customHeight="1">
      <c r="A698" s="156"/>
      <c r="B698" s="100"/>
      <c r="C698" s="100"/>
      <c r="D698" s="100"/>
      <c r="E698" s="100"/>
      <c r="F698" s="100"/>
      <c r="G698" s="100"/>
      <c r="H698" s="100"/>
      <c r="I698" s="100"/>
      <c r="J698" s="100"/>
      <c r="K698" s="100"/>
      <c r="L698" s="100"/>
      <c r="M698" s="100"/>
      <c r="N698" s="100"/>
      <c r="O698" s="100"/>
      <c r="P698" s="100"/>
      <c r="Q698" s="100"/>
      <c r="R698" s="100"/>
      <c r="S698" s="100"/>
      <c r="T698" s="100"/>
      <c r="U698" s="100"/>
      <c r="V698" s="100"/>
      <c r="W698" s="100"/>
      <c r="X698" s="100"/>
    </row>
    <row r="699" spans="1:24" ht="16.5" customHeight="1">
      <c r="A699" s="156"/>
      <c r="B699" s="100"/>
      <c r="C699" s="100"/>
      <c r="D699" s="100"/>
      <c r="E699" s="100"/>
      <c r="F699" s="100"/>
      <c r="G699" s="100"/>
      <c r="H699" s="100"/>
      <c r="I699" s="100"/>
      <c r="J699" s="100"/>
      <c r="K699" s="100"/>
      <c r="L699" s="100"/>
      <c r="M699" s="100"/>
      <c r="N699" s="100"/>
      <c r="O699" s="100"/>
      <c r="P699" s="100"/>
      <c r="Q699" s="100"/>
      <c r="R699" s="100"/>
      <c r="S699" s="100"/>
      <c r="T699" s="100"/>
      <c r="U699" s="100"/>
      <c r="V699" s="100"/>
      <c r="W699" s="100"/>
      <c r="X699" s="100"/>
    </row>
    <row r="700" spans="1:24" ht="16.5" customHeight="1">
      <c r="A700" s="156"/>
      <c r="B700" s="100"/>
      <c r="C700" s="100"/>
      <c r="D700" s="100"/>
      <c r="E700" s="100"/>
      <c r="F700" s="100"/>
      <c r="G700" s="100"/>
      <c r="H700" s="100"/>
      <c r="I700" s="100"/>
      <c r="J700" s="100"/>
      <c r="K700" s="100"/>
      <c r="L700" s="100"/>
      <c r="M700" s="100"/>
      <c r="N700" s="100"/>
      <c r="O700" s="100"/>
      <c r="P700" s="100"/>
      <c r="Q700" s="100"/>
      <c r="R700" s="100"/>
      <c r="S700" s="100"/>
      <c r="T700" s="100"/>
      <c r="U700" s="100"/>
      <c r="V700" s="100"/>
      <c r="W700" s="100"/>
      <c r="X700" s="100"/>
    </row>
    <row r="701" spans="1:24" ht="16.5" customHeight="1">
      <c r="A701" s="156"/>
      <c r="B701" s="100"/>
      <c r="C701" s="100"/>
      <c r="D701" s="100"/>
      <c r="E701" s="100"/>
      <c r="F701" s="100"/>
      <c r="G701" s="100"/>
      <c r="H701" s="100"/>
      <c r="I701" s="100"/>
      <c r="J701" s="100"/>
      <c r="K701" s="100"/>
      <c r="L701" s="100"/>
      <c r="M701" s="100"/>
      <c r="N701" s="100"/>
      <c r="O701" s="100"/>
      <c r="P701" s="100"/>
      <c r="Q701" s="100"/>
      <c r="R701" s="100"/>
      <c r="S701" s="100"/>
      <c r="T701" s="100"/>
      <c r="U701" s="100"/>
      <c r="V701" s="100"/>
      <c r="W701" s="100"/>
      <c r="X701" s="100"/>
    </row>
    <row r="702" spans="1:24" ht="16.5" customHeight="1">
      <c r="A702" s="156"/>
      <c r="B702" s="100"/>
      <c r="C702" s="100"/>
      <c r="D702" s="100"/>
      <c r="E702" s="100"/>
      <c r="F702" s="100"/>
      <c r="G702" s="100"/>
      <c r="H702" s="100"/>
      <c r="I702" s="100"/>
      <c r="J702" s="100"/>
      <c r="K702" s="100"/>
      <c r="L702" s="100"/>
      <c r="M702" s="100"/>
      <c r="N702" s="100"/>
      <c r="O702" s="100"/>
      <c r="P702" s="100"/>
      <c r="Q702" s="100"/>
      <c r="R702" s="100"/>
      <c r="S702" s="100"/>
      <c r="T702" s="100"/>
      <c r="U702" s="100"/>
      <c r="V702" s="100"/>
      <c r="W702" s="100"/>
      <c r="X702" s="100"/>
    </row>
    <row r="703" spans="1:24" ht="16.5" customHeight="1">
      <c r="A703" s="156"/>
      <c r="B703" s="100"/>
      <c r="C703" s="100"/>
      <c r="D703" s="100"/>
      <c r="E703" s="100"/>
      <c r="F703" s="100"/>
      <c r="G703" s="100"/>
      <c r="H703" s="100"/>
      <c r="I703" s="100"/>
      <c r="J703" s="100"/>
      <c r="K703" s="100"/>
      <c r="L703" s="100"/>
      <c r="M703" s="100"/>
      <c r="N703" s="100"/>
      <c r="O703" s="100"/>
      <c r="P703" s="100"/>
      <c r="Q703" s="100"/>
      <c r="R703" s="100"/>
      <c r="S703" s="100"/>
      <c r="T703" s="100"/>
      <c r="U703" s="100"/>
      <c r="V703" s="100"/>
      <c r="W703" s="100"/>
      <c r="X703" s="100"/>
    </row>
    <row r="704" spans="1:24" ht="16.5" customHeight="1">
      <c r="A704" s="156"/>
      <c r="B704" s="100"/>
      <c r="C704" s="100"/>
      <c r="D704" s="100"/>
      <c r="E704" s="100"/>
      <c r="F704" s="100"/>
      <c r="G704" s="100"/>
      <c r="H704" s="100"/>
      <c r="I704" s="100"/>
      <c r="J704" s="100"/>
      <c r="K704" s="100"/>
      <c r="L704" s="100"/>
      <c r="M704" s="100"/>
      <c r="N704" s="100"/>
      <c r="O704" s="100"/>
      <c r="P704" s="100"/>
      <c r="Q704" s="100"/>
      <c r="R704" s="100"/>
      <c r="S704" s="100"/>
      <c r="T704" s="100"/>
      <c r="U704" s="100"/>
      <c r="V704" s="100"/>
      <c r="W704" s="100"/>
      <c r="X704" s="100"/>
    </row>
    <row r="705" spans="1:24" ht="16.5" customHeight="1">
      <c r="A705" s="156"/>
      <c r="B705" s="100"/>
      <c r="C705" s="100"/>
      <c r="D705" s="100"/>
      <c r="E705" s="100"/>
      <c r="F705" s="100"/>
      <c r="G705" s="100"/>
      <c r="H705" s="100"/>
      <c r="I705" s="100"/>
      <c r="J705" s="100"/>
      <c r="K705" s="100"/>
      <c r="L705" s="100"/>
      <c r="M705" s="100"/>
      <c r="N705" s="100"/>
      <c r="O705" s="100"/>
      <c r="P705" s="100"/>
      <c r="Q705" s="100"/>
      <c r="R705" s="100"/>
      <c r="S705" s="100"/>
      <c r="T705" s="100"/>
      <c r="U705" s="100"/>
      <c r="V705" s="100"/>
      <c r="W705" s="100"/>
      <c r="X705" s="100"/>
    </row>
    <row r="706" spans="1:24" ht="16.5" customHeight="1">
      <c r="A706" s="156"/>
      <c r="B706" s="100"/>
      <c r="C706" s="100"/>
      <c r="D706" s="100"/>
      <c r="E706" s="100"/>
      <c r="F706" s="100"/>
      <c r="G706" s="100"/>
      <c r="H706" s="100"/>
      <c r="I706" s="100"/>
      <c r="J706" s="100"/>
      <c r="K706" s="100"/>
      <c r="L706" s="100"/>
      <c r="M706" s="100"/>
      <c r="N706" s="100"/>
      <c r="O706" s="100"/>
      <c r="P706" s="100"/>
      <c r="Q706" s="100"/>
      <c r="R706" s="100"/>
      <c r="S706" s="100"/>
      <c r="T706" s="100"/>
      <c r="U706" s="100"/>
      <c r="V706" s="100"/>
      <c r="W706" s="100"/>
      <c r="X706" s="100"/>
    </row>
    <row r="707" spans="1:24" ht="16.5" customHeight="1">
      <c r="A707" s="156"/>
      <c r="B707" s="100"/>
      <c r="C707" s="100"/>
      <c r="D707" s="100"/>
      <c r="E707" s="100"/>
      <c r="F707" s="100"/>
      <c r="G707" s="100"/>
      <c r="H707" s="100"/>
      <c r="I707" s="100"/>
      <c r="J707" s="100"/>
      <c r="K707" s="100"/>
      <c r="L707" s="100"/>
      <c r="M707" s="100"/>
      <c r="N707" s="100"/>
      <c r="O707" s="100"/>
      <c r="P707" s="100"/>
      <c r="Q707" s="100"/>
      <c r="R707" s="100"/>
      <c r="S707" s="100"/>
      <c r="T707" s="100"/>
      <c r="U707" s="100"/>
      <c r="V707" s="100"/>
      <c r="W707" s="100"/>
      <c r="X707" s="100"/>
    </row>
    <row r="708" spans="1:24" ht="16.5" customHeight="1">
      <c r="A708" s="156"/>
      <c r="B708" s="100"/>
      <c r="C708" s="100"/>
      <c r="D708" s="100"/>
      <c r="E708" s="100"/>
      <c r="F708" s="100"/>
      <c r="G708" s="100"/>
      <c r="H708" s="100"/>
      <c r="I708" s="100"/>
      <c r="J708" s="100"/>
      <c r="K708" s="100"/>
      <c r="L708" s="100"/>
      <c r="M708" s="100"/>
      <c r="N708" s="100"/>
      <c r="O708" s="100"/>
      <c r="P708" s="100"/>
      <c r="Q708" s="100"/>
      <c r="R708" s="100"/>
      <c r="S708" s="100"/>
      <c r="T708" s="100"/>
      <c r="U708" s="100"/>
      <c r="V708" s="100"/>
      <c r="W708" s="100"/>
      <c r="X708" s="100"/>
    </row>
    <row r="709" spans="1:24" ht="16.5" customHeight="1">
      <c r="A709" s="156"/>
      <c r="B709" s="100"/>
      <c r="C709" s="100"/>
      <c r="D709" s="100"/>
      <c r="E709" s="100"/>
      <c r="F709" s="100"/>
      <c r="G709" s="100"/>
      <c r="H709" s="100"/>
      <c r="I709" s="100"/>
      <c r="J709" s="100"/>
      <c r="K709" s="100"/>
      <c r="L709" s="100"/>
      <c r="M709" s="100"/>
      <c r="N709" s="100"/>
      <c r="O709" s="100"/>
      <c r="P709" s="100"/>
      <c r="Q709" s="100"/>
      <c r="R709" s="100"/>
      <c r="S709" s="100"/>
      <c r="T709" s="100"/>
      <c r="U709" s="100"/>
      <c r="V709" s="100"/>
      <c r="W709" s="100"/>
      <c r="X709" s="100"/>
    </row>
    <row r="710" spans="1:24" ht="16.5" customHeight="1">
      <c r="A710" s="156"/>
      <c r="B710" s="100"/>
      <c r="C710" s="100"/>
      <c r="D710" s="100"/>
      <c r="E710" s="100"/>
      <c r="F710" s="100"/>
      <c r="G710" s="100"/>
      <c r="H710" s="100"/>
      <c r="I710" s="100"/>
      <c r="J710" s="100"/>
      <c r="K710" s="100"/>
      <c r="L710" s="100"/>
      <c r="M710" s="100"/>
      <c r="N710" s="100"/>
      <c r="O710" s="100"/>
      <c r="P710" s="100"/>
      <c r="Q710" s="100"/>
      <c r="R710" s="100"/>
      <c r="S710" s="100"/>
      <c r="T710" s="100"/>
      <c r="U710" s="100"/>
      <c r="V710" s="100"/>
      <c r="W710" s="100"/>
      <c r="X710" s="100"/>
    </row>
    <row r="711" spans="1:24" ht="16.5" customHeight="1">
      <c r="A711" s="156"/>
      <c r="B711" s="100"/>
      <c r="C711" s="100"/>
      <c r="D711" s="100"/>
      <c r="E711" s="100"/>
      <c r="F711" s="100"/>
      <c r="G711" s="100"/>
      <c r="H711" s="100"/>
      <c r="I711" s="100"/>
      <c r="J711" s="100"/>
      <c r="K711" s="100"/>
      <c r="L711" s="100"/>
      <c r="M711" s="100"/>
      <c r="N711" s="100"/>
      <c r="O711" s="100"/>
      <c r="P711" s="100"/>
      <c r="Q711" s="100"/>
      <c r="R711" s="100"/>
      <c r="S711" s="100"/>
      <c r="T711" s="100"/>
      <c r="U711" s="100"/>
      <c r="V711" s="100"/>
      <c r="W711" s="100"/>
      <c r="X711" s="100"/>
    </row>
    <row r="712" spans="1:24" ht="16.5" customHeight="1">
      <c r="A712" s="156"/>
      <c r="B712" s="100"/>
      <c r="C712" s="100"/>
      <c r="D712" s="100"/>
      <c r="E712" s="100"/>
      <c r="F712" s="100"/>
      <c r="G712" s="100"/>
      <c r="H712" s="100"/>
      <c r="I712" s="100"/>
      <c r="J712" s="100"/>
      <c r="K712" s="100"/>
      <c r="L712" s="100"/>
      <c r="M712" s="100"/>
      <c r="N712" s="100"/>
      <c r="O712" s="100"/>
      <c r="P712" s="100"/>
      <c r="Q712" s="100"/>
      <c r="R712" s="100"/>
      <c r="S712" s="100"/>
      <c r="T712" s="100"/>
      <c r="U712" s="100"/>
      <c r="V712" s="100"/>
      <c r="W712" s="100"/>
      <c r="X712" s="100"/>
    </row>
    <row r="713" spans="1:24" ht="16.5" customHeight="1">
      <c r="A713" s="156"/>
      <c r="B713" s="100"/>
      <c r="C713" s="100"/>
      <c r="D713" s="100"/>
      <c r="E713" s="100"/>
      <c r="F713" s="100"/>
      <c r="G713" s="100"/>
      <c r="H713" s="100"/>
      <c r="I713" s="100"/>
      <c r="J713" s="100"/>
      <c r="K713" s="100"/>
      <c r="L713" s="100"/>
      <c r="M713" s="100"/>
      <c r="N713" s="100"/>
      <c r="O713" s="100"/>
      <c r="P713" s="100"/>
      <c r="Q713" s="100"/>
      <c r="R713" s="100"/>
      <c r="S713" s="100"/>
      <c r="T713" s="100"/>
      <c r="U713" s="100"/>
      <c r="V713" s="100"/>
      <c r="W713" s="100"/>
      <c r="X713" s="100"/>
    </row>
    <row r="714" spans="1:24" ht="16.5" customHeight="1">
      <c r="A714" s="156"/>
      <c r="B714" s="100"/>
      <c r="C714" s="100"/>
      <c r="D714" s="100"/>
      <c r="E714" s="100"/>
      <c r="F714" s="100"/>
      <c r="G714" s="100"/>
      <c r="H714" s="100"/>
      <c r="I714" s="100"/>
      <c r="J714" s="100"/>
      <c r="K714" s="100"/>
      <c r="L714" s="100"/>
      <c r="M714" s="100"/>
      <c r="N714" s="100"/>
      <c r="O714" s="100"/>
      <c r="P714" s="100"/>
      <c r="Q714" s="100"/>
      <c r="R714" s="100"/>
      <c r="S714" s="100"/>
      <c r="T714" s="100"/>
      <c r="U714" s="100"/>
      <c r="V714" s="100"/>
      <c r="W714" s="100"/>
      <c r="X714" s="100"/>
    </row>
    <row r="715" spans="1:24" ht="16.5" customHeight="1">
      <c r="A715" s="156"/>
      <c r="B715" s="100"/>
      <c r="C715" s="100"/>
      <c r="D715" s="100"/>
      <c r="E715" s="100"/>
      <c r="F715" s="100"/>
      <c r="G715" s="100"/>
      <c r="H715" s="100"/>
      <c r="I715" s="100"/>
      <c r="J715" s="100"/>
      <c r="K715" s="100"/>
      <c r="L715" s="100"/>
      <c r="M715" s="100"/>
      <c r="N715" s="100"/>
      <c r="O715" s="100"/>
      <c r="P715" s="100"/>
      <c r="Q715" s="100"/>
      <c r="R715" s="100"/>
      <c r="S715" s="100"/>
      <c r="T715" s="100"/>
      <c r="U715" s="100"/>
      <c r="V715" s="100"/>
      <c r="W715" s="100"/>
      <c r="X715" s="100"/>
    </row>
    <row r="716" spans="1:24" ht="16.5" customHeight="1">
      <c r="A716" s="156"/>
      <c r="B716" s="100"/>
      <c r="C716" s="100"/>
      <c r="D716" s="100"/>
      <c r="E716" s="100"/>
      <c r="F716" s="100"/>
      <c r="G716" s="100"/>
      <c r="H716" s="100"/>
      <c r="I716" s="100"/>
      <c r="J716" s="100"/>
      <c r="K716" s="100"/>
      <c r="L716" s="100"/>
      <c r="M716" s="100"/>
      <c r="N716" s="100"/>
      <c r="O716" s="100"/>
      <c r="P716" s="100"/>
      <c r="Q716" s="100"/>
      <c r="R716" s="100"/>
      <c r="S716" s="100"/>
      <c r="T716" s="100"/>
      <c r="U716" s="100"/>
      <c r="V716" s="100"/>
      <c r="W716" s="100"/>
      <c r="X716" s="100"/>
    </row>
    <row r="717" spans="1:24" ht="16.5" customHeight="1">
      <c r="A717" s="156"/>
      <c r="B717" s="100"/>
      <c r="C717" s="100"/>
      <c r="D717" s="100"/>
      <c r="E717" s="100"/>
      <c r="F717" s="100"/>
      <c r="G717" s="100"/>
      <c r="H717" s="100"/>
      <c r="I717" s="100"/>
      <c r="J717" s="100"/>
      <c r="K717" s="100"/>
      <c r="L717" s="100"/>
      <c r="M717" s="100"/>
      <c r="N717" s="100"/>
      <c r="O717" s="100"/>
      <c r="P717" s="100"/>
      <c r="Q717" s="100"/>
      <c r="R717" s="100"/>
      <c r="S717" s="100"/>
      <c r="T717" s="100"/>
      <c r="U717" s="100"/>
      <c r="V717" s="100"/>
      <c r="W717" s="100"/>
      <c r="X717" s="100"/>
    </row>
    <row r="718" spans="1:24" ht="16.5" customHeight="1">
      <c r="A718" s="156"/>
      <c r="B718" s="100"/>
      <c r="C718" s="100"/>
      <c r="D718" s="100"/>
      <c r="E718" s="100"/>
      <c r="F718" s="100"/>
      <c r="G718" s="100"/>
      <c r="H718" s="100"/>
      <c r="I718" s="100"/>
      <c r="J718" s="100"/>
      <c r="K718" s="100"/>
      <c r="L718" s="100"/>
      <c r="M718" s="100"/>
      <c r="N718" s="100"/>
      <c r="O718" s="100"/>
      <c r="P718" s="100"/>
      <c r="Q718" s="100"/>
      <c r="R718" s="100"/>
      <c r="S718" s="100"/>
      <c r="T718" s="100"/>
      <c r="U718" s="100"/>
      <c r="V718" s="100"/>
      <c r="W718" s="100"/>
      <c r="X718" s="100"/>
    </row>
    <row r="719" spans="1:24" ht="16.5" customHeight="1">
      <c r="A719" s="156"/>
      <c r="B719" s="100"/>
      <c r="C719" s="100"/>
      <c r="D719" s="100"/>
      <c r="E719" s="100"/>
      <c r="F719" s="100"/>
      <c r="G719" s="100"/>
      <c r="H719" s="100"/>
      <c r="I719" s="100"/>
      <c r="J719" s="100"/>
      <c r="K719" s="100"/>
      <c r="L719" s="100"/>
      <c r="M719" s="100"/>
      <c r="N719" s="100"/>
      <c r="O719" s="100"/>
      <c r="P719" s="100"/>
      <c r="Q719" s="100"/>
      <c r="R719" s="100"/>
      <c r="S719" s="100"/>
      <c r="T719" s="100"/>
      <c r="U719" s="100"/>
      <c r="V719" s="100"/>
      <c r="W719" s="100"/>
      <c r="X719" s="100"/>
    </row>
    <row r="720" spans="1:24" ht="16.5" customHeight="1">
      <c r="A720" s="156"/>
      <c r="B720" s="100"/>
      <c r="C720" s="100"/>
      <c r="D720" s="100"/>
      <c r="E720" s="100"/>
      <c r="F720" s="100"/>
      <c r="G720" s="100"/>
      <c r="H720" s="100"/>
      <c r="I720" s="100"/>
      <c r="J720" s="100"/>
      <c r="K720" s="100"/>
      <c r="L720" s="100"/>
      <c r="M720" s="100"/>
      <c r="N720" s="100"/>
      <c r="O720" s="100"/>
      <c r="P720" s="100"/>
      <c r="Q720" s="100"/>
      <c r="R720" s="100"/>
      <c r="S720" s="100"/>
      <c r="T720" s="100"/>
      <c r="U720" s="100"/>
      <c r="V720" s="100"/>
      <c r="W720" s="100"/>
      <c r="X720" s="100"/>
    </row>
    <row r="721" spans="1:24" ht="16.5" customHeight="1">
      <c r="A721" s="156"/>
      <c r="B721" s="100"/>
      <c r="C721" s="100"/>
      <c r="D721" s="100"/>
      <c r="E721" s="100"/>
      <c r="F721" s="100"/>
      <c r="G721" s="100"/>
      <c r="H721" s="100"/>
      <c r="I721" s="100"/>
      <c r="J721" s="100"/>
      <c r="K721" s="100"/>
      <c r="L721" s="100"/>
      <c r="M721" s="100"/>
      <c r="N721" s="100"/>
      <c r="O721" s="100"/>
      <c r="P721" s="100"/>
      <c r="Q721" s="100"/>
      <c r="R721" s="100"/>
      <c r="S721" s="100"/>
      <c r="T721" s="100"/>
      <c r="U721" s="100"/>
      <c r="V721" s="100"/>
      <c r="W721" s="100"/>
      <c r="X721" s="100"/>
    </row>
    <row r="722" spans="1:24" ht="16.5" customHeight="1">
      <c r="A722" s="156"/>
      <c r="B722" s="100"/>
      <c r="C722" s="100"/>
      <c r="D722" s="100"/>
      <c r="E722" s="100"/>
      <c r="F722" s="100"/>
      <c r="G722" s="100"/>
      <c r="H722" s="100"/>
      <c r="I722" s="100"/>
      <c r="J722" s="100"/>
      <c r="K722" s="100"/>
      <c r="L722" s="100"/>
      <c r="M722" s="100"/>
      <c r="N722" s="100"/>
      <c r="O722" s="100"/>
      <c r="P722" s="100"/>
      <c r="Q722" s="100"/>
      <c r="R722" s="100"/>
      <c r="S722" s="100"/>
      <c r="T722" s="100"/>
      <c r="U722" s="100"/>
      <c r="V722" s="100"/>
      <c r="W722" s="100"/>
      <c r="X722" s="100"/>
    </row>
    <row r="723" spans="1:24" ht="16.5" customHeight="1">
      <c r="A723" s="156"/>
      <c r="B723" s="100"/>
      <c r="C723" s="100"/>
      <c r="D723" s="100"/>
      <c r="E723" s="100"/>
      <c r="F723" s="100"/>
      <c r="G723" s="100"/>
      <c r="H723" s="100"/>
      <c r="I723" s="100"/>
      <c r="J723" s="100"/>
      <c r="K723" s="100"/>
      <c r="L723" s="100"/>
      <c r="M723" s="100"/>
      <c r="N723" s="100"/>
      <c r="O723" s="100"/>
      <c r="P723" s="100"/>
      <c r="Q723" s="100"/>
      <c r="R723" s="100"/>
      <c r="S723" s="100"/>
      <c r="T723" s="100"/>
      <c r="U723" s="100"/>
      <c r="V723" s="100"/>
      <c r="W723" s="100"/>
      <c r="X723" s="100"/>
    </row>
    <row r="724" spans="1:24" ht="16.5" customHeight="1">
      <c r="A724" s="156"/>
      <c r="B724" s="100"/>
      <c r="C724" s="100"/>
      <c r="D724" s="100"/>
      <c r="E724" s="100"/>
      <c r="F724" s="100"/>
      <c r="G724" s="100"/>
      <c r="H724" s="100"/>
      <c r="I724" s="100"/>
      <c r="J724" s="100"/>
      <c r="K724" s="100"/>
      <c r="L724" s="100"/>
      <c r="M724" s="100"/>
      <c r="N724" s="100"/>
      <c r="O724" s="100"/>
      <c r="P724" s="100"/>
      <c r="Q724" s="100"/>
      <c r="R724" s="100"/>
      <c r="S724" s="100"/>
      <c r="T724" s="100"/>
      <c r="U724" s="100"/>
      <c r="V724" s="100"/>
      <c r="W724" s="100"/>
      <c r="X724" s="100"/>
    </row>
    <row r="725" spans="1:24" ht="16.5" customHeight="1">
      <c r="A725" s="156"/>
      <c r="B725" s="100"/>
      <c r="C725" s="100"/>
      <c r="D725" s="100"/>
      <c r="E725" s="100"/>
      <c r="F725" s="100"/>
      <c r="G725" s="100"/>
      <c r="H725" s="100"/>
      <c r="I725" s="100"/>
      <c r="J725" s="100"/>
      <c r="K725" s="100"/>
      <c r="L725" s="100"/>
      <c r="M725" s="100"/>
      <c r="N725" s="100"/>
      <c r="O725" s="100"/>
      <c r="P725" s="100"/>
      <c r="Q725" s="100"/>
      <c r="R725" s="100"/>
      <c r="S725" s="100"/>
      <c r="T725" s="100"/>
      <c r="U725" s="100"/>
      <c r="V725" s="100"/>
      <c r="W725" s="100"/>
      <c r="X725" s="100"/>
    </row>
    <row r="726" spans="1:24" ht="16.5" customHeight="1">
      <c r="A726" s="156"/>
      <c r="B726" s="100"/>
      <c r="C726" s="100"/>
      <c r="D726" s="100"/>
      <c r="E726" s="100"/>
      <c r="F726" s="100"/>
      <c r="G726" s="100"/>
      <c r="H726" s="100"/>
      <c r="I726" s="100"/>
      <c r="J726" s="100"/>
      <c r="K726" s="100"/>
      <c r="L726" s="100"/>
      <c r="M726" s="100"/>
      <c r="N726" s="100"/>
      <c r="O726" s="100"/>
      <c r="P726" s="100"/>
      <c r="Q726" s="100"/>
      <c r="R726" s="100"/>
      <c r="S726" s="100"/>
      <c r="T726" s="100"/>
      <c r="U726" s="100"/>
      <c r="V726" s="100"/>
      <c r="W726" s="100"/>
      <c r="X726" s="100"/>
    </row>
    <row r="727" spans="1:24" ht="16.5" customHeight="1">
      <c r="A727" s="156"/>
      <c r="B727" s="100"/>
      <c r="C727" s="100"/>
      <c r="D727" s="100"/>
      <c r="E727" s="100"/>
      <c r="F727" s="100"/>
      <c r="G727" s="100"/>
      <c r="H727" s="100"/>
      <c r="I727" s="100"/>
      <c r="J727" s="100"/>
      <c r="K727" s="100"/>
      <c r="L727" s="100"/>
      <c r="M727" s="100"/>
      <c r="N727" s="100"/>
      <c r="O727" s="100"/>
      <c r="P727" s="100"/>
      <c r="Q727" s="100"/>
      <c r="R727" s="100"/>
      <c r="S727" s="100"/>
      <c r="T727" s="100"/>
      <c r="U727" s="100"/>
      <c r="V727" s="100"/>
      <c r="W727" s="100"/>
      <c r="X727" s="100"/>
    </row>
    <row r="728" spans="1:24" ht="16.5" customHeight="1">
      <c r="A728" s="156"/>
      <c r="B728" s="100"/>
      <c r="C728" s="100"/>
      <c r="D728" s="100"/>
      <c r="E728" s="100"/>
      <c r="F728" s="100"/>
      <c r="G728" s="100"/>
      <c r="H728" s="100"/>
      <c r="I728" s="100"/>
      <c r="J728" s="100"/>
      <c r="K728" s="100"/>
      <c r="L728" s="100"/>
      <c r="M728" s="100"/>
      <c r="N728" s="100"/>
      <c r="O728" s="100"/>
      <c r="P728" s="100"/>
      <c r="Q728" s="100"/>
      <c r="R728" s="100"/>
      <c r="S728" s="100"/>
      <c r="T728" s="100"/>
      <c r="U728" s="100"/>
      <c r="V728" s="100"/>
      <c r="W728" s="100"/>
      <c r="X728" s="100"/>
    </row>
    <row r="729" spans="1:24" ht="16.5" customHeight="1">
      <c r="A729" s="156"/>
      <c r="B729" s="100"/>
      <c r="C729" s="100"/>
      <c r="D729" s="100"/>
      <c r="E729" s="100"/>
      <c r="F729" s="100"/>
      <c r="G729" s="100"/>
      <c r="H729" s="100"/>
      <c r="I729" s="100"/>
      <c r="J729" s="100"/>
      <c r="K729" s="100"/>
      <c r="L729" s="100"/>
      <c r="M729" s="100"/>
      <c r="N729" s="100"/>
      <c r="O729" s="100"/>
      <c r="P729" s="100"/>
      <c r="Q729" s="100"/>
      <c r="R729" s="100"/>
      <c r="S729" s="100"/>
      <c r="T729" s="100"/>
      <c r="U729" s="100"/>
      <c r="V729" s="100"/>
      <c r="W729" s="100"/>
      <c r="X729" s="100"/>
    </row>
    <row r="730" spans="1:24" ht="16.5" customHeight="1">
      <c r="A730" s="156"/>
      <c r="B730" s="100"/>
      <c r="C730" s="100"/>
      <c r="D730" s="100"/>
      <c r="E730" s="100"/>
      <c r="F730" s="100"/>
      <c r="G730" s="100"/>
      <c r="H730" s="100"/>
      <c r="I730" s="100"/>
      <c r="J730" s="100"/>
      <c r="K730" s="100"/>
      <c r="L730" s="100"/>
      <c r="M730" s="100"/>
      <c r="N730" s="100"/>
      <c r="O730" s="100"/>
      <c r="P730" s="100"/>
      <c r="Q730" s="100"/>
      <c r="R730" s="100"/>
      <c r="S730" s="100"/>
      <c r="T730" s="100"/>
      <c r="U730" s="100"/>
      <c r="V730" s="100"/>
      <c r="W730" s="100"/>
      <c r="X730" s="100"/>
    </row>
    <row r="731" spans="1:24" ht="16.5" customHeight="1">
      <c r="A731" s="156"/>
      <c r="B731" s="100"/>
      <c r="C731" s="100"/>
      <c r="D731" s="100"/>
      <c r="E731" s="100"/>
      <c r="F731" s="100"/>
      <c r="G731" s="100"/>
      <c r="H731" s="100"/>
      <c r="I731" s="100"/>
      <c r="J731" s="100"/>
      <c r="K731" s="100"/>
      <c r="L731" s="100"/>
      <c r="M731" s="100"/>
      <c r="N731" s="100"/>
      <c r="O731" s="100"/>
      <c r="P731" s="100"/>
      <c r="Q731" s="100"/>
      <c r="R731" s="100"/>
      <c r="S731" s="100"/>
      <c r="T731" s="100"/>
      <c r="U731" s="100"/>
      <c r="V731" s="100"/>
      <c r="W731" s="100"/>
      <c r="X731" s="100"/>
    </row>
    <row r="732" spans="1:24" ht="16.5" customHeight="1">
      <c r="A732" s="156"/>
      <c r="B732" s="100"/>
      <c r="C732" s="100"/>
      <c r="D732" s="100"/>
      <c r="E732" s="100"/>
      <c r="F732" s="100"/>
      <c r="G732" s="100"/>
      <c r="H732" s="100"/>
      <c r="I732" s="100"/>
      <c r="J732" s="100"/>
      <c r="K732" s="100"/>
      <c r="L732" s="100"/>
      <c r="M732" s="100"/>
      <c r="N732" s="100"/>
      <c r="O732" s="100"/>
      <c r="P732" s="100"/>
      <c r="Q732" s="100"/>
      <c r="R732" s="100"/>
      <c r="S732" s="100"/>
      <c r="T732" s="100"/>
      <c r="U732" s="100"/>
      <c r="V732" s="100"/>
      <c r="W732" s="100"/>
      <c r="X732" s="100"/>
    </row>
    <row r="733" spans="1:24" ht="16.5" customHeight="1">
      <c r="A733" s="156"/>
      <c r="B733" s="100"/>
      <c r="C733" s="100"/>
      <c r="D733" s="100"/>
      <c r="E733" s="100"/>
      <c r="F733" s="100"/>
      <c r="G733" s="100"/>
      <c r="H733" s="100"/>
      <c r="I733" s="100"/>
      <c r="J733" s="100"/>
      <c r="K733" s="100"/>
      <c r="L733" s="100"/>
      <c r="M733" s="100"/>
      <c r="N733" s="100"/>
      <c r="O733" s="100"/>
      <c r="P733" s="100"/>
      <c r="Q733" s="100"/>
      <c r="R733" s="100"/>
      <c r="S733" s="100"/>
      <c r="T733" s="100"/>
      <c r="U733" s="100"/>
      <c r="V733" s="100"/>
      <c r="W733" s="100"/>
      <c r="X733" s="100"/>
    </row>
    <row r="734" spans="1:24" ht="16.5" customHeight="1">
      <c r="A734" s="156"/>
      <c r="B734" s="100"/>
      <c r="C734" s="100"/>
      <c r="D734" s="100"/>
      <c r="E734" s="100"/>
      <c r="F734" s="100"/>
      <c r="G734" s="100"/>
      <c r="H734" s="100"/>
      <c r="I734" s="100"/>
      <c r="J734" s="100"/>
      <c r="K734" s="100"/>
      <c r="L734" s="100"/>
      <c r="M734" s="100"/>
      <c r="N734" s="100"/>
      <c r="O734" s="100"/>
      <c r="P734" s="100"/>
      <c r="Q734" s="100"/>
      <c r="R734" s="100"/>
      <c r="S734" s="100"/>
      <c r="T734" s="100"/>
      <c r="U734" s="100"/>
      <c r="V734" s="100"/>
      <c r="W734" s="100"/>
      <c r="X734" s="100"/>
    </row>
    <row r="735" spans="1:24" ht="16.5" customHeight="1">
      <c r="A735" s="156"/>
      <c r="B735" s="100"/>
      <c r="C735" s="100"/>
      <c r="D735" s="100"/>
      <c r="E735" s="100"/>
      <c r="F735" s="100"/>
      <c r="G735" s="100"/>
      <c r="H735" s="100"/>
      <c r="I735" s="100"/>
      <c r="J735" s="100"/>
      <c r="K735" s="100"/>
      <c r="L735" s="100"/>
      <c r="M735" s="100"/>
      <c r="N735" s="100"/>
      <c r="O735" s="100"/>
      <c r="P735" s="100"/>
      <c r="Q735" s="100"/>
      <c r="R735" s="100"/>
      <c r="S735" s="100"/>
      <c r="T735" s="100"/>
      <c r="U735" s="100"/>
      <c r="V735" s="100"/>
      <c r="W735" s="100"/>
      <c r="X735" s="100"/>
    </row>
    <row r="736" spans="1:24" ht="16.5" customHeight="1">
      <c r="A736" s="156"/>
      <c r="B736" s="100"/>
      <c r="C736" s="100"/>
      <c r="D736" s="100"/>
      <c r="E736" s="100"/>
      <c r="F736" s="100"/>
      <c r="G736" s="100"/>
      <c r="H736" s="100"/>
      <c r="I736" s="100"/>
      <c r="J736" s="100"/>
      <c r="K736" s="100"/>
      <c r="L736" s="100"/>
      <c r="M736" s="100"/>
      <c r="N736" s="100"/>
      <c r="O736" s="100"/>
      <c r="P736" s="100"/>
      <c r="Q736" s="100"/>
      <c r="R736" s="100"/>
      <c r="S736" s="100"/>
      <c r="T736" s="100"/>
      <c r="U736" s="100"/>
      <c r="V736" s="100"/>
      <c r="W736" s="100"/>
      <c r="X736" s="100"/>
    </row>
    <row r="737" spans="1:24" ht="16.5" customHeight="1">
      <c r="A737" s="156"/>
      <c r="B737" s="100"/>
      <c r="C737" s="100"/>
      <c r="D737" s="100"/>
      <c r="E737" s="100"/>
      <c r="F737" s="100"/>
      <c r="G737" s="100"/>
      <c r="H737" s="100"/>
      <c r="I737" s="100"/>
      <c r="J737" s="100"/>
      <c r="K737" s="100"/>
      <c r="L737" s="100"/>
      <c r="M737" s="100"/>
      <c r="N737" s="100"/>
      <c r="O737" s="100"/>
      <c r="P737" s="100"/>
      <c r="Q737" s="100"/>
      <c r="R737" s="100"/>
      <c r="S737" s="100"/>
      <c r="T737" s="100"/>
      <c r="U737" s="100"/>
      <c r="V737" s="100"/>
      <c r="W737" s="100"/>
      <c r="X737" s="100"/>
    </row>
    <row r="738" spans="1:24" ht="16.5" customHeight="1">
      <c r="A738" s="156"/>
      <c r="B738" s="100"/>
      <c r="C738" s="100"/>
      <c r="D738" s="100"/>
      <c r="E738" s="100"/>
      <c r="F738" s="100"/>
      <c r="G738" s="100"/>
      <c r="H738" s="100"/>
      <c r="I738" s="100"/>
      <c r="J738" s="100"/>
      <c r="K738" s="100"/>
      <c r="L738" s="100"/>
      <c r="M738" s="100"/>
      <c r="N738" s="100"/>
      <c r="O738" s="100"/>
      <c r="P738" s="100"/>
      <c r="Q738" s="100"/>
      <c r="R738" s="100"/>
      <c r="S738" s="100"/>
      <c r="T738" s="100"/>
      <c r="U738" s="100"/>
      <c r="V738" s="100"/>
      <c r="W738" s="100"/>
      <c r="X738" s="100"/>
    </row>
    <row r="739" spans="1:24" ht="16.5" customHeight="1">
      <c r="A739" s="156"/>
      <c r="B739" s="100"/>
      <c r="C739" s="100"/>
      <c r="D739" s="100"/>
      <c r="E739" s="100"/>
      <c r="F739" s="100"/>
      <c r="G739" s="100"/>
      <c r="H739" s="100"/>
      <c r="I739" s="100"/>
      <c r="J739" s="100"/>
      <c r="K739" s="100"/>
      <c r="L739" s="100"/>
      <c r="M739" s="100"/>
      <c r="N739" s="100"/>
      <c r="O739" s="100"/>
      <c r="P739" s="100"/>
      <c r="Q739" s="100"/>
      <c r="R739" s="100"/>
      <c r="S739" s="100"/>
      <c r="T739" s="100"/>
      <c r="U739" s="100"/>
      <c r="V739" s="100"/>
      <c r="W739" s="100"/>
      <c r="X739" s="100"/>
    </row>
    <row r="740" spans="1:24" ht="16.5" customHeight="1">
      <c r="A740" s="156"/>
      <c r="B740" s="100"/>
      <c r="C740" s="100"/>
      <c r="D740" s="100"/>
      <c r="E740" s="100"/>
      <c r="F740" s="100"/>
      <c r="G740" s="100"/>
      <c r="H740" s="100"/>
      <c r="I740" s="100"/>
      <c r="J740" s="100"/>
      <c r="K740" s="100"/>
      <c r="L740" s="100"/>
      <c r="M740" s="100"/>
      <c r="N740" s="100"/>
      <c r="O740" s="100"/>
      <c r="P740" s="100"/>
      <c r="Q740" s="100"/>
      <c r="R740" s="100"/>
      <c r="S740" s="100"/>
      <c r="T740" s="100"/>
      <c r="U740" s="100"/>
      <c r="V740" s="100"/>
      <c r="W740" s="100"/>
      <c r="X740" s="100"/>
    </row>
    <row r="741" spans="1:24" ht="16.5" customHeight="1">
      <c r="A741" s="156"/>
      <c r="B741" s="100"/>
      <c r="C741" s="100"/>
      <c r="D741" s="100"/>
      <c r="E741" s="100"/>
      <c r="F741" s="100"/>
      <c r="G741" s="100"/>
      <c r="H741" s="100"/>
      <c r="I741" s="100"/>
      <c r="J741" s="100"/>
      <c r="K741" s="100"/>
      <c r="L741" s="100"/>
      <c r="M741" s="100"/>
      <c r="N741" s="100"/>
      <c r="O741" s="100"/>
      <c r="P741" s="100"/>
      <c r="Q741" s="100"/>
      <c r="R741" s="100"/>
      <c r="S741" s="100"/>
      <c r="T741" s="100"/>
      <c r="U741" s="100"/>
      <c r="V741" s="100"/>
      <c r="W741" s="100"/>
      <c r="X741" s="100"/>
    </row>
    <row r="742" spans="1:24" ht="16.5" customHeight="1">
      <c r="A742" s="156"/>
      <c r="B742" s="100"/>
      <c r="C742" s="100"/>
      <c r="D742" s="100"/>
      <c r="E742" s="100"/>
      <c r="F742" s="100"/>
      <c r="G742" s="100"/>
      <c r="H742" s="100"/>
      <c r="I742" s="100"/>
      <c r="J742" s="100"/>
      <c r="K742" s="100"/>
      <c r="L742" s="100"/>
      <c r="M742" s="100"/>
      <c r="N742" s="100"/>
      <c r="O742" s="100"/>
      <c r="P742" s="100"/>
      <c r="Q742" s="100"/>
      <c r="R742" s="100"/>
      <c r="S742" s="100"/>
      <c r="T742" s="100"/>
      <c r="U742" s="100"/>
      <c r="V742" s="100"/>
      <c r="W742" s="100"/>
      <c r="X742" s="100"/>
    </row>
    <row r="743" spans="1:24" ht="16.5" customHeight="1">
      <c r="A743" s="156"/>
      <c r="B743" s="100"/>
      <c r="C743" s="100"/>
      <c r="D743" s="100"/>
      <c r="E743" s="100"/>
      <c r="F743" s="100"/>
      <c r="G743" s="100"/>
      <c r="H743" s="100"/>
      <c r="I743" s="100"/>
      <c r="J743" s="100"/>
      <c r="K743" s="100"/>
      <c r="L743" s="100"/>
      <c r="M743" s="100"/>
      <c r="N743" s="100"/>
      <c r="O743" s="100"/>
      <c r="P743" s="100"/>
      <c r="Q743" s="100"/>
      <c r="R743" s="100"/>
      <c r="S743" s="100"/>
      <c r="T743" s="100"/>
      <c r="U743" s="100"/>
      <c r="V743" s="100"/>
      <c r="W743" s="100"/>
      <c r="X743" s="100"/>
    </row>
    <row r="744" spans="1:24" ht="16.5" customHeight="1">
      <c r="A744" s="156"/>
      <c r="B744" s="100"/>
      <c r="C744" s="100"/>
      <c r="D744" s="100"/>
      <c r="E744" s="100"/>
      <c r="F744" s="100"/>
      <c r="G744" s="100"/>
      <c r="H744" s="100"/>
      <c r="I744" s="100"/>
      <c r="J744" s="100"/>
      <c r="K744" s="100"/>
      <c r="L744" s="100"/>
      <c r="M744" s="100"/>
      <c r="N744" s="100"/>
      <c r="O744" s="100"/>
      <c r="P744" s="100"/>
      <c r="Q744" s="100"/>
      <c r="R744" s="100"/>
      <c r="S744" s="100"/>
      <c r="T744" s="100"/>
      <c r="U744" s="100"/>
      <c r="V744" s="100"/>
      <c r="W744" s="100"/>
      <c r="X744" s="100"/>
    </row>
    <row r="745" spans="1:24" ht="16.5" customHeight="1">
      <c r="A745" s="156"/>
      <c r="B745" s="100"/>
      <c r="C745" s="100"/>
      <c r="D745" s="100"/>
      <c r="E745" s="100"/>
      <c r="F745" s="100"/>
      <c r="G745" s="100"/>
      <c r="H745" s="100"/>
      <c r="I745" s="100"/>
      <c r="J745" s="100"/>
      <c r="K745" s="100"/>
      <c r="L745" s="100"/>
      <c r="M745" s="100"/>
      <c r="N745" s="100"/>
      <c r="O745" s="100"/>
      <c r="P745" s="100"/>
      <c r="Q745" s="100"/>
      <c r="R745" s="100"/>
      <c r="S745" s="100"/>
      <c r="T745" s="100"/>
      <c r="U745" s="100"/>
      <c r="V745" s="100"/>
      <c r="W745" s="100"/>
      <c r="X745" s="100"/>
    </row>
    <row r="746" spans="1:24" ht="16.5" customHeight="1">
      <c r="A746" s="156"/>
      <c r="B746" s="100"/>
      <c r="C746" s="100"/>
      <c r="D746" s="100"/>
      <c r="E746" s="100"/>
      <c r="F746" s="100"/>
      <c r="G746" s="100"/>
      <c r="H746" s="100"/>
      <c r="I746" s="100"/>
      <c r="J746" s="100"/>
      <c r="K746" s="100"/>
      <c r="L746" s="100"/>
      <c r="M746" s="100"/>
      <c r="N746" s="100"/>
      <c r="O746" s="100"/>
      <c r="P746" s="100"/>
      <c r="Q746" s="100"/>
      <c r="R746" s="100"/>
      <c r="S746" s="100"/>
      <c r="T746" s="100"/>
      <c r="U746" s="100"/>
      <c r="V746" s="100"/>
      <c r="W746" s="100"/>
      <c r="X746" s="100"/>
    </row>
    <row r="747" spans="1:24" ht="16.5" customHeight="1">
      <c r="A747" s="156"/>
      <c r="B747" s="100"/>
      <c r="C747" s="100"/>
      <c r="D747" s="100"/>
      <c r="E747" s="100"/>
      <c r="F747" s="100"/>
      <c r="G747" s="100"/>
      <c r="H747" s="100"/>
      <c r="I747" s="100"/>
      <c r="J747" s="100"/>
      <c r="K747" s="100"/>
      <c r="L747" s="100"/>
      <c r="M747" s="100"/>
      <c r="N747" s="100"/>
      <c r="O747" s="100"/>
      <c r="P747" s="100"/>
      <c r="Q747" s="100"/>
      <c r="R747" s="100"/>
      <c r="S747" s="100"/>
      <c r="T747" s="100"/>
      <c r="U747" s="100"/>
      <c r="V747" s="100"/>
      <c r="W747" s="100"/>
      <c r="X747" s="100"/>
    </row>
    <row r="748" spans="1:24" ht="16.5" customHeight="1">
      <c r="A748" s="156"/>
      <c r="B748" s="100"/>
      <c r="C748" s="100"/>
      <c r="D748" s="100"/>
      <c r="E748" s="100"/>
      <c r="F748" s="100"/>
      <c r="G748" s="100"/>
      <c r="H748" s="100"/>
      <c r="I748" s="100"/>
      <c r="J748" s="100"/>
      <c r="K748" s="100"/>
      <c r="L748" s="100"/>
      <c r="M748" s="100"/>
      <c r="N748" s="100"/>
      <c r="O748" s="100"/>
      <c r="P748" s="100"/>
      <c r="Q748" s="100"/>
      <c r="R748" s="100"/>
      <c r="S748" s="100"/>
      <c r="T748" s="100"/>
      <c r="U748" s="100"/>
      <c r="V748" s="100"/>
      <c r="W748" s="100"/>
      <c r="X748" s="100"/>
    </row>
    <row r="749" spans="1:24" ht="16.5" customHeight="1">
      <c r="A749" s="156"/>
      <c r="B749" s="100"/>
      <c r="C749" s="100"/>
      <c r="D749" s="100"/>
      <c r="E749" s="100"/>
      <c r="F749" s="100"/>
      <c r="G749" s="100"/>
      <c r="H749" s="100"/>
      <c r="I749" s="100"/>
      <c r="J749" s="100"/>
      <c r="K749" s="100"/>
      <c r="L749" s="100"/>
      <c r="M749" s="100"/>
      <c r="N749" s="100"/>
      <c r="O749" s="100"/>
      <c r="P749" s="100"/>
      <c r="Q749" s="100"/>
      <c r="R749" s="100"/>
      <c r="S749" s="100"/>
      <c r="T749" s="100"/>
      <c r="U749" s="100"/>
      <c r="V749" s="100"/>
      <c r="W749" s="100"/>
      <c r="X749" s="100"/>
    </row>
    <row r="750" spans="1:24" ht="16.5" customHeight="1">
      <c r="A750" s="156"/>
      <c r="B750" s="100"/>
      <c r="C750" s="100"/>
      <c r="D750" s="100"/>
      <c r="E750" s="100"/>
      <c r="F750" s="100"/>
      <c r="G750" s="100"/>
      <c r="H750" s="100"/>
      <c r="I750" s="100"/>
      <c r="J750" s="100"/>
      <c r="K750" s="100"/>
      <c r="L750" s="100"/>
      <c r="M750" s="100"/>
      <c r="N750" s="100"/>
      <c r="O750" s="100"/>
      <c r="P750" s="100"/>
      <c r="Q750" s="100"/>
      <c r="R750" s="100"/>
      <c r="S750" s="100"/>
      <c r="T750" s="100"/>
      <c r="U750" s="100"/>
      <c r="V750" s="100"/>
      <c r="W750" s="100"/>
      <c r="X750" s="100"/>
    </row>
    <row r="751" spans="1:24" ht="16.5" customHeight="1">
      <c r="A751" s="156"/>
      <c r="B751" s="100"/>
      <c r="C751" s="100"/>
      <c r="D751" s="100"/>
      <c r="E751" s="100"/>
      <c r="F751" s="100"/>
      <c r="G751" s="100"/>
      <c r="H751" s="100"/>
      <c r="I751" s="100"/>
      <c r="J751" s="100"/>
      <c r="K751" s="100"/>
      <c r="L751" s="100"/>
      <c r="M751" s="100"/>
      <c r="N751" s="100"/>
      <c r="O751" s="100"/>
      <c r="P751" s="100"/>
      <c r="Q751" s="100"/>
      <c r="R751" s="100"/>
      <c r="S751" s="100"/>
      <c r="T751" s="100"/>
      <c r="U751" s="100"/>
      <c r="V751" s="100"/>
      <c r="W751" s="100"/>
      <c r="X751" s="100"/>
    </row>
    <row r="752" spans="1:24" ht="16.5" customHeight="1">
      <c r="A752" s="156"/>
      <c r="B752" s="100"/>
      <c r="C752" s="100"/>
      <c r="D752" s="100"/>
      <c r="E752" s="100"/>
      <c r="F752" s="100"/>
      <c r="G752" s="100"/>
      <c r="H752" s="100"/>
      <c r="I752" s="100"/>
      <c r="J752" s="100"/>
      <c r="K752" s="100"/>
      <c r="L752" s="100"/>
      <c r="M752" s="100"/>
      <c r="N752" s="100"/>
      <c r="O752" s="100"/>
      <c r="P752" s="100"/>
      <c r="Q752" s="100"/>
      <c r="R752" s="100"/>
      <c r="S752" s="100"/>
      <c r="T752" s="100"/>
      <c r="U752" s="100"/>
      <c r="V752" s="100"/>
      <c r="W752" s="100"/>
      <c r="X752" s="100"/>
    </row>
    <row r="753" spans="1:24" ht="16.5" customHeight="1">
      <c r="A753" s="156"/>
      <c r="B753" s="100"/>
      <c r="C753" s="100"/>
      <c r="D753" s="100"/>
      <c r="E753" s="100"/>
      <c r="F753" s="100"/>
      <c r="G753" s="100"/>
      <c r="H753" s="100"/>
      <c r="I753" s="100"/>
      <c r="J753" s="100"/>
      <c r="K753" s="100"/>
      <c r="L753" s="100"/>
      <c r="M753" s="100"/>
      <c r="N753" s="100"/>
      <c r="O753" s="100"/>
      <c r="P753" s="100"/>
      <c r="Q753" s="100"/>
      <c r="R753" s="100"/>
      <c r="S753" s="100"/>
      <c r="T753" s="100"/>
      <c r="U753" s="100"/>
      <c r="V753" s="100"/>
      <c r="W753" s="100"/>
      <c r="X753" s="100"/>
    </row>
    <row r="754" spans="1:24" ht="16.5" customHeight="1">
      <c r="A754" s="156"/>
      <c r="B754" s="100"/>
      <c r="C754" s="100"/>
      <c r="D754" s="100"/>
      <c r="E754" s="100"/>
      <c r="F754" s="100"/>
      <c r="G754" s="100"/>
      <c r="H754" s="100"/>
      <c r="I754" s="100"/>
      <c r="J754" s="100"/>
      <c r="K754" s="100"/>
      <c r="L754" s="100"/>
      <c r="M754" s="100"/>
      <c r="N754" s="100"/>
      <c r="O754" s="100"/>
      <c r="P754" s="100"/>
      <c r="Q754" s="100"/>
      <c r="R754" s="100"/>
      <c r="S754" s="100"/>
      <c r="T754" s="100"/>
      <c r="U754" s="100"/>
      <c r="V754" s="100"/>
      <c r="W754" s="100"/>
      <c r="X754" s="100"/>
    </row>
    <row r="755" spans="1:24" ht="16.5" customHeight="1">
      <c r="A755" s="156"/>
      <c r="B755" s="100"/>
      <c r="C755" s="100"/>
      <c r="D755" s="100"/>
      <c r="E755" s="100"/>
      <c r="F755" s="100"/>
      <c r="G755" s="100"/>
      <c r="H755" s="100"/>
      <c r="I755" s="100"/>
      <c r="J755" s="100"/>
      <c r="K755" s="100"/>
      <c r="L755" s="100"/>
      <c r="M755" s="100"/>
      <c r="N755" s="100"/>
      <c r="O755" s="100"/>
      <c r="P755" s="100"/>
      <c r="Q755" s="100"/>
      <c r="R755" s="100"/>
      <c r="S755" s="100"/>
      <c r="T755" s="100"/>
      <c r="U755" s="100"/>
      <c r="V755" s="100"/>
      <c r="W755" s="100"/>
      <c r="X755" s="100"/>
    </row>
    <row r="756" spans="1:24" ht="16.5" customHeight="1">
      <c r="A756" s="156"/>
      <c r="B756" s="100"/>
      <c r="C756" s="100"/>
      <c r="D756" s="100"/>
      <c r="E756" s="100"/>
      <c r="F756" s="100"/>
      <c r="G756" s="100"/>
      <c r="H756" s="100"/>
      <c r="I756" s="100"/>
      <c r="J756" s="100"/>
      <c r="K756" s="100"/>
      <c r="L756" s="100"/>
      <c r="M756" s="100"/>
      <c r="N756" s="100"/>
      <c r="O756" s="100"/>
      <c r="P756" s="100"/>
      <c r="Q756" s="100"/>
      <c r="R756" s="100"/>
      <c r="S756" s="100"/>
      <c r="T756" s="100"/>
      <c r="U756" s="100"/>
      <c r="V756" s="100"/>
      <c r="W756" s="100"/>
      <c r="X756" s="100"/>
    </row>
    <row r="757" spans="1:24" ht="16.5" customHeight="1">
      <c r="A757" s="156"/>
      <c r="B757" s="100"/>
      <c r="C757" s="100"/>
      <c r="D757" s="100"/>
      <c r="E757" s="100"/>
      <c r="F757" s="100"/>
      <c r="G757" s="100"/>
      <c r="H757" s="100"/>
      <c r="I757" s="100"/>
      <c r="J757" s="100"/>
      <c r="K757" s="100"/>
      <c r="L757" s="100"/>
      <c r="M757" s="100"/>
      <c r="N757" s="100"/>
      <c r="O757" s="100"/>
      <c r="P757" s="100"/>
      <c r="Q757" s="100"/>
      <c r="R757" s="100"/>
      <c r="S757" s="100"/>
      <c r="T757" s="100"/>
      <c r="U757" s="100"/>
      <c r="V757" s="100"/>
      <c r="W757" s="100"/>
      <c r="X757" s="100"/>
    </row>
    <row r="758" spans="1:24" ht="16.5" customHeight="1">
      <c r="A758" s="156"/>
      <c r="B758" s="100"/>
      <c r="C758" s="100"/>
      <c r="D758" s="100"/>
      <c r="E758" s="100"/>
      <c r="F758" s="100"/>
      <c r="G758" s="100"/>
      <c r="H758" s="100"/>
      <c r="I758" s="100"/>
      <c r="J758" s="100"/>
      <c r="K758" s="100"/>
      <c r="L758" s="100"/>
      <c r="M758" s="100"/>
      <c r="N758" s="100"/>
      <c r="O758" s="100"/>
      <c r="P758" s="100"/>
      <c r="Q758" s="100"/>
      <c r="R758" s="100"/>
      <c r="S758" s="100"/>
      <c r="T758" s="100"/>
      <c r="U758" s="100"/>
      <c r="V758" s="100"/>
      <c r="W758" s="100"/>
      <c r="X758" s="100"/>
    </row>
    <row r="759" spans="1:24" ht="16.5" customHeight="1">
      <c r="A759" s="156"/>
      <c r="B759" s="100"/>
      <c r="C759" s="100"/>
      <c r="D759" s="100"/>
      <c r="E759" s="100"/>
      <c r="F759" s="100"/>
      <c r="G759" s="100"/>
      <c r="H759" s="100"/>
      <c r="I759" s="100"/>
      <c r="J759" s="100"/>
      <c r="K759" s="100"/>
      <c r="L759" s="100"/>
      <c r="M759" s="100"/>
      <c r="N759" s="100"/>
      <c r="O759" s="100"/>
      <c r="P759" s="100"/>
      <c r="Q759" s="100"/>
      <c r="R759" s="100"/>
      <c r="S759" s="100"/>
      <c r="T759" s="100"/>
      <c r="U759" s="100"/>
      <c r="V759" s="100"/>
      <c r="W759" s="100"/>
      <c r="X759" s="100"/>
    </row>
    <row r="760" spans="1:24" ht="16.5" customHeight="1">
      <c r="A760" s="156"/>
      <c r="B760" s="100"/>
      <c r="C760" s="100"/>
      <c r="D760" s="100"/>
      <c r="E760" s="100"/>
      <c r="F760" s="100"/>
      <c r="G760" s="100"/>
      <c r="H760" s="100"/>
      <c r="I760" s="100"/>
      <c r="J760" s="100"/>
      <c r="K760" s="100"/>
      <c r="L760" s="100"/>
      <c r="M760" s="100"/>
      <c r="N760" s="100"/>
      <c r="O760" s="100"/>
      <c r="P760" s="100"/>
      <c r="Q760" s="100"/>
      <c r="R760" s="100"/>
      <c r="S760" s="100"/>
      <c r="T760" s="100"/>
      <c r="U760" s="100"/>
      <c r="V760" s="100"/>
      <c r="W760" s="100"/>
      <c r="X760" s="100"/>
    </row>
    <row r="761" spans="1:24" ht="16.5" customHeight="1">
      <c r="A761" s="156"/>
      <c r="B761" s="100"/>
      <c r="C761" s="100"/>
      <c r="D761" s="100"/>
      <c r="E761" s="100"/>
      <c r="F761" s="100"/>
      <c r="G761" s="100"/>
      <c r="H761" s="100"/>
      <c r="I761" s="100"/>
      <c r="J761" s="100"/>
      <c r="K761" s="100"/>
      <c r="L761" s="100"/>
      <c r="M761" s="100"/>
      <c r="N761" s="100"/>
      <c r="O761" s="100"/>
      <c r="P761" s="100"/>
      <c r="Q761" s="100"/>
      <c r="R761" s="100"/>
      <c r="S761" s="100"/>
      <c r="T761" s="100"/>
      <c r="U761" s="100"/>
      <c r="V761" s="100"/>
      <c r="W761" s="100"/>
      <c r="X761" s="100"/>
    </row>
    <row r="762" spans="1:24" ht="16.5" customHeight="1">
      <c r="A762" s="156"/>
      <c r="B762" s="100"/>
      <c r="C762" s="100"/>
      <c r="D762" s="100"/>
      <c r="E762" s="100"/>
      <c r="F762" s="100"/>
      <c r="G762" s="100"/>
      <c r="H762" s="100"/>
      <c r="I762" s="100"/>
      <c r="J762" s="100"/>
      <c r="K762" s="100"/>
      <c r="L762" s="100"/>
      <c r="M762" s="100"/>
      <c r="N762" s="100"/>
      <c r="O762" s="100"/>
      <c r="P762" s="100"/>
      <c r="Q762" s="100"/>
      <c r="R762" s="100"/>
      <c r="S762" s="100"/>
      <c r="T762" s="100"/>
      <c r="U762" s="100"/>
      <c r="V762" s="100"/>
      <c r="W762" s="100"/>
      <c r="X762" s="100"/>
    </row>
    <row r="763" spans="1:24" ht="16.5" customHeight="1">
      <c r="A763" s="156"/>
      <c r="B763" s="100"/>
      <c r="C763" s="100"/>
      <c r="D763" s="100"/>
      <c r="E763" s="100"/>
      <c r="F763" s="100"/>
      <c r="G763" s="100"/>
      <c r="H763" s="100"/>
      <c r="I763" s="100"/>
      <c r="J763" s="100"/>
      <c r="K763" s="100"/>
      <c r="L763" s="100"/>
      <c r="M763" s="100"/>
      <c r="N763" s="100"/>
      <c r="O763" s="100"/>
      <c r="P763" s="100"/>
      <c r="Q763" s="100"/>
      <c r="R763" s="100"/>
      <c r="S763" s="100"/>
      <c r="T763" s="100"/>
      <c r="U763" s="100"/>
      <c r="V763" s="100"/>
      <c r="W763" s="100"/>
      <c r="X763" s="100"/>
    </row>
    <row r="764" spans="1:24" ht="16.5" customHeight="1">
      <c r="A764" s="156"/>
      <c r="B764" s="100"/>
      <c r="C764" s="100"/>
      <c r="D764" s="100"/>
      <c r="E764" s="100"/>
      <c r="F764" s="100"/>
      <c r="G764" s="100"/>
      <c r="H764" s="100"/>
      <c r="I764" s="100"/>
      <c r="J764" s="100"/>
      <c r="K764" s="100"/>
      <c r="L764" s="100"/>
      <c r="M764" s="100"/>
      <c r="N764" s="100"/>
      <c r="O764" s="100"/>
      <c r="P764" s="100"/>
      <c r="Q764" s="100"/>
      <c r="R764" s="100"/>
      <c r="S764" s="100"/>
      <c r="T764" s="100"/>
      <c r="U764" s="100"/>
      <c r="V764" s="100"/>
      <c r="W764" s="100"/>
      <c r="X764" s="100"/>
    </row>
    <row r="765" spans="1:24" ht="16.5" customHeight="1">
      <c r="A765" s="156"/>
      <c r="B765" s="100"/>
      <c r="C765" s="100"/>
      <c r="D765" s="100"/>
      <c r="E765" s="100"/>
      <c r="F765" s="100"/>
      <c r="G765" s="100"/>
      <c r="H765" s="100"/>
      <c r="I765" s="100"/>
      <c r="J765" s="100"/>
      <c r="K765" s="100"/>
      <c r="L765" s="100"/>
      <c r="M765" s="100"/>
      <c r="N765" s="100"/>
      <c r="O765" s="100"/>
      <c r="P765" s="100"/>
      <c r="Q765" s="100"/>
      <c r="R765" s="100"/>
      <c r="S765" s="100"/>
      <c r="T765" s="100"/>
      <c r="U765" s="100"/>
      <c r="V765" s="100"/>
      <c r="W765" s="100"/>
      <c r="X765" s="100"/>
    </row>
    <row r="766" spans="1:24" ht="16.5" customHeight="1">
      <c r="A766" s="156"/>
      <c r="B766" s="100"/>
      <c r="C766" s="100"/>
      <c r="D766" s="100"/>
      <c r="E766" s="100"/>
      <c r="F766" s="100"/>
      <c r="G766" s="100"/>
      <c r="H766" s="100"/>
      <c r="I766" s="100"/>
      <c r="J766" s="100"/>
      <c r="K766" s="100"/>
      <c r="L766" s="100"/>
      <c r="M766" s="100"/>
      <c r="N766" s="100"/>
      <c r="O766" s="100"/>
      <c r="P766" s="100"/>
      <c r="Q766" s="100"/>
      <c r="R766" s="100"/>
      <c r="S766" s="100"/>
      <c r="T766" s="100"/>
      <c r="U766" s="100"/>
      <c r="V766" s="100"/>
      <c r="W766" s="100"/>
      <c r="X766" s="100"/>
    </row>
    <row r="767" spans="1:24" ht="16.5" customHeight="1">
      <c r="A767" s="156"/>
      <c r="B767" s="100"/>
      <c r="C767" s="100"/>
      <c r="D767" s="100"/>
      <c r="E767" s="100"/>
      <c r="F767" s="100"/>
      <c r="G767" s="100"/>
      <c r="H767" s="100"/>
      <c r="I767" s="100"/>
      <c r="J767" s="100"/>
      <c r="K767" s="100"/>
      <c r="L767" s="100"/>
      <c r="M767" s="100"/>
      <c r="N767" s="100"/>
      <c r="O767" s="100"/>
      <c r="P767" s="100"/>
      <c r="Q767" s="100"/>
      <c r="R767" s="100"/>
      <c r="S767" s="100"/>
      <c r="T767" s="100"/>
      <c r="U767" s="100"/>
      <c r="V767" s="100"/>
      <c r="W767" s="100"/>
      <c r="X767" s="100"/>
    </row>
    <row r="768" spans="1:24" ht="16.5" customHeight="1">
      <c r="A768" s="156"/>
      <c r="B768" s="100"/>
      <c r="C768" s="100"/>
      <c r="D768" s="100"/>
      <c r="E768" s="100"/>
      <c r="F768" s="100"/>
      <c r="G768" s="100"/>
      <c r="H768" s="100"/>
      <c r="I768" s="100"/>
      <c r="J768" s="100"/>
      <c r="K768" s="100"/>
      <c r="L768" s="100"/>
      <c r="M768" s="100"/>
      <c r="N768" s="100"/>
      <c r="O768" s="100"/>
      <c r="P768" s="100"/>
      <c r="Q768" s="100"/>
      <c r="R768" s="100"/>
      <c r="S768" s="100"/>
      <c r="T768" s="100"/>
      <c r="U768" s="100"/>
      <c r="V768" s="100"/>
      <c r="W768" s="100"/>
      <c r="X768" s="100"/>
    </row>
    <row r="769" spans="1:24" ht="16.5" customHeight="1">
      <c r="A769" s="156"/>
      <c r="B769" s="100"/>
      <c r="C769" s="100"/>
      <c r="D769" s="100"/>
      <c r="E769" s="100"/>
      <c r="F769" s="100"/>
      <c r="G769" s="100"/>
      <c r="H769" s="100"/>
      <c r="I769" s="100"/>
      <c r="J769" s="100"/>
      <c r="K769" s="100"/>
      <c r="L769" s="100"/>
      <c r="M769" s="100"/>
      <c r="N769" s="100"/>
      <c r="O769" s="100"/>
      <c r="P769" s="100"/>
      <c r="Q769" s="100"/>
      <c r="R769" s="100"/>
      <c r="S769" s="100"/>
      <c r="T769" s="100"/>
      <c r="U769" s="100"/>
      <c r="V769" s="100"/>
      <c r="W769" s="100"/>
      <c r="X769" s="100"/>
    </row>
    <row r="770" spans="1:24" ht="16.5" customHeight="1">
      <c r="A770" s="156"/>
      <c r="B770" s="100"/>
      <c r="C770" s="100"/>
      <c r="D770" s="100"/>
      <c r="E770" s="100"/>
      <c r="F770" s="100"/>
      <c r="G770" s="100"/>
      <c r="H770" s="100"/>
      <c r="I770" s="100"/>
      <c r="J770" s="100"/>
      <c r="K770" s="100"/>
      <c r="L770" s="100"/>
      <c r="M770" s="100"/>
      <c r="N770" s="100"/>
      <c r="O770" s="100"/>
      <c r="P770" s="100"/>
      <c r="Q770" s="100"/>
      <c r="R770" s="100"/>
      <c r="S770" s="100"/>
      <c r="T770" s="100"/>
      <c r="U770" s="100"/>
      <c r="V770" s="100"/>
      <c r="W770" s="100"/>
      <c r="X770" s="100"/>
    </row>
    <row r="771" spans="1:24" ht="16.5" customHeight="1">
      <c r="A771" s="156"/>
      <c r="B771" s="100"/>
      <c r="C771" s="100"/>
      <c r="D771" s="100"/>
      <c r="E771" s="100"/>
      <c r="F771" s="100"/>
      <c r="G771" s="100"/>
      <c r="H771" s="100"/>
      <c r="I771" s="100"/>
      <c r="J771" s="100"/>
      <c r="K771" s="100"/>
      <c r="L771" s="100"/>
      <c r="M771" s="100"/>
      <c r="N771" s="100"/>
      <c r="O771" s="100"/>
      <c r="P771" s="100"/>
      <c r="Q771" s="100"/>
      <c r="R771" s="100"/>
      <c r="S771" s="100"/>
      <c r="T771" s="100"/>
      <c r="U771" s="100"/>
      <c r="V771" s="100"/>
      <c r="W771" s="100"/>
      <c r="X771" s="100"/>
    </row>
    <row r="772" spans="1:24" ht="16.5" customHeight="1">
      <c r="A772" s="156"/>
      <c r="B772" s="100"/>
      <c r="C772" s="100"/>
      <c r="D772" s="100"/>
      <c r="E772" s="100"/>
      <c r="F772" s="100"/>
      <c r="G772" s="100"/>
      <c r="H772" s="100"/>
      <c r="I772" s="100"/>
      <c r="J772" s="100"/>
      <c r="K772" s="100"/>
      <c r="L772" s="100"/>
      <c r="M772" s="100"/>
      <c r="N772" s="100"/>
      <c r="O772" s="100"/>
      <c r="P772" s="100"/>
      <c r="Q772" s="100"/>
      <c r="R772" s="100"/>
      <c r="S772" s="100"/>
      <c r="T772" s="100"/>
      <c r="U772" s="100"/>
      <c r="V772" s="100"/>
      <c r="W772" s="100"/>
      <c r="X772" s="100"/>
    </row>
    <row r="773" spans="1:24" ht="16.5" customHeight="1">
      <c r="A773" s="156"/>
      <c r="B773" s="100"/>
      <c r="C773" s="100"/>
      <c r="D773" s="100"/>
      <c r="E773" s="100"/>
      <c r="F773" s="100"/>
      <c r="G773" s="100"/>
      <c r="H773" s="100"/>
      <c r="I773" s="100"/>
      <c r="J773" s="100"/>
      <c r="K773" s="100"/>
      <c r="L773" s="100"/>
      <c r="M773" s="100"/>
      <c r="N773" s="100"/>
      <c r="O773" s="100"/>
      <c r="P773" s="100"/>
      <c r="Q773" s="100"/>
      <c r="R773" s="100"/>
      <c r="S773" s="100"/>
      <c r="T773" s="100"/>
      <c r="U773" s="100"/>
      <c r="V773" s="100"/>
      <c r="W773" s="100"/>
      <c r="X773" s="100"/>
    </row>
    <row r="774" spans="1:24" ht="16.5" customHeight="1">
      <c r="A774" s="156"/>
      <c r="B774" s="100"/>
      <c r="C774" s="100"/>
      <c r="D774" s="100"/>
      <c r="E774" s="100"/>
      <c r="F774" s="100"/>
      <c r="G774" s="100"/>
      <c r="H774" s="100"/>
      <c r="I774" s="100"/>
      <c r="J774" s="100"/>
      <c r="K774" s="100"/>
      <c r="L774" s="100"/>
      <c r="M774" s="100"/>
      <c r="N774" s="100"/>
      <c r="O774" s="100"/>
      <c r="P774" s="100"/>
      <c r="Q774" s="100"/>
      <c r="R774" s="100"/>
      <c r="S774" s="100"/>
      <c r="T774" s="100"/>
      <c r="U774" s="100"/>
      <c r="V774" s="100"/>
      <c r="W774" s="100"/>
      <c r="X774" s="100"/>
    </row>
    <row r="775" spans="1:24" ht="16.5" customHeight="1">
      <c r="A775" s="156"/>
      <c r="B775" s="100"/>
      <c r="C775" s="100"/>
      <c r="D775" s="100"/>
      <c r="E775" s="100"/>
      <c r="F775" s="100"/>
      <c r="G775" s="100"/>
      <c r="H775" s="100"/>
      <c r="I775" s="100"/>
      <c r="J775" s="100"/>
      <c r="K775" s="100"/>
      <c r="L775" s="100"/>
      <c r="M775" s="100"/>
      <c r="N775" s="100"/>
      <c r="O775" s="100"/>
      <c r="P775" s="100"/>
      <c r="Q775" s="100"/>
      <c r="R775" s="100"/>
      <c r="S775" s="100"/>
      <c r="T775" s="100"/>
      <c r="U775" s="100"/>
      <c r="V775" s="100"/>
      <c r="W775" s="100"/>
      <c r="X775" s="100"/>
    </row>
    <row r="776" spans="1:24" ht="16.5" customHeight="1">
      <c r="A776" s="156"/>
      <c r="B776" s="100"/>
      <c r="C776" s="100"/>
      <c r="D776" s="100"/>
      <c r="E776" s="100"/>
      <c r="F776" s="100"/>
      <c r="G776" s="100"/>
      <c r="H776" s="100"/>
      <c r="I776" s="100"/>
      <c r="J776" s="100"/>
      <c r="K776" s="100"/>
      <c r="L776" s="100"/>
      <c r="M776" s="100"/>
      <c r="N776" s="100"/>
      <c r="O776" s="100"/>
      <c r="P776" s="100"/>
      <c r="Q776" s="100"/>
      <c r="R776" s="100"/>
      <c r="S776" s="100"/>
      <c r="T776" s="100"/>
      <c r="U776" s="100"/>
      <c r="V776" s="100"/>
      <c r="W776" s="100"/>
      <c r="X776" s="100"/>
    </row>
    <row r="777" spans="1:24" ht="16.5" customHeight="1">
      <c r="A777" s="156"/>
      <c r="B777" s="100"/>
      <c r="C777" s="100"/>
      <c r="D777" s="100"/>
      <c r="E777" s="100"/>
      <c r="F777" s="100"/>
      <c r="G777" s="100"/>
      <c r="H777" s="100"/>
      <c r="I777" s="100"/>
      <c r="J777" s="100"/>
      <c r="K777" s="100"/>
      <c r="L777" s="100"/>
      <c r="M777" s="100"/>
      <c r="N777" s="100"/>
      <c r="O777" s="100"/>
      <c r="P777" s="100"/>
      <c r="Q777" s="100"/>
      <c r="R777" s="100"/>
      <c r="S777" s="100"/>
      <c r="T777" s="100"/>
      <c r="U777" s="100"/>
      <c r="V777" s="100"/>
      <c r="W777" s="100"/>
      <c r="X777" s="100"/>
    </row>
    <row r="778" spans="1:24" ht="16.5" customHeight="1">
      <c r="A778" s="156"/>
      <c r="B778" s="100"/>
      <c r="C778" s="100"/>
      <c r="D778" s="100"/>
      <c r="E778" s="100"/>
      <c r="F778" s="100"/>
      <c r="G778" s="100"/>
      <c r="H778" s="100"/>
      <c r="I778" s="100"/>
      <c r="J778" s="100"/>
      <c r="K778" s="100"/>
      <c r="L778" s="100"/>
      <c r="M778" s="100"/>
      <c r="N778" s="100"/>
      <c r="O778" s="100"/>
      <c r="P778" s="100"/>
      <c r="Q778" s="100"/>
      <c r="R778" s="100"/>
      <c r="S778" s="100"/>
      <c r="T778" s="100"/>
      <c r="U778" s="100"/>
      <c r="V778" s="100"/>
      <c r="W778" s="100"/>
      <c r="X778" s="100"/>
    </row>
    <row r="779" spans="1:24" ht="16.5" customHeight="1">
      <c r="A779" s="156"/>
      <c r="B779" s="100"/>
      <c r="C779" s="100"/>
      <c r="D779" s="100"/>
      <c r="E779" s="100"/>
      <c r="F779" s="100"/>
      <c r="G779" s="100"/>
      <c r="H779" s="100"/>
      <c r="I779" s="100"/>
      <c r="J779" s="100"/>
      <c r="K779" s="100"/>
      <c r="L779" s="100"/>
      <c r="M779" s="100"/>
      <c r="N779" s="100"/>
      <c r="O779" s="100"/>
      <c r="P779" s="100"/>
      <c r="Q779" s="100"/>
      <c r="R779" s="100"/>
      <c r="S779" s="100"/>
      <c r="T779" s="100"/>
      <c r="U779" s="100"/>
      <c r="V779" s="100"/>
      <c r="W779" s="100"/>
      <c r="X779" s="100"/>
    </row>
    <row r="780" spans="1:24" ht="16.5" customHeight="1">
      <c r="A780" s="156"/>
      <c r="B780" s="100"/>
      <c r="C780" s="100"/>
      <c r="D780" s="100"/>
      <c r="E780" s="100"/>
      <c r="F780" s="100"/>
      <c r="G780" s="100"/>
      <c r="H780" s="100"/>
      <c r="I780" s="100"/>
      <c r="J780" s="100"/>
      <c r="K780" s="100"/>
      <c r="L780" s="100"/>
      <c r="M780" s="100"/>
      <c r="N780" s="100"/>
      <c r="O780" s="100"/>
      <c r="P780" s="100"/>
      <c r="Q780" s="100"/>
      <c r="R780" s="100"/>
      <c r="S780" s="100"/>
      <c r="T780" s="100"/>
      <c r="U780" s="100"/>
      <c r="V780" s="100"/>
      <c r="W780" s="100"/>
      <c r="X780" s="100"/>
    </row>
    <row r="781" spans="1:24" ht="16.5" customHeight="1">
      <c r="A781" s="156"/>
      <c r="B781" s="100"/>
      <c r="C781" s="100"/>
      <c r="D781" s="100"/>
      <c r="E781" s="100"/>
      <c r="F781" s="100"/>
      <c r="G781" s="100"/>
      <c r="H781" s="100"/>
      <c r="I781" s="100"/>
      <c r="J781" s="100"/>
      <c r="K781" s="100"/>
      <c r="L781" s="100"/>
      <c r="M781" s="100"/>
      <c r="N781" s="100"/>
      <c r="O781" s="100"/>
      <c r="P781" s="100"/>
      <c r="Q781" s="100"/>
      <c r="R781" s="100"/>
      <c r="S781" s="100"/>
      <c r="T781" s="100"/>
      <c r="U781" s="100"/>
      <c r="V781" s="100"/>
      <c r="W781" s="100"/>
      <c r="X781" s="100"/>
    </row>
    <row r="782" spans="1:24" ht="16.5" customHeight="1">
      <c r="A782" s="156"/>
      <c r="B782" s="100"/>
      <c r="C782" s="100"/>
      <c r="D782" s="100"/>
      <c r="E782" s="100"/>
      <c r="F782" s="100"/>
      <c r="G782" s="100"/>
      <c r="H782" s="100"/>
      <c r="I782" s="100"/>
      <c r="J782" s="100"/>
      <c r="K782" s="100"/>
      <c r="L782" s="100"/>
      <c r="M782" s="100"/>
      <c r="N782" s="100"/>
      <c r="O782" s="100"/>
      <c r="P782" s="100"/>
      <c r="Q782" s="100"/>
      <c r="R782" s="100"/>
      <c r="S782" s="100"/>
      <c r="T782" s="100"/>
      <c r="U782" s="100"/>
      <c r="V782" s="100"/>
      <c r="W782" s="100"/>
      <c r="X782" s="100"/>
    </row>
    <row r="783" spans="1:24" ht="16.5" customHeight="1">
      <c r="A783" s="156"/>
      <c r="B783" s="100"/>
      <c r="C783" s="100"/>
      <c r="D783" s="100"/>
      <c r="E783" s="100"/>
      <c r="F783" s="100"/>
      <c r="G783" s="100"/>
      <c r="H783" s="100"/>
      <c r="I783" s="100"/>
      <c r="J783" s="100"/>
      <c r="K783" s="100"/>
      <c r="L783" s="100"/>
      <c r="M783" s="100"/>
      <c r="N783" s="100"/>
      <c r="O783" s="100"/>
      <c r="P783" s="100"/>
      <c r="Q783" s="100"/>
      <c r="R783" s="100"/>
      <c r="S783" s="100"/>
      <c r="T783" s="100"/>
      <c r="U783" s="100"/>
      <c r="V783" s="100"/>
      <c r="W783" s="100"/>
      <c r="X783" s="100"/>
    </row>
    <row r="784" spans="1:24" ht="16.5" customHeight="1">
      <c r="A784" s="156"/>
      <c r="B784" s="100"/>
      <c r="C784" s="100"/>
      <c r="D784" s="100"/>
      <c r="E784" s="100"/>
      <c r="F784" s="100"/>
      <c r="G784" s="100"/>
      <c r="H784" s="100"/>
      <c r="I784" s="100"/>
      <c r="J784" s="100"/>
      <c r="K784" s="100"/>
      <c r="L784" s="100"/>
      <c r="M784" s="100"/>
      <c r="N784" s="100"/>
      <c r="O784" s="100"/>
      <c r="P784" s="100"/>
      <c r="Q784" s="100"/>
      <c r="R784" s="100"/>
      <c r="S784" s="100"/>
      <c r="T784" s="100"/>
      <c r="U784" s="100"/>
      <c r="V784" s="100"/>
      <c r="W784" s="100"/>
      <c r="X784" s="100"/>
    </row>
    <row r="785" spans="1:24" ht="16.5" customHeight="1">
      <c r="A785" s="156"/>
      <c r="B785" s="100"/>
      <c r="C785" s="100"/>
      <c r="D785" s="100"/>
      <c r="E785" s="100"/>
      <c r="F785" s="100"/>
      <c r="G785" s="100"/>
      <c r="H785" s="100"/>
      <c r="I785" s="100"/>
      <c r="J785" s="100"/>
      <c r="K785" s="100"/>
      <c r="L785" s="100"/>
      <c r="M785" s="100"/>
      <c r="N785" s="100"/>
      <c r="O785" s="100"/>
      <c r="P785" s="100"/>
      <c r="Q785" s="100"/>
      <c r="R785" s="100"/>
      <c r="S785" s="100"/>
      <c r="T785" s="100"/>
      <c r="U785" s="100"/>
      <c r="V785" s="100"/>
      <c r="W785" s="100"/>
      <c r="X785" s="100"/>
    </row>
    <row r="786" spans="1:24" ht="16.5" customHeight="1">
      <c r="A786" s="156"/>
      <c r="B786" s="100"/>
      <c r="C786" s="100"/>
      <c r="D786" s="100"/>
      <c r="E786" s="100"/>
      <c r="F786" s="100"/>
      <c r="G786" s="100"/>
      <c r="H786" s="100"/>
      <c r="I786" s="100"/>
      <c r="J786" s="100"/>
      <c r="K786" s="100"/>
      <c r="L786" s="100"/>
      <c r="M786" s="100"/>
      <c r="N786" s="100"/>
      <c r="O786" s="100"/>
      <c r="P786" s="100"/>
      <c r="Q786" s="100"/>
      <c r="R786" s="100"/>
      <c r="S786" s="100"/>
      <c r="T786" s="100"/>
      <c r="U786" s="100"/>
      <c r="V786" s="100"/>
      <c r="W786" s="100"/>
      <c r="X786" s="100"/>
    </row>
    <row r="787" spans="1:24" ht="16.5" customHeight="1">
      <c r="A787" s="156"/>
      <c r="B787" s="100"/>
      <c r="C787" s="100"/>
      <c r="D787" s="100"/>
      <c r="E787" s="100"/>
      <c r="F787" s="100"/>
      <c r="G787" s="100"/>
      <c r="H787" s="100"/>
      <c r="I787" s="100"/>
      <c r="J787" s="100"/>
      <c r="K787" s="100"/>
      <c r="L787" s="100"/>
      <c r="M787" s="100"/>
      <c r="N787" s="100"/>
      <c r="O787" s="100"/>
      <c r="P787" s="100"/>
      <c r="Q787" s="100"/>
      <c r="R787" s="100"/>
      <c r="S787" s="100"/>
      <c r="T787" s="100"/>
      <c r="U787" s="100"/>
      <c r="V787" s="100"/>
      <c r="W787" s="100"/>
      <c r="X787" s="100"/>
    </row>
    <row r="788" spans="1:24" ht="16.5" customHeight="1">
      <c r="A788" s="156"/>
      <c r="B788" s="100"/>
      <c r="C788" s="100"/>
      <c r="D788" s="100"/>
      <c r="E788" s="100"/>
      <c r="F788" s="100"/>
      <c r="G788" s="100"/>
      <c r="H788" s="100"/>
      <c r="I788" s="100"/>
      <c r="J788" s="100"/>
      <c r="K788" s="100"/>
      <c r="L788" s="100"/>
      <c r="M788" s="100"/>
      <c r="N788" s="100"/>
      <c r="O788" s="100"/>
      <c r="P788" s="100"/>
      <c r="Q788" s="100"/>
      <c r="R788" s="100"/>
      <c r="S788" s="100"/>
      <c r="T788" s="100"/>
      <c r="U788" s="100"/>
      <c r="V788" s="100"/>
      <c r="W788" s="100"/>
      <c r="X788" s="100"/>
    </row>
    <row r="789" spans="1:24" ht="16.5" customHeight="1">
      <c r="A789" s="156"/>
      <c r="B789" s="100"/>
      <c r="C789" s="100"/>
      <c r="D789" s="100"/>
      <c r="E789" s="100"/>
      <c r="F789" s="100"/>
      <c r="G789" s="100"/>
      <c r="H789" s="100"/>
      <c r="I789" s="100"/>
      <c r="J789" s="100"/>
      <c r="K789" s="100"/>
      <c r="L789" s="100"/>
      <c r="M789" s="100"/>
      <c r="N789" s="100"/>
      <c r="O789" s="100"/>
      <c r="P789" s="100"/>
      <c r="Q789" s="100"/>
      <c r="R789" s="100"/>
      <c r="S789" s="100"/>
      <c r="T789" s="100"/>
      <c r="U789" s="100"/>
      <c r="V789" s="100"/>
      <c r="W789" s="100"/>
      <c r="X789" s="100"/>
    </row>
    <row r="790" spans="1:24" ht="16.5" customHeight="1">
      <c r="A790" s="156"/>
      <c r="B790" s="100"/>
      <c r="C790" s="100"/>
      <c r="D790" s="100"/>
      <c r="E790" s="100"/>
      <c r="F790" s="100"/>
      <c r="G790" s="100"/>
      <c r="H790" s="100"/>
      <c r="I790" s="100"/>
      <c r="J790" s="100"/>
      <c r="K790" s="100"/>
      <c r="L790" s="100"/>
      <c r="M790" s="100"/>
      <c r="N790" s="100"/>
      <c r="O790" s="100"/>
      <c r="P790" s="100"/>
      <c r="Q790" s="100"/>
      <c r="R790" s="100"/>
      <c r="S790" s="100"/>
      <c r="T790" s="100"/>
      <c r="U790" s="100"/>
      <c r="V790" s="100"/>
      <c r="W790" s="100"/>
      <c r="X790" s="100"/>
    </row>
    <row r="791" spans="1:24" ht="16.5" customHeight="1">
      <c r="A791" s="156"/>
      <c r="B791" s="100"/>
      <c r="C791" s="100"/>
      <c r="D791" s="100"/>
      <c r="E791" s="100"/>
      <c r="F791" s="100"/>
      <c r="G791" s="100"/>
      <c r="H791" s="100"/>
      <c r="I791" s="100"/>
      <c r="J791" s="100"/>
      <c r="K791" s="100"/>
      <c r="L791" s="100"/>
      <c r="M791" s="100"/>
      <c r="N791" s="100"/>
      <c r="O791" s="100"/>
      <c r="P791" s="100"/>
      <c r="Q791" s="100"/>
      <c r="R791" s="100"/>
      <c r="S791" s="100"/>
      <c r="T791" s="100"/>
      <c r="U791" s="100"/>
      <c r="V791" s="100"/>
      <c r="W791" s="100"/>
      <c r="X791" s="100"/>
    </row>
    <row r="792" spans="1:24" ht="16.5" customHeight="1">
      <c r="A792" s="156"/>
      <c r="B792" s="100"/>
      <c r="C792" s="100"/>
      <c r="D792" s="100"/>
      <c r="E792" s="100"/>
      <c r="F792" s="100"/>
      <c r="G792" s="100"/>
      <c r="H792" s="100"/>
      <c r="I792" s="100"/>
      <c r="J792" s="100"/>
      <c r="K792" s="100"/>
      <c r="L792" s="100"/>
      <c r="M792" s="100"/>
      <c r="N792" s="100"/>
      <c r="O792" s="100"/>
      <c r="P792" s="100"/>
      <c r="Q792" s="100"/>
      <c r="R792" s="100"/>
      <c r="S792" s="100"/>
      <c r="T792" s="100"/>
      <c r="U792" s="100"/>
      <c r="V792" s="100"/>
      <c r="W792" s="100"/>
      <c r="X792" s="100"/>
    </row>
    <row r="793" spans="1:24" ht="16.5" customHeight="1">
      <c r="A793" s="156"/>
      <c r="B793" s="100"/>
      <c r="C793" s="100"/>
      <c r="D793" s="100"/>
      <c r="E793" s="100"/>
      <c r="F793" s="100"/>
      <c r="G793" s="100"/>
      <c r="H793" s="100"/>
      <c r="I793" s="100"/>
      <c r="J793" s="100"/>
      <c r="K793" s="100"/>
      <c r="L793" s="100"/>
      <c r="M793" s="100"/>
      <c r="N793" s="100"/>
      <c r="O793" s="100"/>
      <c r="P793" s="100"/>
      <c r="Q793" s="100"/>
      <c r="R793" s="100"/>
      <c r="S793" s="100"/>
      <c r="T793" s="100"/>
      <c r="U793" s="100"/>
      <c r="V793" s="100"/>
      <c r="W793" s="100"/>
      <c r="X793" s="100"/>
    </row>
    <row r="794" spans="1:24" ht="16.5" customHeight="1">
      <c r="A794" s="156"/>
      <c r="B794" s="100"/>
      <c r="C794" s="100"/>
      <c r="D794" s="100"/>
      <c r="E794" s="100"/>
      <c r="F794" s="100"/>
      <c r="G794" s="100"/>
      <c r="H794" s="100"/>
      <c r="I794" s="100"/>
      <c r="J794" s="100"/>
      <c r="K794" s="100"/>
      <c r="L794" s="100"/>
      <c r="M794" s="100"/>
      <c r="N794" s="100"/>
      <c r="O794" s="100"/>
      <c r="P794" s="100"/>
      <c r="Q794" s="100"/>
      <c r="R794" s="100"/>
      <c r="S794" s="100"/>
      <c r="T794" s="100"/>
      <c r="U794" s="100"/>
      <c r="V794" s="100"/>
      <c r="W794" s="100"/>
      <c r="X794" s="100"/>
    </row>
    <row r="795" spans="1:24" ht="16.5" customHeight="1">
      <c r="A795" s="156"/>
      <c r="B795" s="100"/>
      <c r="C795" s="100"/>
      <c r="D795" s="100"/>
      <c r="E795" s="100"/>
      <c r="F795" s="100"/>
      <c r="G795" s="100"/>
      <c r="H795" s="100"/>
      <c r="I795" s="100"/>
      <c r="J795" s="100"/>
      <c r="K795" s="100"/>
      <c r="L795" s="100"/>
      <c r="M795" s="100"/>
      <c r="N795" s="100"/>
      <c r="O795" s="100"/>
      <c r="P795" s="100"/>
      <c r="Q795" s="100"/>
      <c r="R795" s="100"/>
      <c r="S795" s="100"/>
      <c r="T795" s="100"/>
      <c r="U795" s="100"/>
      <c r="V795" s="100"/>
      <c r="W795" s="100"/>
      <c r="X795" s="100"/>
    </row>
    <row r="796" spans="1:24" ht="16.5" customHeight="1">
      <c r="A796" s="156"/>
      <c r="B796" s="100"/>
      <c r="C796" s="100"/>
      <c r="D796" s="100"/>
      <c r="E796" s="100"/>
      <c r="F796" s="100"/>
      <c r="G796" s="100"/>
      <c r="H796" s="100"/>
      <c r="I796" s="100"/>
      <c r="J796" s="100"/>
      <c r="K796" s="100"/>
      <c r="L796" s="100"/>
      <c r="M796" s="100"/>
      <c r="N796" s="100"/>
      <c r="O796" s="100"/>
      <c r="P796" s="100"/>
      <c r="Q796" s="100"/>
      <c r="R796" s="100"/>
      <c r="S796" s="100"/>
      <c r="T796" s="100"/>
      <c r="U796" s="100"/>
      <c r="V796" s="100"/>
      <c r="W796" s="100"/>
      <c r="X796" s="100"/>
    </row>
    <row r="797" spans="1:24" ht="16.5" customHeight="1">
      <c r="A797" s="156"/>
      <c r="B797" s="100"/>
      <c r="C797" s="100"/>
      <c r="D797" s="100"/>
      <c r="E797" s="100"/>
      <c r="F797" s="100"/>
      <c r="G797" s="100"/>
      <c r="H797" s="100"/>
      <c r="I797" s="100"/>
      <c r="J797" s="100"/>
      <c r="K797" s="100"/>
      <c r="L797" s="100"/>
      <c r="M797" s="100"/>
      <c r="N797" s="100"/>
      <c r="O797" s="100"/>
      <c r="P797" s="100"/>
      <c r="Q797" s="100"/>
      <c r="R797" s="100"/>
      <c r="S797" s="100"/>
      <c r="T797" s="100"/>
      <c r="U797" s="100"/>
      <c r="V797" s="100"/>
      <c r="W797" s="100"/>
      <c r="X797" s="100"/>
    </row>
    <row r="798" spans="1:24" ht="16.5" customHeight="1">
      <c r="A798" s="156"/>
      <c r="B798" s="100"/>
      <c r="C798" s="100"/>
      <c r="D798" s="100"/>
      <c r="E798" s="100"/>
      <c r="F798" s="100"/>
      <c r="G798" s="100"/>
      <c r="H798" s="100"/>
      <c r="I798" s="100"/>
      <c r="J798" s="100"/>
      <c r="K798" s="100"/>
      <c r="L798" s="100"/>
      <c r="M798" s="100"/>
      <c r="N798" s="100"/>
      <c r="O798" s="100"/>
      <c r="P798" s="100"/>
      <c r="Q798" s="100"/>
      <c r="R798" s="100"/>
      <c r="S798" s="100"/>
      <c r="T798" s="100"/>
      <c r="U798" s="100"/>
      <c r="V798" s="100"/>
      <c r="W798" s="100"/>
      <c r="X798" s="100"/>
    </row>
    <row r="799" spans="1:24" ht="16.5" customHeight="1">
      <c r="A799" s="156"/>
      <c r="B799" s="100"/>
      <c r="C799" s="100"/>
      <c r="D799" s="100"/>
      <c r="E799" s="100"/>
      <c r="F799" s="100"/>
      <c r="G799" s="100"/>
      <c r="H799" s="100"/>
      <c r="I799" s="100"/>
      <c r="J799" s="100"/>
      <c r="K799" s="100"/>
      <c r="L799" s="100"/>
      <c r="M799" s="100"/>
      <c r="N799" s="100"/>
      <c r="O799" s="100"/>
      <c r="P799" s="100"/>
      <c r="Q799" s="100"/>
      <c r="R799" s="100"/>
      <c r="S799" s="100"/>
      <c r="T799" s="100"/>
      <c r="U799" s="100"/>
      <c r="V799" s="100"/>
      <c r="W799" s="100"/>
      <c r="X799" s="100"/>
    </row>
    <row r="800" spans="1:24" ht="16.5" customHeight="1">
      <c r="A800" s="156"/>
      <c r="B800" s="100"/>
      <c r="C800" s="100"/>
      <c r="D800" s="100"/>
      <c r="E800" s="100"/>
      <c r="F800" s="100"/>
      <c r="G800" s="100"/>
      <c r="H800" s="100"/>
      <c r="I800" s="100"/>
      <c r="J800" s="100"/>
      <c r="K800" s="100"/>
      <c r="L800" s="100"/>
      <c r="M800" s="100"/>
      <c r="N800" s="100"/>
      <c r="O800" s="100"/>
      <c r="P800" s="100"/>
      <c r="Q800" s="100"/>
      <c r="R800" s="100"/>
      <c r="S800" s="100"/>
      <c r="T800" s="100"/>
      <c r="U800" s="100"/>
      <c r="V800" s="100"/>
      <c r="W800" s="100"/>
      <c r="X800" s="100"/>
    </row>
    <row r="801" spans="1:24" ht="16.5" customHeight="1">
      <c r="A801" s="156"/>
      <c r="B801" s="100"/>
      <c r="C801" s="100"/>
      <c r="D801" s="100"/>
      <c r="E801" s="100"/>
      <c r="F801" s="100"/>
      <c r="G801" s="100"/>
      <c r="H801" s="100"/>
      <c r="I801" s="100"/>
      <c r="J801" s="100"/>
      <c r="K801" s="100"/>
      <c r="L801" s="100"/>
      <c r="M801" s="100"/>
      <c r="N801" s="100"/>
      <c r="O801" s="100"/>
      <c r="P801" s="100"/>
      <c r="Q801" s="100"/>
      <c r="R801" s="100"/>
      <c r="S801" s="100"/>
      <c r="T801" s="100"/>
      <c r="U801" s="100"/>
      <c r="V801" s="100"/>
      <c r="W801" s="100"/>
      <c r="X801" s="100"/>
    </row>
    <row r="802" spans="1:24" ht="16.5" customHeight="1">
      <c r="A802" s="156"/>
      <c r="B802" s="100"/>
      <c r="C802" s="100"/>
      <c r="D802" s="100"/>
      <c r="E802" s="100"/>
      <c r="F802" s="100"/>
      <c r="G802" s="100"/>
      <c r="H802" s="100"/>
      <c r="I802" s="100"/>
      <c r="J802" s="100"/>
      <c r="K802" s="100"/>
      <c r="L802" s="100"/>
      <c r="M802" s="100"/>
      <c r="N802" s="100"/>
      <c r="O802" s="100"/>
      <c r="P802" s="100"/>
      <c r="Q802" s="100"/>
      <c r="R802" s="100"/>
      <c r="S802" s="100"/>
      <c r="T802" s="100"/>
      <c r="U802" s="100"/>
      <c r="V802" s="100"/>
      <c r="W802" s="100"/>
      <c r="X802" s="100"/>
    </row>
    <row r="803" spans="1:24" ht="16.5" customHeight="1">
      <c r="A803" s="156"/>
      <c r="B803" s="100"/>
      <c r="C803" s="100"/>
      <c r="D803" s="100"/>
      <c r="E803" s="100"/>
      <c r="F803" s="100"/>
      <c r="G803" s="100"/>
      <c r="H803" s="100"/>
      <c r="I803" s="100"/>
      <c r="J803" s="100"/>
      <c r="K803" s="100"/>
      <c r="L803" s="100"/>
      <c r="M803" s="100"/>
      <c r="N803" s="100"/>
      <c r="O803" s="100"/>
      <c r="P803" s="100"/>
      <c r="Q803" s="100"/>
      <c r="R803" s="100"/>
      <c r="S803" s="100"/>
      <c r="T803" s="100"/>
      <c r="U803" s="100"/>
      <c r="V803" s="100"/>
      <c r="W803" s="100"/>
      <c r="X803" s="100"/>
    </row>
    <row r="804" spans="1:24" ht="16.5" customHeight="1">
      <c r="A804" s="156"/>
      <c r="B804" s="100"/>
      <c r="C804" s="100"/>
      <c r="D804" s="100"/>
      <c r="E804" s="100"/>
      <c r="F804" s="100"/>
      <c r="G804" s="100"/>
      <c r="H804" s="100"/>
      <c r="I804" s="100"/>
      <c r="J804" s="100"/>
      <c r="K804" s="100"/>
      <c r="L804" s="100"/>
      <c r="M804" s="100"/>
      <c r="N804" s="100"/>
      <c r="O804" s="100"/>
      <c r="P804" s="100"/>
      <c r="Q804" s="100"/>
      <c r="R804" s="100"/>
      <c r="S804" s="100"/>
      <c r="T804" s="100"/>
      <c r="U804" s="100"/>
      <c r="V804" s="100"/>
      <c r="W804" s="100"/>
      <c r="X804" s="100"/>
    </row>
    <row r="805" spans="1:24" ht="16.5" customHeight="1">
      <c r="A805" s="156"/>
      <c r="B805" s="100"/>
      <c r="C805" s="100"/>
      <c r="D805" s="100"/>
      <c r="E805" s="100"/>
      <c r="F805" s="100"/>
      <c r="G805" s="100"/>
      <c r="H805" s="100"/>
      <c r="I805" s="100"/>
      <c r="J805" s="100"/>
      <c r="K805" s="100"/>
      <c r="L805" s="100"/>
      <c r="M805" s="100"/>
      <c r="N805" s="100"/>
      <c r="O805" s="100"/>
      <c r="P805" s="100"/>
      <c r="Q805" s="100"/>
      <c r="R805" s="100"/>
      <c r="S805" s="100"/>
      <c r="T805" s="100"/>
      <c r="U805" s="100"/>
      <c r="V805" s="100"/>
      <c r="W805" s="100"/>
      <c r="X805" s="100"/>
    </row>
    <row r="806" spans="1:24" ht="16.5" customHeight="1">
      <c r="A806" s="156"/>
      <c r="B806" s="100"/>
      <c r="C806" s="100"/>
      <c r="D806" s="100"/>
      <c r="E806" s="100"/>
      <c r="F806" s="100"/>
      <c r="G806" s="100"/>
      <c r="H806" s="100"/>
      <c r="I806" s="100"/>
      <c r="J806" s="100"/>
      <c r="K806" s="100"/>
      <c r="L806" s="100"/>
      <c r="M806" s="100"/>
      <c r="N806" s="100"/>
      <c r="O806" s="100"/>
      <c r="P806" s="100"/>
      <c r="Q806" s="100"/>
      <c r="R806" s="100"/>
      <c r="S806" s="100"/>
      <c r="T806" s="100"/>
      <c r="U806" s="100"/>
      <c r="V806" s="100"/>
      <c r="W806" s="100"/>
      <c r="X806" s="100"/>
    </row>
    <row r="807" spans="1:24" ht="16.5" customHeight="1">
      <c r="A807" s="156"/>
      <c r="B807" s="100"/>
      <c r="C807" s="100"/>
      <c r="D807" s="100"/>
      <c r="E807" s="100"/>
      <c r="F807" s="100"/>
      <c r="G807" s="100"/>
      <c r="H807" s="100"/>
      <c r="I807" s="100"/>
      <c r="J807" s="100"/>
      <c r="K807" s="100"/>
      <c r="L807" s="100"/>
      <c r="M807" s="100"/>
      <c r="N807" s="100"/>
      <c r="O807" s="100"/>
      <c r="P807" s="100"/>
      <c r="Q807" s="100"/>
      <c r="R807" s="100"/>
      <c r="S807" s="100"/>
      <c r="T807" s="100"/>
      <c r="U807" s="100"/>
      <c r="V807" s="100"/>
      <c r="W807" s="100"/>
      <c r="X807" s="100"/>
    </row>
    <row r="808" spans="1:24" ht="16.5" customHeight="1">
      <c r="A808" s="156"/>
      <c r="B808" s="100"/>
      <c r="C808" s="100"/>
      <c r="D808" s="100"/>
      <c r="E808" s="100"/>
      <c r="F808" s="100"/>
      <c r="G808" s="100"/>
      <c r="H808" s="100"/>
      <c r="I808" s="100"/>
      <c r="J808" s="100"/>
      <c r="K808" s="100"/>
      <c r="L808" s="100"/>
      <c r="M808" s="100"/>
      <c r="N808" s="100"/>
      <c r="O808" s="100"/>
      <c r="P808" s="100"/>
      <c r="Q808" s="100"/>
      <c r="R808" s="100"/>
      <c r="S808" s="100"/>
      <c r="T808" s="100"/>
      <c r="U808" s="100"/>
      <c r="V808" s="100"/>
      <c r="W808" s="100"/>
      <c r="X808" s="100"/>
    </row>
    <row r="809" spans="1:24" ht="16.5" customHeight="1">
      <c r="A809" s="156"/>
      <c r="B809" s="100"/>
      <c r="C809" s="100"/>
      <c r="D809" s="100"/>
      <c r="E809" s="100"/>
      <c r="F809" s="100"/>
      <c r="G809" s="100"/>
      <c r="H809" s="100"/>
      <c r="I809" s="100"/>
      <c r="J809" s="100"/>
      <c r="K809" s="100"/>
      <c r="L809" s="100"/>
      <c r="M809" s="100"/>
      <c r="N809" s="100"/>
      <c r="O809" s="100"/>
      <c r="P809" s="100"/>
      <c r="Q809" s="100"/>
      <c r="R809" s="100"/>
      <c r="S809" s="100"/>
      <c r="T809" s="100"/>
      <c r="U809" s="100"/>
      <c r="V809" s="100"/>
      <c r="W809" s="100"/>
      <c r="X809" s="100"/>
    </row>
    <row r="810" spans="1:24" ht="16.5" customHeight="1">
      <c r="A810" s="156"/>
      <c r="B810" s="100"/>
      <c r="C810" s="100"/>
      <c r="D810" s="100"/>
      <c r="E810" s="100"/>
      <c r="F810" s="100"/>
      <c r="G810" s="100"/>
      <c r="H810" s="100"/>
      <c r="I810" s="100"/>
      <c r="J810" s="100"/>
      <c r="K810" s="100"/>
      <c r="L810" s="100"/>
      <c r="M810" s="100"/>
      <c r="N810" s="100"/>
      <c r="O810" s="100"/>
      <c r="P810" s="100"/>
      <c r="Q810" s="100"/>
      <c r="R810" s="100"/>
      <c r="S810" s="100"/>
      <c r="T810" s="100"/>
      <c r="U810" s="100"/>
      <c r="V810" s="100"/>
      <c r="W810" s="100"/>
      <c r="X810" s="100"/>
    </row>
    <row r="811" spans="1:24" ht="16.5" customHeight="1">
      <c r="A811" s="156"/>
      <c r="B811" s="100"/>
      <c r="C811" s="100"/>
      <c r="D811" s="100"/>
      <c r="E811" s="100"/>
      <c r="F811" s="100"/>
      <c r="G811" s="100"/>
      <c r="H811" s="100"/>
      <c r="I811" s="100"/>
      <c r="J811" s="100"/>
      <c r="K811" s="100"/>
      <c r="L811" s="100"/>
      <c r="M811" s="100"/>
      <c r="N811" s="100"/>
      <c r="O811" s="100"/>
      <c r="P811" s="100"/>
      <c r="Q811" s="100"/>
      <c r="R811" s="100"/>
      <c r="S811" s="100"/>
      <c r="T811" s="100"/>
      <c r="U811" s="100"/>
      <c r="V811" s="100"/>
      <c r="W811" s="100"/>
      <c r="X811" s="100"/>
    </row>
    <row r="812" spans="1:24" ht="16.5" customHeight="1">
      <c r="A812" s="156"/>
      <c r="B812" s="100"/>
      <c r="C812" s="100"/>
      <c r="D812" s="100"/>
      <c r="E812" s="100"/>
      <c r="F812" s="100"/>
      <c r="G812" s="100"/>
      <c r="H812" s="100"/>
      <c r="I812" s="100"/>
      <c r="J812" s="100"/>
      <c r="K812" s="100"/>
      <c r="L812" s="100"/>
      <c r="M812" s="100"/>
      <c r="N812" s="100"/>
      <c r="O812" s="100"/>
      <c r="P812" s="100"/>
      <c r="Q812" s="100"/>
      <c r="R812" s="100"/>
      <c r="S812" s="100"/>
      <c r="T812" s="100"/>
      <c r="U812" s="100"/>
      <c r="V812" s="100"/>
      <c r="W812" s="100"/>
      <c r="X812" s="100"/>
    </row>
    <row r="813" spans="1:24" ht="16.5" customHeight="1">
      <c r="A813" s="156"/>
      <c r="B813" s="100"/>
      <c r="C813" s="100"/>
      <c r="D813" s="100"/>
      <c r="E813" s="100"/>
      <c r="F813" s="100"/>
      <c r="G813" s="100"/>
      <c r="H813" s="100"/>
      <c r="I813" s="100"/>
      <c r="J813" s="100"/>
      <c r="K813" s="100"/>
      <c r="L813" s="100"/>
      <c r="M813" s="100"/>
      <c r="N813" s="100"/>
      <c r="O813" s="100"/>
      <c r="P813" s="100"/>
      <c r="Q813" s="100"/>
      <c r="R813" s="100"/>
      <c r="S813" s="100"/>
      <c r="T813" s="100"/>
      <c r="U813" s="100"/>
      <c r="V813" s="100"/>
      <c r="W813" s="100"/>
      <c r="X813" s="100"/>
    </row>
    <row r="814" spans="1:24" ht="16.5" customHeight="1">
      <c r="A814" s="156"/>
      <c r="B814" s="100"/>
      <c r="C814" s="100"/>
      <c r="D814" s="100"/>
      <c r="E814" s="100"/>
      <c r="F814" s="100"/>
      <c r="G814" s="100"/>
      <c r="H814" s="100"/>
      <c r="I814" s="100"/>
      <c r="J814" s="100"/>
      <c r="K814" s="100"/>
      <c r="L814" s="100"/>
      <c r="M814" s="100"/>
      <c r="N814" s="100"/>
      <c r="O814" s="100"/>
      <c r="P814" s="100"/>
      <c r="Q814" s="100"/>
      <c r="R814" s="100"/>
      <c r="S814" s="100"/>
      <c r="T814" s="100"/>
      <c r="U814" s="100"/>
      <c r="V814" s="100"/>
      <c r="W814" s="100"/>
      <c r="X814" s="100"/>
    </row>
    <row r="815" spans="1:24" ht="16.5" customHeight="1">
      <c r="A815" s="156"/>
      <c r="B815" s="100"/>
      <c r="C815" s="100"/>
      <c r="D815" s="100"/>
      <c r="E815" s="100"/>
      <c r="F815" s="100"/>
      <c r="G815" s="100"/>
      <c r="H815" s="100"/>
      <c r="I815" s="100"/>
      <c r="J815" s="100"/>
      <c r="K815" s="100"/>
      <c r="L815" s="100"/>
      <c r="M815" s="100"/>
      <c r="N815" s="100"/>
      <c r="O815" s="100"/>
      <c r="P815" s="100"/>
      <c r="Q815" s="100"/>
      <c r="R815" s="100"/>
      <c r="S815" s="100"/>
      <c r="T815" s="100"/>
      <c r="U815" s="100"/>
      <c r="V815" s="100"/>
      <c r="W815" s="100"/>
      <c r="X815" s="100"/>
    </row>
    <row r="816" spans="1:24" ht="16.5" customHeight="1">
      <c r="A816" s="156"/>
      <c r="B816" s="100"/>
      <c r="C816" s="100"/>
      <c r="D816" s="100"/>
      <c r="E816" s="100"/>
      <c r="F816" s="100"/>
      <c r="G816" s="100"/>
      <c r="H816" s="100"/>
      <c r="I816" s="100"/>
      <c r="J816" s="100"/>
      <c r="K816" s="100"/>
      <c r="L816" s="100"/>
      <c r="M816" s="100"/>
      <c r="N816" s="100"/>
      <c r="O816" s="100"/>
      <c r="P816" s="100"/>
      <c r="Q816" s="100"/>
      <c r="R816" s="100"/>
      <c r="S816" s="100"/>
      <c r="T816" s="100"/>
      <c r="U816" s="100"/>
      <c r="V816" s="100"/>
      <c r="W816" s="100"/>
      <c r="X816" s="100"/>
    </row>
    <row r="817" spans="1:24" ht="16.5" customHeight="1">
      <c r="A817" s="156"/>
      <c r="B817" s="100"/>
      <c r="C817" s="100"/>
      <c r="D817" s="100"/>
      <c r="E817" s="100"/>
      <c r="F817" s="100"/>
      <c r="G817" s="100"/>
      <c r="H817" s="100"/>
      <c r="I817" s="100"/>
      <c r="J817" s="100"/>
      <c r="K817" s="100"/>
      <c r="L817" s="100"/>
      <c r="M817" s="100"/>
      <c r="N817" s="100"/>
      <c r="O817" s="100"/>
      <c r="P817" s="100"/>
      <c r="Q817" s="100"/>
      <c r="R817" s="100"/>
      <c r="S817" s="100"/>
      <c r="T817" s="100"/>
      <c r="U817" s="100"/>
      <c r="V817" s="100"/>
      <c r="W817" s="100"/>
      <c r="X817" s="100"/>
    </row>
    <row r="818" spans="1:24" ht="16.5" customHeight="1">
      <c r="A818" s="156"/>
      <c r="B818" s="100"/>
      <c r="C818" s="100"/>
      <c r="D818" s="100"/>
      <c r="E818" s="100"/>
      <c r="F818" s="100"/>
      <c r="G818" s="100"/>
      <c r="H818" s="100"/>
      <c r="I818" s="100"/>
      <c r="J818" s="100"/>
      <c r="K818" s="100"/>
      <c r="L818" s="100"/>
      <c r="M818" s="100"/>
      <c r="N818" s="100"/>
      <c r="O818" s="100"/>
      <c r="P818" s="100"/>
      <c r="Q818" s="100"/>
      <c r="R818" s="100"/>
      <c r="S818" s="100"/>
      <c r="T818" s="100"/>
      <c r="U818" s="100"/>
      <c r="V818" s="100"/>
      <c r="W818" s="100"/>
      <c r="X818" s="100"/>
    </row>
    <row r="819" spans="1:24" ht="16.5" customHeight="1">
      <c r="A819" s="156"/>
      <c r="B819" s="100"/>
      <c r="C819" s="100"/>
      <c r="D819" s="100"/>
      <c r="E819" s="100"/>
      <c r="F819" s="100"/>
      <c r="G819" s="100"/>
      <c r="H819" s="100"/>
      <c r="I819" s="100"/>
      <c r="J819" s="100"/>
      <c r="K819" s="100"/>
      <c r="L819" s="100"/>
      <c r="M819" s="100"/>
      <c r="N819" s="100"/>
      <c r="O819" s="100"/>
      <c r="P819" s="100"/>
      <c r="Q819" s="100"/>
      <c r="R819" s="100"/>
      <c r="S819" s="100"/>
      <c r="T819" s="100"/>
      <c r="U819" s="100"/>
      <c r="V819" s="100"/>
      <c r="W819" s="100"/>
      <c r="X819" s="100"/>
    </row>
    <row r="820" spans="1:24" ht="16.5" customHeight="1">
      <c r="A820" s="156"/>
      <c r="B820" s="100"/>
      <c r="C820" s="100"/>
      <c r="D820" s="100"/>
      <c r="E820" s="100"/>
      <c r="F820" s="100"/>
      <c r="G820" s="100"/>
      <c r="H820" s="100"/>
      <c r="I820" s="100"/>
      <c r="J820" s="100"/>
      <c r="K820" s="100"/>
      <c r="L820" s="100"/>
      <c r="M820" s="100"/>
      <c r="N820" s="100"/>
      <c r="O820" s="100"/>
      <c r="P820" s="100"/>
      <c r="Q820" s="100"/>
      <c r="R820" s="100"/>
      <c r="S820" s="100"/>
      <c r="T820" s="100"/>
      <c r="U820" s="100"/>
      <c r="V820" s="100"/>
      <c r="W820" s="100"/>
      <c r="X820" s="100"/>
    </row>
    <row r="821" spans="1:24" ht="16.5" customHeight="1">
      <c r="A821" s="156"/>
      <c r="B821" s="100"/>
      <c r="C821" s="100"/>
      <c r="D821" s="100"/>
      <c r="E821" s="100"/>
      <c r="F821" s="100"/>
      <c r="G821" s="100"/>
      <c r="H821" s="100"/>
      <c r="I821" s="100"/>
      <c r="J821" s="100"/>
      <c r="K821" s="100"/>
      <c r="L821" s="100"/>
      <c r="M821" s="100"/>
      <c r="N821" s="100"/>
      <c r="O821" s="100"/>
      <c r="P821" s="100"/>
      <c r="Q821" s="100"/>
      <c r="R821" s="100"/>
      <c r="S821" s="100"/>
      <c r="T821" s="100"/>
      <c r="U821" s="100"/>
      <c r="V821" s="100"/>
      <c r="W821" s="100"/>
      <c r="X821" s="100"/>
    </row>
    <row r="822" spans="1:24" ht="16.5" customHeight="1">
      <c r="A822" s="156"/>
      <c r="B822" s="100"/>
      <c r="C822" s="100"/>
      <c r="D822" s="100"/>
      <c r="E822" s="100"/>
      <c r="F822" s="100"/>
      <c r="G822" s="100"/>
      <c r="H822" s="100"/>
      <c r="I822" s="100"/>
      <c r="J822" s="100"/>
      <c r="K822" s="100"/>
      <c r="L822" s="100"/>
      <c r="M822" s="100"/>
      <c r="N822" s="100"/>
      <c r="O822" s="100"/>
      <c r="P822" s="100"/>
      <c r="Q822" s="100"/>
      <c r="R822" s="100"/>
      <c r="S822" s="100"/>
      <c r="T822" s="100"/>
      <c r="U822" s="100"/>
      <c r="V822" s="100"/>
      <c r="W822" s="100"/>
      <c r="X822" s="100"/>
    </row>
    <row r="823" spans="1:24" ht="16.5" customHeight="1">
      <c r="A823" s="156"/>
      <c r="B823" s="100"/>
      <c r="C823" s="100"/>
      <c r="D823" s="100"/>
      <c r="E823" s="100"/>
      <c r="F823" s="100"/>
      <c r="G823" s="100"/>
      <c r="H823" s="100"/>
      <c r="I823" s="100"/>
      <c r="J823" s="100"/>
      <c r="K823" s="100"/>
      <c r="L823" s="100"/>
      <c r="M823" s="100"/>
      <c r="N823" s="100"/>
      <c r="O823" s="100"/>
      <c r="P823" s="100"/>
      <c r="Q823" s="100"/>
      <c r="R823" s="100"/>
      <c r="S823" s="100"/>
      <c r="T823" s="100"/>
      <c r="U823" s="100"/>
      <c r="V823" s="100"/>
      <c r="W823" s="100"/>
      <c r="X823" s="100"/>
    </row>
    <row r="824" spans="1:24" ht="16.5" customHeight="1">
      <c r="A824" s="156"/>
      <c r="B824" s="100"/>
      <c r="C824" s="100"/>
      <c r="D824" s="100"/>
      <c r="E824" s="100"/>
      <c r="F824" s="100"/>
      <c r="G824" s="100"/>
      <c r="H824" s="100"/>
      <c r="I824" s="100"/>
      <c r="J824" s="100"/>
      <c r="K824" s="100"/>
      <c r="L824" s="100"/>
      <c r="M824" s="100"/>
      <c r="N824" s="100"/>
      <c r="O824" s="100"/>
      <c r="P824" s="100"/>
      <c r="Q824" s="100"/>
      <c r="R824" s="100"/>
      <c r="S824" s="100"/>
      <c r="T824" s="100"/>
      <c r="U824" s="100"/>
      <c r="V824" s="100"/>
      <c r="W824" s="100"/>
      <c r="X824" s="100"/>
    </row>
    <row r="825" spans="1:24" ht="16.5" customHeight="1">
      <c r="A825" s="156"/>
      <c r="B825" s="100"/>
      <c r="C825" s="100"/>
      <c r="D825" s="100"/>
      <c r="E825" s="100"/>
      <c r="F825" s="100"/>
      <c r="G825" s="100"/>
      <c r="H825" s="100"/>
      <c r="I825" s="100"/>
      <c r="J825" s="100"/>
      <c r="K825" s="100"/>
      <c r="L825" s="100"/>
      <c r="M825" s="100"/>
      <c r="N825" s="100"/>
      <c r="O825" s="100"/>
      <c r="P825" s="100"/>
      <c r="Q825" s="100"/>
      <c r="R825" s="100"/>
      <c r="S825" s="100"/>
      <c r="T825" s="100"/>
      <c r="U825" s="100"/>
      <c r="V825" s="100"/>
      <c r="W825" s="100"/>
      <c r="X825" s="100"/>
    </row>
    <row r="826" spans="1:24" ht="16.5" customHeight="1">
      <c r="A826" s="156"/>
      <c r="B826" s="100"/>
      <c r="C826" s="100"/>
      <c r="D826" s="100"/>
      <c r="E826" s="100"/>
      <c r="F826" s="100"/>
      <c r="G826" s="100"/>
      <c r="H826" s="100"/>
      <c r="I826" s="100"/>
      <c r="J826" s="100"/>
      <c r="K826" s="100"/>
      <c r="L826" s="100"/>
      <c r="M826" s="100"/>
      <c r="N826" s="100"/>
      <c r="O826" s="100"/>
      <c r="P826" s="100"/>
      <c r="Q826" s="100"/>
      <c r="R826" s="100"/>
      <c r="S826" s="100"/>
      <c r="T826" s="100"/>
      <c r="U826" s="100"/>
      <c r="V826" s="100"/>
      <c r="W826" s="100"/>
      <c r="X826" s="100"/>
    </row>
    <row r="827" spans="1:24" ht="16.5" customHeight="1">
      <c r="A827" s="156"/>
      <c r="B827" s="100"/>
      <c r="C827" s="100"/>
      <c r="D827" s="100"/>
      <c r="E827" s="100"/>
      <c r="F827" s="100"/>
      <c r="G827" s="100"/>
      <c r="H827" s="100"/>
      <c r="I827" s="100"/>
      <c r="J827" s="100"/>
      <c r="K827" s="100"/>
      <c r="L827" s="100"/>
      <c r="M827" s="100"/>
      <c r="N827" s="100"/>
      <c r="O827" s="100"/>
      <c r="P827" s="100"/>
      <c r="Q827" s="100"/>
      <c r="R827" s="100"/>
      <c r="S827" s="100"/>
      <c r="T827" s="100"/>
      <c r="U827" s="100"/>
      <c r="V827" s="100"/>
      <c r="W827" s="100"/>
      <c r="X827" s="100"/>
    </row>
    <row r="828" spans="1:24" ht="16.5" customHeight="1">
      <c r="A828" s="156"/>
      <c r="B828" s="100"/>
      <c r="C828" s="100"/>
      <c r="D828" s="100"/>
      <c r="E828" s="100"/>
      <c r="F828" s="100"/>
      <c r="G828" s="100"/>
      <c r="H828" s="100"/>
      <c r="I828" s="100"/>
      <c r="J828" s="100"/>
      <c r="K828" s="100"/>
      <c r="L828" s="100"/>
      <c r="M828" s="100"/>
      <c r="N828" s="100"/>
      <c r="O828" s="100"/>
      <c r="P828" s="100"/>
      <c r="Q828" s="100"/>
      <c r="R828" s="100"/>
      <c r="S828" s="100"/>
      <c r="T828" s="100"/>
      <c r="U828" s="100"/>
      <c r="V828" s="100"/>
      <c r="W828" s="100"/>
      <c r="X828" s="100"/>
    </row>
    <row r="829" spans="1:24" ht="16.5" customHeight="1">
      <c r="A829" s="156"/>
      <c r="B829" s="100"/>
      <c r="C829" s="100"/>
      <c r="D829" s="100"/>
      <c r="E829" s="100"/>
      <c r="F829" s="100"/>
      <c r="G829" s="100"/>
      <c r="H829" s="100"/>
      <c r="I829" s="100"/>
      <c r="J829" s="100"/>
      <c r="K829" s="100"/>
      <c r="L829" s="100"/>
      <c r="M829" s="100"/>
      <c r="N829" s="100"/>
      <c r="O829" s="100"/>
      <c r="P829" s="100"/>
      <c r="Q829" s="100"/>
      <c r="R829" s="100"/>
      <c r="S829" s="100"/>
      <c r="T829" s="100"/>
      <c r="U829" s="100"/>
      <c r="V829" s="100"/>
      <c r="W829" s="100"/>
      <c r="X829" s="100"/>
    </row>
    <row r="830" spans="1:24" ht="16.5" customHeight="1">
      <c r="A830" s="156"/>
      <c r="B830" s="100"/>
      <c r="C830" s="100"/>
      <c r="D830" s="100"/>
      <c r="E830" s="100"/>
      <c r="F830" s="100"/>
      <c r="G830" s="100"/>
      <c r="H830" s="100"/>
      <c r="I830" s="100"/>
      <c r="J830" s="100"/>
      <c r="K830" s="100"/>
      <c r="L830" s="100"/>
      <c r="M830" s="100"/>
      <c r="N830" s="100"/>
      <c r="O830" s="100"/>
      <c r="P830" s="100"/>
      <c r="Q830" s="100"/>
      <c r="R830" s="100"/>
      <c r="S830" s="100"/>
      <c r="T830" s="100"/>
      <c r="U830" s="100"/>
      <c r="V830" s="100"/>
      <c r="W830" s="100"/>
      <c r="X830" s="100"/>
    </row>
    <row r="831" spans="1:24" ht="16.5" customHeight="1">
      <c r="A831" s="156"/>
      <c r="B831" s="100"/>
      <c r="C831" s="100"/>
      <c r="D831" s="100"/>
      <c r="E831" s="100"/>
      <c r="F831" s="100"/>
      <c r="G831" s="100"/>
      <c r="H831" s="100"/>
      <c r="I831" s="100"/>
      <c r="J831" s="100"/>
      <c r="K831" s="100"/>
      <c r="L831" s="100"/>
      <c r="M831" s="100"/>
      <c r="N831" s="100"/>
      <c r="O831" s="100"/>
      <c r="P831" s="100"/>
      <c r="Q831" s="100"/>
      <c r="R831" s="100"/>
      <c r="S831" s="100"/>
      <c r="T831" s="100"/>
      <c r="U831" s="100"/>
      <c r="V831" s="100"/>
      <c r="W831" s="100"/>
      <c r="X831" s="100"/>
    </row>
    <row r="832" spans="1:24" ht="16.5" customHeight="1">
      <c r="A832" s="156"/>
      <c r="B832" s="100"/>
      <c r="C832" s="100"/>
      <c r="D832" s="100"/>
      <c r="E832" s="100"/>
      <c r="F832" s="100"/>
      <c r="G832" s="100"/>
      <c r="H832" s="100"/>
      <c r="I832" s="100"/>
      <c r="J832" s="100"/>
      <c r="K832" s="100"/>
      <c r="L832" s="100"/>
      <c r="M832" s="100"/>
      <c r="N832" s="100"/>
      <c r="O832" s="100"/>
      <c r="P832" s="100"/>
      <c r="Q832" s="100"/>
      <c r="R832" s="100"/>
      <c r="S832" s="100"/>
      <c r="T832" s="100"/>
      <c r="U832" s="100"/>
      <c r="V832" s="100"/>
      <c r="W832" s="100"/>
      <c r="X832" s="100"/>
    </row>
    <row r="833" spans="1:24" ht="16.5" customHeight="1">
      <c r="A833" s="156"/>
      <c r="B833" s="100"/>
      <c r="C833" s="100"/>
      <c r="D833" s="100"/>
      <c r="E833" s="100"/>
      <c r="F833" s="100"/>
      <c r="G833" s="100"/>
      <c r="H833" s="100"/>
      <c r="I833" s="100"/>
      <c r="J833" s="100"/>
      <c r="K833" s="100"/>
      <c r="L833" s="100"/>
      <c r="M833" s="100"/>
      <c r="N833" s="100"/>
      <c r="O833" s="100"/>
      <c r="P833" s="100"/>
      <c r="Q833" s="100"/>
      <c r="R833" s="100"/>
      <c r="S833" s="100"/>
      <c r="T833" s="100"/>
      <c r="U833" s="100"/>
      <c r="V833" s="100"/>
      <c r="W833" s="100"/>
      <c r="X833" s="100"/>
    </row>
    <row r="834" spans="1:24" ht="16.5" customHeight="1">
      <c r="A834" s="156"/>
      <c r="B834" s="100"/>
      <c r="C834" s="100"/>
      <c r="D834" s="100"/>
      <c r="E834" s="100"/>
      <c r="F834" s="100"/>
      <c r="G834" s="100"/>
      <c r="H834" s="100"/>
      <c r="I834" s="100"/>
      <c r="J834" s="100"/>
      <c r="K834" s="100"/>
      <c r="L834" s="100"/>
      <c r="M834" s="100"/>
      <c r="N834" s="100"/>
      <c r="O834" s="100"/>
      <c r="P834" s="100"/>
      <c r="Q834" s="100"/>
      <c r="R834" s="100"/>
      <c r="S834" s="100"/>
      <c r="T834" s="100"/>
      <c r="U834" s="100"/>
      <c r="V834" s="100"/>
      <c r="W834" s="100"/>
      <c r="X834" s="100"/>
    </row>
    <row r="835" spans="1:24" ht="16.5" customHeight="1">
      <c r="A835" s="156"/>
      <c r="B835" s="100"/>
      <c r="C835" s="100"/>
      <c r="D835" s="100"/>
      <c r="E835" s="100"/>
      <c r="F835" s="100"/>
      <c r="G835" s="100"/>
      <c r="H835" s="100"/>
      <c r="I835" s="100"/>
      <c r="J835" s="100"/>
      <c r="K835" s="100"/>
      <c r="L835" s="100"/>
      <c r="M835" s="100"/>
      <c r="N835" s="100"/>
      <c r="O835" s="100"/>
      <c r="P835" s="100"/>
      <c r="Q835" s="100"/>
      <c r="R835" s="100"/>
      <c r="S835" s="100"/>
      <c r="T835" s="100"/>
      <c r="U835" s="100"/>
      <c r="V835" s="100"/>
      <c r="W835" s="100"/>
      <c r="X835" s="100"/>
    </row>
    <row r="836" spans="1:24" ht="16.5" customHeight="1">
      <c r="A836" s="156"/>
      <c r="B836" s="100"/>
      <c r="C836" s="100"/>
      <c r="D836" s="100"/>
      <c r="E836" s="100"/>
      <c r="F836" s="100"/>
      <c r="G836" s="100"/>
      <c r="H836" s="100"/>
      <c r="I836" s="100"/>
      <c r="J836" s="100"/>
      <c r="K836" s="100"/>
      <c r="L836" s="100"/>
      <c r="M836" s="100"/>
      <c r="N836" s="100"/>
      <c r="O836" s="100"/>
      <c r="P836" s="100"/>
      <c r="Q836" s="100"/>
      <c r="R836" s="100"/>
      <c r="S836" s="100"/>
      <c r="T836" s="100"/>
      <c r="U836" s="100"/>
      <c r="V836" s="100"/>
      <c r="W836" s="100"/>
      <c r="X836" s="100"/>
    </row>
    <row r="837" spans="1:24" ht="16.5" customHeight="1">
      <c r="A837" s="156"/>
      <c r="B837" s="100"/>
      <c r="C837" s="100"/>
      <c r="D837" s="100"/>
      <c r="E837" s="100"/>
      <c r="F837" s="100"/>
      <c r="G837" s="100"/>
      <c r="H837" s="100"/>
      <c r="I837" s="100"/>
      <c r="J837" s="100"/>
      <c r="K837" s="100"/>
      <c r="L837" s="100"/>
      <c r="M837" s="100"/>
      <c r="N837" s="100"/>
      <c r="O837" s="100"/>
      <c r="P837" s="100"/>
      <c r="Q837" s="100"/>
      <c r="R837" s="100"/>
      <c r="S837" s="100"/>
      <c r="T837" s="100"/>
      <c r="U837" s="100"/>
      <c r="V837" s="100"/>
      <c r="W837" s="100"/>
      <c r="X837" s="100"/>
    </row>
    <row r="838" spans="1:24" ht="16.5" customHeight="1">
      <c r="A838" s="156"/>
      <c r="B838" s="100"/>
      <c r="C838" s="100"/>
      <c r="D838" s="100"/>
      <c r="E838" s="100"/>
      <c r="F838" s="100"/>
      <c r="G838" s="100"/>
      <c r="H838" s="100"/>
      <c r="I838" s="100"/>
      <c r="J838" s="100"/>
      <c r="K838" s="100"/>
      <c r="L838" s="100"/>
      <c r="M838" s="100"/>
      <c r="N838" s="100"/>
      <c r="O838" s="100"/>
      <c r="P838" s="100"/>
      <c r="Q838" s="100"/>
      <c r="R838" s="100"/>
      <c r="S838" s="100"/>
      <c r="T838" s="100"/>
      <c r="U838" s="100"/>
      <c r="V838" s="100"/>
      <c r="W838" s="100"/>
      <c r="X838" s="100"/>
    </row>
    <row r="839" spans="1:24" ht="16.5" customHeight="1">
      <c r="A839" s="156"/>
      <c r="B839" s="100"/>
      <c r="C839" s="100"/>
      <c r="D839" s="100"/>
      <c r="E839" s="100"/>
      <c r="F839" s="100"/>
      <c r="G839" s="100"/>
      <c r="H839" s="100"/>
      <c r="I839" s="100"/>
      <c r="J839" s="100"/>
      <c r="K839" s="100"/>
      <c r="L839" s="100"/>
      <c r="M839" s="100"/>
      <c r="N839" s="100"/>
      <c r="O839" s="100"/>
      <c r="P839" s="100"/>
      <c r="Q839" s="100"/>
      <c r="R839" s="100"/>
      <c r="S839" s="100"/>
      <c r="T839" s="100"/>
      <c r="U839" s="100"/>
      <c r="V839" s="100"/>
      <c r="W839" s="100"/>
      <c r="X839" s="100"/>
    </row>
    <row r="840" spans="1:24" ht="16.5" customHeight="1">
      <c r="A840" s="156"/>
      <c r="B840" s="100"/>
      <c r="C840" s="100"/>
      <c r="D840" s="100"/>
      <c r="E840" s="100"/>
      <c r="F840" s="100"/>
      <c r="G840" s="100"/>
      <c r="H840" s="100"/>
      <c r="I840" s="100"/>
      <c r="J840" s="100"/>
      <c r="K840" s="100"/>
      <c r="L840" s="100"/>
      <c r="M840" s="100"/>
      <c r="N840" s="100"/>
      <c r="O840" s="100"/>
      <c r="P840" s="100"/>
      <c r="Q840" s="100"/>
      <c r="R840" s="100"/>
      <c r="S840" s="100"/>
      <c r="T840" s="100"/>
      <c r="U840" s="100"/>
      <c r="V840" s="100"/>
      <c r="W840" s="100"/>
      <c r="X840" s="100"/>
    </row>
    <row r="841" spans="1:24" ht="16.5" customHeight="1">
      <c r="A841" s="156"/>
      <c r="B841" s="100"/>
      <c r="C841" s="100"/>
      <c r="D841" s="100"/>
      <c r="E841" s="100"/>
      <c r="F841" s="100"/>
      <c r="G841" s="100"/>
      <c r="H841" s="100"/>
      <c r="I841" s="100"/>
      <c r="J841" s="100"/>
      <c r="K841" s="100"/>
      <c r="L841" s="100"/>
      <c r="M841" s="100"/>
      <c r="N841" s="100"/>
      <c r="O841" s="100"/>
      <c r="P841" s="100"/>
      <c r="Q841" s="100"/>
      <c r="R841" s="100"/>
      <c r="S841" s="100"/>
      <c r="T841" s="100"/>
      <c r="U841" s="100"/>
      <c r="V841" s="100"/>
      <c r="W841" s="100"/>
      <c r="X841" s="100"/>
    </row>
    <row r="842" spans="1:24" ht="16.5" customHeight="1">
      <c r="A842" s="156"/>
      <c r="B842" s="100"/>
      <c r="C842" s="100"/>
      <c r="D842" s="100"/>
      <c r="E842" s="100"/>
      <c r="F842" s="100"/>
      <c r="G842" s="100"/>
      <c r="H842" s="100"/>
      <c r="I842" s="100"/>
      <c r="J842" s="100"/>
      <c r="K842" s="100"/>
      <c r="L842" s="100"/>
      <c r="M842" s="100"/>
      <c r="N842" s="100"/>
      <c r="O842" s="100"/>
      <c r="P842" s="100"/>
      <c r="Q842" s="100"/>
      <c r="R842" s="100"/>
      <c r="S842" s="100"/>
      <c r="T842" s="100"/>
      <c r="U842" s="100"/>
      <c r="V842" s="100"/>
      <c r="W842" s="100"/>
      <c r="X842" s="100"/>
    </row>
    <row r="843" spans="1:24" ht="16.5" customHeight="1">
      <c r="A843" s="156"/>
      <c r="B843" s="100"/>
      <c r="C843" s="100"/>
      <c r="D843" s="100"/>
      <c r="E843" s="100"/>
      <c r="F843" s="100"/>
      <c r="G843" s="100"/>
      <c r="H843" s="100"/>
      <c r="I843" s="100"/>
      <c r="J843" s="100"/>
      <c r="K843" s="100"/>
      <c r="L843" s="100"/>
      <c r="M843" s="100"/>
      <c r="N843" s="100"/>
      <c r="O843" s="100"/>
      <c r="P843" s="100"/>
      <c r="Q843" s="100"/>
      <c r="R843" s="100"/>
      <c r="S843" s="100"/>
      <c r="T843" s="100"/>
      <c r="U843" s="100"/>
      <c r="V843" s="100"/>
      <c r="W843" s="100"/>
      <c r="X843" s="100"/>
    </row>
    <row r="844" spans="1:24" ht="16.5" customHeight="1">
      <c r="A844" s="156"/>
      <c r="B844" s="100"/>
      <c r="C844" s="100"/>
      <c r="D844" s="100"/>
      <c r="E844" s="100"/>
      <c r="F844" s="100"/>
      <c r="G844" s="100"/>
      <c r="H844" s="100"/>
      <c r="I844" s="100"/>
      <c r="J844" s="100"/>
      <c r="K844" s="100"/>
      <c r="L844" s="100"/>
      <c r="M844" s="100"/>
      <c r="N844" s="100"/>
      <c r="O844" s="100"/>
      <c r="P844" s="100"/>
      <c r="Q844" s="100"/>
      <c r="R844" s="100"/>
      <c r="S844" s="100"/>
      <c r="T844" s="100"/>
      <c r="U844" s="100"/>
      <c r="V844" s="100"/>
      <c r="W844" s="100"/>
      <c r="X844" s="100"/>
    </row>
    <row r="845" spans="1:24" ht="16.5" customHeight="1">
      <c r="A845" s="156"/>
      <c r="B845" s="100"/>
      <c r="C845" s="100"/>
      <c r="D845" s="100"/>
      <c r="E845" s="100"/>
      <c r="F845" s="100"/>
      <c r="G845" s="100"/>
      <c r="H845" s="100"/>
      <c r="I845" s="100"/>
      <c r="J845" s="100"/>
      <c r="K845" s="100"/>
      <c r="L845" s="100"/>
      <c r="M845" s="100"/>
      <c r="N845" s="100"/>
      <c r="O845" s="100"/>
      <c r="P845" s="100"/>
      <c r="Q845" s="100"/>
      <c r="R845" s="100"/>
      <c r="S845" s="100"/>
      <c r="T845" s="100"/>
      <c r="U845" s="100"/>
      <c r="V845" s="100"/>
      <c r="W845" s="100"/>
      <c r="X845" s="100"/>
    </row>
    <row r="846" spans="1:24" ht="16.5" customHeight="1">
      <c r="A846" s="156"/>
      <c r="B846" s="100"/>
      <c r="C846" s="100"/>
      <c r="D846" s="100"/>
      <c r="E846" s="100"/>
      <c r="F846" s="100"/>
      <c r="G846" s="100"/>
      <c r="H846" s="100"/>
      <c r="I846" s="100"/>
      <c r="J846" s="100"/>
      <c r="K846" s="100"/>
      <c r="L846" s="100"/>
      <c r="M846" s="100"/>
      <c r="N846" s="100"/>
      <c r="O846" s="100"/>
      <c r="P846" s="100"/>
      <c r="Q846" s="100"/>
      <c r="R846" s="100"/>
      <c r="S846" s="100"/>
      <c r="T846" s="100"/>
      <c r="U846" s="100"/>
      <c r="V846" s="100"/>
      <c r="W846" s="100"/>
      <c r="X846" s="100"/>
    </row>
    <row r="847" spans="1:24" ht="16.5" customHeight="1">
      <c r="A847" s="156"/>
      <c r="B847" s="100"/>
      <c r="C847" s="100"/>
      <c r="D847" s="100"/>
      <c r="E847" s="100"/>
      <c r="F847" s="100"/>
      <c r="G847" s="100"/>
      <c r="H847" s="100"/>
      <c r="I847" s="100"/>
      <c r="J847" s="100"/>
      <c r="K847" s="100"/>
      <c r="L847" s="100"/>
      <c r="M847" s="100"/>
      <c r="N847" s="100"/>
      <c r="O847" s="100"/>
      <c r="P847" s="100"/>
      <c r="Q847" s="100"/>
      <c r="R847" s="100"/>
      <c r="S847" s="100"/>
      <c r="T847" s="100"/>
      <c r="U847" s="100"/>
      <c r="V847" s="100"/>
      <c r="W847" s="100"/>
      <c r="X847" s="100"/>
    </row>
    <row r="848" spans="1:24" ht="16.5" customHeight="1">
      <c r="A848" s="156"/>
      <c r="B848" s="100"/>
      <c r="C848" s="100"/>
      <c r="D848" s="100"/>
      <c r="E848" s="100"/>
      <c r="F848" s="100"/>
      <c r="G848" s="100"/>
      <c r="H848" s="100"/>
      <c r="I848" s="100"/>
      <c r="J848" s="100"/>
      <c r="K848" s="100"/>
      <c r="L848" s="100"/>
      <c r="M848" s="100"/>
      <c r="N848" s="100"/>
      <c r="O848" s="100"/>
      <c r="P848" s="100"/>
      <c r="Q848" s="100"/>
      <c r="R848" s="100"/>
      <c r="S848" s="100"/>
      <c r="T848" s="100"/>
      <c r="U848" s="100"/>
      <c r="V848" s="100"/>
      <c r="W848" s="100"/>
      <c r="X848" s="100"/>
    </row>
    <row r="849" spans="1:24" ht="16.5" customHeight="1">
      <c r="A849" s="156"/>
      <c r="B849" s="100"/>
      <c r="C849" s="100"/>
      <c r="D849" s="100"/>
      <c r="E849" s="100"/>
      <c r="F849" s="100"/>
      <c r="G849" s="100"/>
      <c r="H849" s="100"/>
      <c r="I849" s="100"/>
      <c r="J849" s="100"/>
      <c r="K849" s="100"/>
      <c r="L849" s="100"/>
      <c r="M849" s="100"/>
      <c r="N849" s="100"/>
      <c r="O849" s="100"/>
      <c r="P849" s="100"/>
      <c r="Q849" s="100"/>
      <c r="R849" s="100"/>
      <c r="S849" s="100"/>
      <c r="T849" s="100"/>
      <c r="U849" s="100"/>
      <c r="V849" s="100"/>
      <c r="W849" s="100"/>
      <c r="X849" s="100"/>
    </row>
    <row r="850" spans="1:24" ht="16.5" customHeight="1">
      <c r="A850" s="156"/>
      <c r="B850" s="100"/>
      <c r="C850" s="100"/>
      <c r="D850" s="100"/>
      <c r="E850" s="100"/>
      <c r="F850" s="100"/>
      <c r="G850" s="100"/>
      <c r="H850" s="100"/>
      <c r="I850" s="100"/>
      <c r="J850" s="100"/>
      <c r="K850" s="100"/>
      <c r="L850" s="100"/>
      <c r="M850" s="100"/>
      <c r="N850" s="100"/>
      <c r="O850" s="100"/>
      <c r="P850" s="100"/>
      <c r="Q850" s="100"/>
      <c r="R850" s="100"/>
      <c r="S850" s="100"/>
      <c r="T850" s="100"/>
      <c r="U850" s="100"/>
      <c r="V850" s="100"/>
      <c r="W850" s="100"/>
      <c r="X850" s="100"/>
    </row>
    <row r="851" spans="1:24" ht="16.5" customHeight="1">
      <c r="A851" s="156"/>
      <c r="B851" s="100"/>
      <c r="C851" s="100"/>
      <c r="D851" s="100"/>
      <c r="E851" s="100"/>
      <c r="F851" s="100"/>
      <c r="G851" s="100"/>
      <c r="H851" s="100"/>
      <c r="I851" s="100"/>
      <c r="J851" s="100"/>
      <c r="K851" s="100"/>
      <c r="L851" s="100"/>
      <c r="M851" s="100"/>
      <c r="N851" s="100"/>
      <c r="O851" s="100"/>
      <c r="P851" s="100"/>
      <c r="Q851" s="100"/>
      <c r="R851" s="100"/>
      <c r="S851" s="100"/>
      <c r="T851" s="100"/>
      <c r="U851" s="100"/>
      <c r="V851" s="100"/>
      <c r="W851" s="100"/>
      <c r="X851" s="100"/>
    </row>
    <row r="852" spans="1:24" ht="16.5" customHeight="1">
      <c r="A852" s="156"/>
      <c r="B852" s="100"/>
      <c r="C852" s="100"/>
      <c r="D852" s="100"/>
      <c r="E852" s="100"/>
      <c r="F852" s="100"/>
      <c r="G852" s="100"/>
      <c r="H852" s="100"/>
      <c r="I852" s="100"/>
      <c r="J852" s="100"/>
      <c r="K852" s="100"/>
      <c r="L852" s="100"/>
      <c r="M852" s="100"/>
      <c r="N852" s="100"/>
      <c r="O852" s="100"/>
      <c r="P852" s="100"/>
      <c r="Q852" s="100"/>
      <c r="R852" s="100"/>
      <c r="S852" s="100"/>
      <c r="T852" s="100"/>
      <c r="U852" s="100"/>
      <c r="V852" s="100"/>
      <c r="W852" s="100"/>
      <c r="X852" s="100"/>
    </row>
    <row r="853" spans="1:24" ht="16.5" customHeight="1">
      <c r="A853" s="156"/>
      <c r="B853" s="100"/>
      <c r="C853" s="100"/>
      <c r="D853" s="100"/>
      <c r="E853" s="100"/>
      <c r="F853" s="100"/>
      <c r="G853" s="100"/>
      <c r="H853" s="100"/>
      <c r="I853" s="100"/>
      <c r="J853" s="100"/>
      <c r="K853" s="100"/>
      <c r="L853" s="100"/>
      <c r="M853" s="100"/>
      <c r="N853" s="100"/>
      <c r="O853" s="100"/>
      <c r="P853" s="100"/>
      <c r="Q853" s="100"/>
      <c r="R853" s="100"/>
      <c r="S853" s="100"/>
      <c r="T853" s="100"/>
      <c r="U853" s="100"/>
      <c r="V853" s="100"/>
      <c r="W853" s="100"/>
      <c r="X853" s="100"/>
    </row>
    <row r="854" spans="1:24" ht="16.5" customHeight="1">
      <c r="A854" s="156"/>
      <c r="B854" s="100"/>
      <c r="C854" s="100"/>
      <c r="D854" s="100"/>
      <c r="E854" s="100"/>
      <c r="F854" s="100"/>
      <c r="G854" s="100"/>
      <c r="H854" s="100"/>
      <c r="I854" s="100"/>
      <c r="J854" s="100"/>
      <c r="K854" s="100"/>
      <c r="L854" s="100"/>
      <c r="M854" s="100"/>
      <c r="N854" s="100"/>
      <c r="O854" s="100"/>
      <c r="P854" s="100"/>
      <c r="Q854" s="100"/>
      <c r="R854" s="100"/>
      <c r="S854" s="100"/>
      <c r="T854" s="100"/>
      <c r="U854" s="100"/>
      <c r="V854" s="100"/>
      <c r="W854" s="100"/>
      <c r="X854" s="100"/>
    </row>
    <row r="855" spans="1:24" ht="16.5" customHeight="1">
      <c r="A855" s="156"/>
      <c r="B855" s="100"/>
      <c r="C855" s="100"/>
      <c r="D855" s="100"/>
      <c r="E855" s="100"/>
      <c r="F855" s="100"/>
      <c r="G855" s="100"/>
      <c r="H855" s="100"/>
      <c r="I855" s="100"/>
      <c r="J855" s="100"/>
      <c r="K855" s="100"/>
      <c r="L855" s="100"/>
      <c r="M855" s="100"/>
      <c r="N855" s="100"/>
      <c r="O855" s="100"/>
      <c r="P855" s="100"/>
      <c r="Q855" s="100"/>
      <c r="R855" s="100"/>
      <c r="S855" s="100"/>
      <c r="T855" s="100"/>
      <c r="U855" s="100"/>
      <c r="V855" s="100"/>
      <c r="W855" s="100"/>
      <c r="X855" s="100"/>
    </row>
    <row r="856" spans="1:24" ht="16.5" customHeight="1">
      <c r="A856" s="156"/>
      <c r="B856" s="100"/>
      <c r="C856" s="100"/>
      <c r="D856" s="100"/>
      <c r="E856" s="100"/>
      <c r="F856" s="100"/>
      <c r="G856" s="100"/>
      <c r="H856" s="100"/>
      <c r="I856" s="100"/>
      <c r="J856" s="100"/>
      <c r="K856" s="100"/>
      <c r="L856" s="100"/>
      <c r="M856" s="100"/>
      <c r="N856" s="100"/>
      <c r="O856" s="100"/>
      <c r="P856" s="100"/>
      <c r="Q856" s="100"/>
      <c r="R856" s="100"/>
      <c r="S856" s="100"/>
      <c r="T856" s="100"/>
      <c r="U856" s="100"/>
      <c r="V856" s="100"/>
      <c r="W856" s="100"/>
      <c r="X856" s="100"/>
    </row>
    <row r="857" spans="1:24" ht="16.5" customHeight="1">
      <c r="A857" s="156"/>
      <c r="B857" s="100"/>
      <c r="C857" s="100"/>
      <c r="D857" s="100"/>
      <c r="E857" s="100"/>
      <c r="F857" s="100"/>
      <c r="G857" s="100"/>
      <c r="H857" s="100"/>
      <c r="I857" s="100"/>
      <c r="J857" s="100"/>
      <c r="K857" s="100"/>
      <c r="L857" s="100"/>
      <c r="M857" s="100"/>
      <c r="N857" s="100"/>
      <c r="O857" s="100"/>
      <c r="P857" s="100"/>
      <c r="Q857" s="100"/>
      <c r="R857" s="100"/>
      <c r="S857" s="100"/>
      <c r="T857" s="100"/>
      <c r="U857" s="100"/>
      <c r="V857" s="100"/>
      <c r="W857" s="100"/>
      <c r="X857" s="100"/>
    </row>
    <row r="858" spans="1:24" ht="16.5" customHeight="1">
      <c r="A858" s="156"/>
      <c r="B858" s="100"/>
      <c r="C858" s="100"/>
      <c r="D858" s="100"/>
      <c r="E858" s="100"/>
      <c r="F858" s="100"/>
      <c r="G858" s="100"/>
      <c r="H858" s="100"/>
      <c r="I858" s="100"/>
      <c r="J858" s="100"/>
      <c r="K858" s="100"/>
      <c r="L858" s="100"/>
      <c r="M858" s="100"/>
      <c r="N858" s="100"/>
      <c r="O858" s="100"/>
      <c r="P858" s="100"/>
      <c r="Q858" s="100"/>
      <c r="R858" s="100"/>
      <c r="S858" s="100"/>
      <c r="T858" s="100"/>
      <c r="U858" s="100"/>
      <c r="V858" s="100"/>
      <c r="W858" s="100"/>
      <c r="X858" s="100"/>
    </row>
    <row r="859" spans="1:24" ht="16.5" customHeight="1">
      <c r="A859" s="156"/>
      <c r="B859" s="100"/>
      <c r="C859" s="100"/>
      <c r="D859" s="100"/>
      <c r="E859" s="100"/>
      <c r="F859" s="100"/>
      <c r="G859" s="100"/>
      <c r="H859" s="100"/>
      <c r="I859" s="100"/>
      <c r="J859" s="100"/>
      <c r="K859" s="100"/>
      <c r="L859" s="100"/>
      <c r="M859" s="100"/>
      <c r="N859" s="100"/>
      <c r="O859" s="100"/>
      <c r="P859" s="100"/>
      <c r="Q859" s="100"/>
      <c r="R859" s="100"/>
      <c r="S859" s="100"/>
      <c r="T859" s="100"/>
      <c r="U859" s="100"/>
      <c r="V859" s="100"/>
      <c r="W859" s="100"/>
      <c r="X859" s="100"/>
    </row>
    <row r="860" spans="1:24" ht="16.5" customHeight="1">
      <c r="A860" s="156"/>
      <c r="B860" s="100"/>
      <c r="C860" s="100"/>
      <c r="D860" s="100"/>
      <c r="E860" s="100"/>
      <c r="F860" s="100"/>
      <c r="G860" s="100"/>
      <c r="H860" s="100"/>
      <c r="I860" s="100"/>
      <c r="J860" s="100"/>
      <c r="K860" s="100"/>
      <c r="L860" s="100"/>
      <c r="M860" s="100"/>
      <c r="N860" s="100"/>
      <c r="O860" s="100"/>
      <c r="P860" s="100"/>
      <c r="Q860" s="100"/>
      <c r="R860" s="100"/>
      <c r="S860" s="100"/>
      <c r="T860" s="100"/>
      <c r="U860" s="100"/>
      <c r="V860" s="100"/>
      <c r="W860" s="100"/>
      <c r="X860" s="100"/>
    </row>
    <row r="861" spans="1:24" ht="16.5" customHeight="1">
      <c r="A861" s="156"/>
      <c r="B861" s="100"/>
      <c r="C861" s="100"/>
      <c r="D861" s="100"/>
      <c r="E861" s="100"/>
      <c r="F861" s="100"/>
      <c r="G861" s="100"/>
      <c r="H861" s="100"/>
      <c r="I861" s="100"/>
      <c r="J861" s="100"/>
      <c r="K861" s="100"/>
      <c r="L861" s="100"/>
      <c r="M861" s="100"/>
      <c r="N861" s="100"/>
      <c r="O861" s="100"/>
      <c r="P861" s="100"/>
      <c r="Q861" s="100"/>
      <c r="R861" s="100"/>
      <c r="S861" s="100"/>
      <c r="T861" s="100"/>
      <c r="U861" s="100"/>
      <c r="V861" s="100"/>
      <c r="W861" s="100"/>
      <c r="X861" s="100"/>
    </row>
    <row r="862" spans="1:24" ht="16.5" customHeight="1">
      <c r="A862" s="156"/>
      <c r="B862" s="100"/>
      <c r="C862" s="100"/>
      <c r="D862" s="100"/>
      <c r="E862" s="100"/>
      <c r="F862" s="100"/>
      <c r="G862" s="100"/>
      <c r="H862" s="100"/>
      <c r="I862" s="100"/>
      <c r="J862" s="100"/>
      <c r="K862" s="100"/>
      <c r="L862" s="100"/>
      <c r="M862" s="100"/>
      <c r="N862" s="100"/>
      <c r="O862" s="100"/>
      <c r="P862" s="100"/>
      <c r="Q862" s="100"/>
      <c r="R862" s="100"/>
      <c r="S862" s="100"/>
      <c r="T862" s="100"/>
      <c r="U862" s="100"/>
      <c r="V862" s="100"/>
      <c r="W862" s="100"/>
      <c r="X862" s="100"/>
    </row>
    <row r="863" spans="1:24" ht="16.5" customHeight="1">
      <c r="A863" s="156"/>
      <c r="B863" s="100"/>
      <c r="C863" s="100"/>
      <c r="D863" s="100"/>
      <c r="E863" s="100"/>
      <c r="F863" s="100"/>
      <c r="G863" s="100"/>
      <c r="H863" s="100"/>
      <c r="I863" s="100"/>
      <c r="J863" s="100"/>
      <c r="K863" s="100"/>
      <c r="L863" s="100"/>
      <c r="M863" s="100"/>
      <c r="N863" s="100"/>
      <c r="O863" s="100"/>
      <c r="P863" s="100"/>
      <c r="Q863" s="100"/>
      <c r="R863" s="100"/>
      <c r="S863" s="100"/>
      <c r="T863" s="100"/>
      <c r="U863" s="100"/>
      <c r="V863" s="100"/>
      <c r="W863" s="100"/>
      <c r="X863" s="100"/>
    </row>
    <row r="864" spans="1:24" ht="16.5" customHeight="1">
      <c r="A864" s="156"/>
      <c r="B864" s="100"/>
      <c r="C864" s="100"/>
      <c r="D864" s="100"/>
      <c r="E864" s="100"/>
      <c r="F864" s="100"/>
      <c r="G864" s="100"/>
      <c r="H864" s="100"/>
      <c r="I864" s="100"/>
      <c r="J864" s="100"/>
      <c r="K864" s="100"/>
      <c r="L864" s="100"/>
      <c r="M864" s="100"/>
      <c r="N864" s="100"/>
      <c r="O864" s="100"/>
      <c r="P864" s="100"/>
      <c r="Q864" s="100"/>
      <c r="R864" s="100"/>
      <c r="S864" s="100"/>
      <c r="T864" s="100"/>
      <c r="U864" s="100"/>
      <c r="V864" s="100"/>
      <c r="W864" s="100"/>
      <c r="X864" s="100"/>
    </row>
    <row r="865" spans="1:24" ht="16.5" customHeight="1">
      <c r="A865" s="156"/>
      <c r="B865" s="100"/>
      <c r="C865" s="100"/>
      <c r="D865" s="100"/>
      <c r="E865" s="100"/>
      <c r="F865" s="100"/>
      <c r="G865" s="100"/>
      <c r="H865" s="100"/>
      <c r="I865" s="100"/>
      <c r="J865" s="100"/>
      <c r="K865" s="100"/>
      <c r="L865" s="100"/>
      <c r="M865" s="100"/>
      <c r="N865" s="100"/>
      <c r="O865" s="100"/>
      <c r="P865" s="100"/>
      <c r="Q865" s="100"/>
      <c r="R865" s="100"/>
      <c r="S865" s="100"/>
      <c r="T865" s="100"/>
      <c r="U865" s="100"/>
      <c r="V865" s="100"/>
      <c r="W865" s="100"/>
      <c r="X865" s="100"/>
    </row>
    <row r="866" spans="1:24" ht="16.5" customHeight="1">
      <c r="A866" s="156"/>
      <c r="B866" s="100"/>
      <c r="C866" s="100"/>
      <c r="D866" s="100"/>
      <c r="E866" s="100"/>
      <c r="F866" s="100"/>
      <c r="G866" s="100"/>
      <c r="H866" s="100"/>
      <c r="I866" s="100"/>
      <c r="J866" s="100"/>
      <c r="K866" s="100"/>
      <c r="L866" s="100"/>
      <c r="M866" s="100"/>
      <c r="N866" s="100"/>
      <c r="O866" s="100"/>
      <c r="P866" s="100"/>
      <c r="Q866" s="100"/>
      <c r="R866" s="100"/>
      <c r="S866" s="100"/>
      <c r="T866" s="100"/>
      <c r="U866" s="100"/>
      <c r="V866" s="100"/>
      <c r="W866" s="100"/>
      <c r="X866" s="100"/>
    </row>
    <row r="867" spans="1:24" ht="16.5" customHeight="1">
      <c r="A867" s="156"/>
      <c r="B867" s="100"/>
      <c r="C867" s="100"/>
      <c r="D867" s="100"/>
      <c r="E867" s="100"/>
      <c r="F867" s="100"/>
      <c r="G867" s="100"/>
      <c r="H867" s="100"/>
      <c r="I867" s="100"/>
      <c r="J867" s="100"/>
      <c r="K867" s="100"/>
      <c r="L867" s="100"/>
      <c r="M867" s="100"/>
      <c r="N867" s="100"/>
      <c r="O867" s="100"/>
      <c r="P867" s="100"/>
      <c r="Q867" s="100"/>
      <c r="R867" s="100"/>
      <c r="S867" s="100"/>
      <c r="T867" s="100"/>
      <c r="U867" s="100"/>
      <c r="V867" s="100"/>
      <c r="W867" s="100"/>
      <c r="X867" s="100"/>
    </row>
    <row r="868" spans="1:24" ht="16.5" customHeight="1">
      <c r="A868" s="156"/>
      <c r="B868" s="100"/>
      <c r="C868" s="100"/>
      <c r="D868" s="100"/>
      <c r="E868" s="100"/>
      <c r="F868" s="100"/>
      <c r="G868" s="100"/>
      <c r="H868" s="100"/>
      <c r="I868" s="100"/>
      <c r="J868" s="100"/>
      <c r="K868" s="100"/>
      <c r="L868" s="100"/>
      <c r="M868" s="100"/>
      <c r="N868" s="100"/>
      <c r="O868" s="100"/>
      <c r="P868" s="100"/>
      <c r="Q868" s="100"/>
      <c r="R868" s="100"/>
      <c r="S868" s="100"/>
      <c r="T868" s="100"/>
      <c r="U868" s="100"/>
      <c r="V868" s="100"/>
      <c r="W868" s="100"/>
      <c r="X868" s="100"/>
    </row>
    <row r="869" spans="1:24" ht="16.5" customHeight="1">
      <c r="A869" s="156"/>
      <c r="B869" s="100"/>
      <c r="C869" s="100"/>
      <c r="D869" s="100"/>
      <c r="E869" s="100"/>
      <c r="F869" s="100"/>
      <c r="G869" s="100"/>
      <c r="H869" s="100"/>
      <c r="I869" s="100"/>
      <c r="J869" s="100"/>
      <c r="K869" s="100"/>
      <c r="L869" s="100"/>
      <c r="M869" s="100"/>
      <c r="N869" s="100"/>
      <c r="O869" s="100"/>
      <c r="P869" s="100"/>
      <c r="Q869" s="100"/>
      <c r="R869" s="100"/>
      <c r="S869" s="100"/>
      <c r="T869" s="100"/>
      <c r="U869" s="100"/>
      <c r="V869" s="100"/>
      <c r="W869" s="100"/>
      <c r="X869" s="100"/>
    </row>
    <row r="870" spans="1:24" ht="16.5" customHeight="1">
      <c r="A870" s="156"/>
      <c r="B870" s="100"/>
      <c r="C870" s="100"/>
      <c r="D870" s="100"/>
      <c r="E870" s="100"/>
      <c r="F870" s="100"/>
      <c r="G870" s="100"/>
      <c r="H870" s="100"/>
      <c r="I870" s="100"/>
      <c r="J870" s="100"/>
      <c r="K870" s="100"/>
      <c r="L870" s="100"/>
      <c r="M870" s="100"/>
      <c r="N870" s="100"/>
      <c r="O870" s="100"/>
      <c r="P870" s="100"/>
      <c r="Q870" s="100"/>
      <c r="R870" s="100"/>
      <c r="S870" s="100"/>
      <c r="T870" s="100"/>
      <c r="U870" s="100"/>
      <c r="V870" s="100"/>
      <c r="W870" s="100"/>
      <c r="X870" s="100"/>
    </row>
    <row r="871" spans="1:24" ht="16.5" customHeight="1">
      <c r="A871" s="156"/>
      <c r="B871" s="100"/>
      <c r="C871" s="100"/>
      <c r="D871" s="100"/>
      <c r="E871" s="100"/>
      <c r="F871" s="100"/>
      <c r="G871" s="100"/>
      <c r="H871" s="100"/>
      <c r="I871" s="100"/>
      <c r="J871" s="100"/>
      <c r="K871" s="100"/>
      <c r="L871" s="100"/>
      <c r="M871" s="100"/>
      <c r="N871" s="100"/>
      <c r="O871" s="100"/>
      <c r="P871" s="100"/>
      <c r="Q871" s="100"/>
      <c r="R871" s="100"/>
      <c r="S871" s="100"/>
      <c r="T871" s="100"/>
      <c r="U871" s="100"/>
      <c r="V871" s="100"/>
      <c r="W871" s="100"/>
      <c r="X871" s="100"/>
    </row>
    <row r="872" spans="1:24" ht="16.5" customHeight="1">
      <c r="A872" s="156"/>
      <c r="B872" s="100"/>
      <c r="C872" s="100"/>
      <c r="D872" s="100"/>
      <c r="E872" s="100"/>
      <c r="F872" s="100"/>
      <c r="G872" s="100"/>
      <c r="H872" s="100"/>
      <c r="I872" s="100"/>
      <c r="J872" s="100"/>
      <c r="K872" s="100"/>
      <c r="L872" s="100"/>
      <c r="M872" s="100"/>
      <c r="N872" s="100"/>
      <c r="O872" s="100"/>
      <c r="P872" s="100"/>
      <c r="Q872" s="100"/>
      <c r="R872" s="100"/>
      <c r="S872" s="100"/>
      <c r="T872" s="100"/>
      <c r="U872" s="100"/>
      <c r="V872" s="100"/>
      <c r="W872" s="100"/>
      <c r="X872" s="100"/>
    </row>
    <row r="873" spans="1:24" ht="16.5" customHeight="1">
      <c r="A873" s="156"/>
      <c r="B873" s="100"/>
      <c r="C873" s="100"/>
      <c r="D873" s="100"/>
      <c r="E873" s="100"/>
      <c r="F873" s="100"/>
      <c r="G873" s="100"/>
      <c r="H873" s="100"/>
      <c r="I873" s="100"/>
      <c r="J873" s="100"/>
      <c r="K873" s="100"/>
      <c r="L873" s="100"/>
      <c r="M873" s="100"/>
      <c r="N873" s="100"/>
      <c r="O873" s="100"/>
      <c r="P873" s="100"/>
      <c r="Q873" s="100"/>
      <c r="R873" s="100"/>
      <c r="S873" s="100"/>
      <c r="T873" s="100"/>
      <c r="U873" s="100"/>
      <c r="V873" s="100"/>
      <c r="W873" s="100"/>
      <c r="X873" s="100"/>
    </row>
    <row r="874" spans="1:24" ht="16.5" customHeight="1">
      <c r="A874" s="156"/>
      <c r="B874" s="100"/>
      <c r="C874" s="100"/>
      <c r="D874" s="100"/>
      <c r="E874" s="100"/>
      <c r="F874" s="100"/>
      <c r="G874" s="100"/>
      <c r="H874" s="100"/>
      <c r="I874" s="100"/>
      <c r="J874" s="100"/>
      <c r="K874" s="100"/>
      <c r="L874" s="100"/>
      <c r="M874" s="100"/>
      <c r="N874" s="100"/>
      <c r="O874" s="100"/>
      <c r="P874" s="100"/>
      <c r="Q874" s="100"/>
      <c r="R874" s="100"/>
      <c r="S874" s="100"/>
      <c r="T874" s="100"/>
      <c r="U874" s="100"/>
      <c r="V874" s="100"/>
      <c r="W874" s="100"/>
      <c r="X874" s="100"/>
    </row>
    <row r="875" spans="1:24" ht="16.5" customHeight="1">
      <c r="A875" s="156"/>
      <c r="B875" s="100"/>
      <c r="C875" s="100"/>
      <c r="D875" s="100"/>
      <c r="E875" s="100"/>
      <c r="F875" s="100"/>
      <c r="G875" s="100"/>
      <c r="H875" s="100"/>
      <c r="I875" s="100"/>
      <c r="J875" s="100"/>
      <c r="K875" s="100"/>
      <c r="L875" s="100"/>
      <c r="M875" s="100"/>
      <c r="N875" s="100"/>
      <c r="O875" s="100"/>
      <c r="P875" s="100"/>
      <c r="Q875" s="100"/>
      <c r="R875" s="100"/>
      <c r="S875" s="100"/>
      <c r="T875" s="100"/>
      <c r="U875" s="100"/>
      <c r="V875" s="100"/>
      <c r="W875" s="100"/>
      <c r="X875" s="100"/>
    </row>
    <row r="876" spans="1:24" ht="16.5" customHeight="1">
      <c r="A876" s="156"/>
      <c r="B876" s="100"/>
      <c r="C876" s="100"/>
      <c r="D876" s="100"/>
      <c r="E876" s="100"/>
      <c r="F876" s="100"/>
      <c r="G876" s="100"/>
      <c r="H876" s="100"/>
      <c r="I876" s="100"/>
      <c r="J876" s="100"/>
      <c r="K876" s="100"/>
      <c r="L876" s="100"/>
      <c r="M876" s="100"/>
      <c r="N876" s="100"/>
      <c r="O876" s="100"/>
      <c r="P876" s="100"/>
      <c r="Q876" s="100"/>
      <c r="R876" s="100"/>
      <c r="S876" s="100"/>
      <c r="T876" s="100"/>
      <c r="U876" s="100"/>
      <c r="V876" s="100"/>
      <c r="W876" s="100"/>
      <c r="X876" s="100"/>
    </row>
    <row r="877" spans="1:24" ht="16.5" customHeight="1">
      <c r="A877" s="156"/>
      <c r="B877" s="100"/>
      <c r="C877" s="100"/>
      <c r="D877" s="100"/>
      <c r="E877" s="100"/>
      <c r="F877" s="100"/>
      <c r="G877" s="100"/>
      <c r="H877" s="100"/>
      <c r="I877" s="100"/>
      <c r="J877" s="100"/>
      <c r="K877" s="100"/>
      <c r="L877" s="100"/>
      <c r="M877" s="100"/>
      <c r="N877" s="100"/>
      <c r="O877" s="100"/>
      <c r="P877" s="100"/>
      <c r="Q877" s="100"/>
      <c r="R877" s="100"/>
      <c r="S877" s="100"/>
      <c r="T877" s="100"/>
      <c r="U877" s="100"/>
      <c r="V877" s="100"/>
      <c r="W877" s="100"/>
      <c r="X877" s="100"/>
    </row>
    <row r="878" spans="1:24" ht="16.5" customHeight="1">
      <c r="A878" s="156"/>
      <c r="B878" s="100"/>
      <c r="C878" s="100"/>
      <c r="D878" s="100"/>
      <c r="E878" s="100"/>
      <c r="F878" s="100"/>
      <c r="G878" s="100"/>
      <c r="H878" s="100"/>
      <c r="I878" s="100"/>
      <c r="J878" s="100"/>
      <c r="K878" s="100"/>
      <c r="L878" s="100"/>
      <c r="M878" s="100"/>
      <c r="N878" s="100"/>
      <c r="O878" s="100"/>
      <c r="P878" s="100"/>
      <c r="Q878" s="100"/>
      <c r="R878" s="100"/>
      <c r="S878" s="100"/>
      <c r="T878" s="100"/>
      <c r="U878" s="100"/>
      <c r="V878" s="100"/>
      <c r="W878" s="100"/>
      <c r="X878" s="100"/>
    </row>
    <row r="879" spans="1:24" ht="16.5" customHeight="1">
      <c r="A879" s="156"/>
      <c r="B879" s="100"/>
      <c r="C879" s="100"/>
      <c r="D879" s="100"/>
      <c r="E879" s="100"/>
      <c r="F879" s="100"/>
      <c r="G879" s="100"/>
      <c r="H879" s="100"/>
      <c r="I879" s="100"/>
      <c r="J879" s="100"/>
      <c r="K879" s="100"/>
      <c r="L879" s="100"/>
      <c r="M879" s="100"/>
      <c r="N879" s="100"/>
      <c r="O879" s="100"/>
      <c r="P879" s="100"/>
      <c r="Q879" s="100"/>
      <c r="R879" s="100"/>
      <c r="S879" s="100"/>
      <c r="T879" s="100"/>
      <c r="U879" s="100"/>
      <c r="V879" s="100"/>
      <c r="W879" s="100"/>
      <c r="X879" s="100"/>
    </row>
    <row r="880" spans="1:24" ht="16.5" customHeight="1">
      <c r="A880" s="156"/>
      <c r="B880" s="100"/>
      <c r="C880" s="100"/>
      <c r="D880" s="100"/>
      <c r="E880" s="100"/>
      <c r="F880" s="100"/>
      <c r="G880" s="100"/>
      <c r="H880" s="100"/>
      <c r="I880" s="100"/>
      <c r="J880" s="100"/>
      <c r="K880" s="100"/>
      <c r="L880" s="100"/>
      <c r="M880" s="100"/>
      <c r="N880" s="100"/>
      <c r="O880" s="100"/>
      <c r="P880" s="100"/>
      <c r="Q880" s="100"/>
      <c r="R880" s="100"/>
      <c r="S880" s="100"/>
      <c r="T880" s="100"/>
      <c r="U880" s="100"/>
      <c r="V880" s="100"/>
      <c r="W880" s="100"/>
      <c r="X880" s="100"/>
    </row>
    <row r="881" spans="1:24" ht="16.5" customHeight="1">
      <c r="A881" s="156"/>
      <c r="B881" s="100"/>
      <c r="C881" s="100"/>
      <c r="D881" s="100"/>
      <c r="E881" s="100"/>
      <c r="F881" s="100"/>
      <c r="G881" s="100"/>
      <c r="H881" s="100"/>
      <c r="I881" s="100"/>
      <c r="J881" s="100"/>
      <c r="K881" s="100"/>
      <c r="L881" s="100"/>
      <c r="M881" s="100"/>
      <c r="N881" s="100"/>
      <c r="O881" s="100"/>
      <c r="P881" s="100"/>
      <c r="Q881" s="100"/>
      <c r="R881" s="100"/>
      <c r="S881" s="100"/>
      <c r="T881" s="100"/>
      <c r="U881" s="100"/>
      <c r="V881" s="100"/>
      <c r="W881" s="100"/>
      <c r="X881" s="100"/>
    </row>
    <row r="882" spans="1:24" ht="16.5" customHeight="1">
      <c r="A882" s="156"/>
      <c r="B882" s="100"/>
      <c r="C882" s="100"/>
      <c r="D882" s="100"/>
      <c r="E882" s="100"/>
      <c r="F882" s="100"/>
      <c r="G882" s="100"/>
      <c r="H882" s="100"/>
      <c r="I882" s="100"/>
      <c r="J882" s="100"/>
      <c r="K882" s="100"/>
      <c r="L882" s="100"/>
      <c r="M882" s="100"/>
      <c r="N882" s="100"/>
      <c r="O882" s="100"/>
      <c r="P882" s="100"/>
      <c r="Q882" s="100"/>
      <c r="R882" s="100"/>
      <c r="S882" s="100"/>
      <c r="T882" s="100"/>
      <c r="U882" s="100"/>
      <c r="V882" s="100"/>
      <c r="W882" s="100"/>
      <c r="X882" s="100"/>
    </row>
    <row r="883" spans="1:24" ht="16.5" customHeight="1">
      <c r="A883" s="156"/>
      <c r="B883" s="100"/>
      <c r="C883" s="100"/>
      <c r="D883" s="100"/>
      <c r="E883" s="100"/>
      <c r="F883" s="100"/>
      <c r="G883" s="100"/>
      <c r="H883" s="100"/>
      <c r="I883" s="100"/>
      <c r="J883" s="100"/>
      <c r="K883" s="100"/>
      <c r="L883" s="100"/>
      <c r="M883" s="100"/>
      <c r="N883" s="100"/>
      <c r="O883" s="100"/>
      <c r="P883" s="100"/>
      <c r="Q883" s="100"/>
      <c r="R883" s="100"/>
      <c r="S883" s="100"/>
      <c r="T883" s="100"/>
      <c r="U883" s="100"/>
      <c r="V883" s="100"/>
      <c r="W883" s="100"/>
      <c r="X883" s="100"/>
    </row>
    <row r="884" spans="1:24" ht="16.5" customHeight="1">
      <c r="A884" s="156"/>
      <c r="B884" s="100"/>
      <c r="C884" s="100"/>
      <c r="D884" s="100"/>
      <c r="E884" s="100"/>
      <c r="F884" s="100"/>
      <c r="G884" s="100"/>
      <c r="H884" s="100"/>
      <c r="I884" s="100"/>
      <c r="J884" s="100"/>
      <c r="K884" s="100"/>
      <c r="L884" s="100"/>
      <c r="M884" s="100"/>
      <c r="N884" s="100"/>
      <c r="O884" s="100"/>
      <c r="P884" s="100"/>
      <c r="Q884" s="100"/>
      <c r="R884" s="100"/>
      <c r="S884" s="100"/>
      <c r="T884" s="100"/>
      <c r="U884" s="100"/>
      <c r="V884" s="100"/>
      <c r="W884" s="100"/>
      <c r="X884" s="100"/>
    </row>
    <row r="885" spans="1:24" ht="16.5" customHeight="1">
      <c r="A885" s="156"/>
      <c r="B885" s="100"/>
      <c r="C885" s="100"/>
      <c r="D885" s="100"/>
      <c r="E885" s="100"/>
      <c r="F885" s="100"/>
      <c r="G885" s="100"/>
      <c r="H885" s="100"/>
      <c r="I885" s="100"/>
      <c r="J885" s="100"/>
      <c r="K885" s="100"/>
      <c r="L885" s="100"/>
      <c r="M885" s="100"/>
      <c r="N885" s="100"/>
      <c r="O885" s="100"/>
      <c r="P885" s="100"/>
      <c r="Q885" s="100"/>
      <c r="R885" s="100"/>
      <c r="S885" s="100"/>
      <c r="T885" s="100"/>
      <c r="U885" s="100"/>
      <c r="V885" s="100"/>
      <c r="W885" s="100"/>
      <c r="X885" s="100"/>
    </row>
    <row r="886" spans="1:24" ht="16.5" customHeight="1">
      <c r="A886" s="156"/>
      <c r="B886" s="100"/>
      <c r="C886" s="100"/>
      <c r="D886" s="100"/>
      <c r="E886" s="100"/>
      <c r="F886" s="100"/>
      <c r="G886" s="100"/>
      <c r="H886" s="100"/>
      <c r="I886" s="100"/>
      <c r="J886" s="100"/>
      <c r="K886" s="100"/>
      <c r="L886" s="100"/>
      <c r="M886" s="100"/>
      <c r="N886" s="100"/>
      <c r="O886" s="100"/>
      <c r="P886" s="100"/>
      <c r="Q886" s="100"/>
      <c r="R886" s="100"/>
      <c r="S886" s="100"/>
      <c r="T886" s="100"/>
      <c r="U886" s="100"/>
      <c r="V886" s="100"/>
      <c r="W886" s="100"/>
      <c r="X886" s="100"/>
    </row>
    <row r="887" spans="1:24" ht="16.5" customHeight="1">
      <c r="A887" s="156"/>
      <c r="B887" s="100"/>
      <c r="C887" s="100"/>
      <c r="D887" s="100"/>
      <c r="E887" s="100"/>
      <c r="F887" s="100"/>
      <c r="G887" s="100"/>
      <c r="H887" s="100"/>
      <c r="I887" s="100"/>
      <c r="J887" s="100"/>
      <c r="K887" s="100"/>
      <c r="L887" s="100"/>
      <c r="M887" s="100"/>
      <c r="N887" s="100"/>
      <c r="O887" s="100"/>
      <c r="P887" s="100"/>
      <c r="Q887" s="100"/>
      <c r="R887" s="100"/>
      <c r="S887" s="100"/>
      <c r="T887" s="100"/>
      <c r="U887" s="100"/>
      <c r="V887" s="100"/>
      <c r="W887" s="100"/>
      <c r="X887" s="100"/>
    </row>
    <row r="888" spans="1:24" ht="16.5" customHeight="1">
      <c r="A888" s="156"/>
      <c r="B888" s="100"/>
      <c r="C888" s="100"/>
      <c r="D888" s="100"/>
      <c r="E888" s="100"/>
      <c r="F888" s="100"/>
      <c r="G888" s="100"/>
      <c r="H888" s="100"/>
      <c r="I888" s="100"/>
      <c r="J888" s="100"/>
      <c r="K888" s="100"/>
      <c r="L888" s="100"/>
      <c r="M888" s="100"/>
      <c r="N888" s="100"/>
      <c r="O888" s="100"/>
      <c r="P888" s="100"/>
      <c r="Q888" s="100"/>
      <c r="R888" s="100"/>
      <c r="S888" s="100"/>
      <c r="T888" s="100"/>
      <c r="U888" s="100"/>
      <c r="V888" s="100"/>
      <c r="W888" s="100"/>
      <c r="X888" s="100"/>
    </row>
    <row r="889" spans="1:24" ht="16.5" customHeight="1">
      <c r="A889" s="156"/>
      <c r="B889" s="100"/>
      <c r="C889" s="100"/>
      <c r="D889" s="100"/>
      <c r="E889" s="100"/>
      <c r="F889" s="100"/>
      <c r="G889" s="100"/>
      <c r="H889" s="100"/>
      <c r="I889" s="100"/>
      <c r="J889" s="100"/>
      <c r="K889" s="100"/>
      <c r="L889" s="100"/>
      <c r="M889" s="100"/>
      <c r="N889" s="100"/>
      <c r="O889" s="100"/>
      <c r="P889" s="100"/>
      <c r="Q889" s="100"/>
      <c r="R889" s="100"/>
      <c r="S889" s="100"/>
      <c r="T889" s="100"/>
      <c r="U889" s="100"/>
      <c r="V889" s="100"/>
      <c r="W889" s="100"/>
      <c r="X889" s="100"/>
    </row>
    <row r="890" spans="1:24" ht="16.5" customHeight="1">
      <c r="A890" s="156"/>
      <c r="B890" s="100"/>
      <c r="C890" s="100"/>
      <c r="D890" s="100"/>
      <c r="E890" s="100"/>
      <c r="F890" s="100"/>
      <c r="G890" s="100"/>
      <c r="H890" s="100"/>
      <c r="I890" s="100"/>
      <c r="J890" s="100"/>
      <c r="K890" s="100"/>
      <c r="L890" s="100"/>
      <c r="M890" s="100"/>
      <c r="N890" s="100"/>
      <c r="O890" s="100"/>
      <c r="P890" s="100"/>
      <c r="Q890" s="100"/>
      <c r="R890" s="100"/>
      <c r="S890" s="100"/>
      <c r="T890" s="100"/>
      <c r="U890" s="100"/>
      <c r="V890" s="100"/>
      <c r="W890" s="100"/>
      <c r="X890" s="100"/>
    </row>
    <row r="891" spans="1:24" ht="16.5" customHeight="1">
      <c r="A891" s="156"/>
      <c r="B891" s="100"/>
      <c r="C891" s="100"/>
      <c r="D891" s="100"/>
      <c r="E891" s="100"/>
      <c r="F891" s="100"/>
      <c r="G891" s="100"/>
      <c r="H891" s="100"/>
      <c r="I891" s="100"/>
      <c r="J891" s="100"/>
      <c r="K891" s="100"/>
      <c r="L891" s="100"/>
      <c r="M891" s="100"/>
      <c r="N891" s="100"/>
      <c r="O891" s="100"/>
      <c r="P891" s="100"/>
      <c r="Q891" s="100"/>
      <c r="R891" s="100"/>
      <c r="S891" s="100"/>
      <c r="T891" s="100"/>
      <c r="U891" s="100"/>
      <c r="V891" s="100"/>
      <c r="W891" s="100"/>
      <c r="X891" s="100"/>
    </row>
    <row r="892" spans="1:24" ht="16.5" customHeight="1">
      <c r="A892" s="156"/>
      <c r="B892" s="100"/>
      <c r="C892" s="100"/>
      <c r="D892" s="100"/>
      <c r="E892" s="100"/>
      <c r="F892" s="100"/>
      <c r="G892" s="100"/>
      <c r="H892" s="100"/>
      <c r="I892" s="100"/>
      <c r="J892" s="100"/>
      <c r="K892" s="100"/>
      <c r="L892" s="100"/>
      <c r="M892" s="100"/>
      <c r="N892" s="100"/>
      <c r="O892" s="100"/>
      <c r="P892" s="100"/>
      <c r="Q892" s="100"/>
      <c r="R892" s="100"/>
      <c r="S892" s="100"/>
      <c r="T892" s="100"/>
      <c r="U892" s="100"/>
      <c r="V892" s="100"/>
      <c r="W892" s="100"/>
      <c r="X892" s="100"/>
    </row>
    <row r="893" spans="1:24" ht="16.5" customHeight="1">
      <c r="A893" s="156"/>
      <c r="B893" s="100"/>
      <c r="C893" s="100"/>
      <c r="D893" s="100"/>
      <c r="E893" s="100"/>
      <c r="F893" s="100"/>
      <c r="G893" s="100"/>
      <c r="H893" s="100"/>
      <c r="I893" s="100"/>
      <c r="J893" s="100"/>
      <c r="K893" s="100"/>
      <c r="L893" s="100"/>
      <c r="M893" s="100"/>
      <c r="N893" s="100"/>
      <c r="O893" s="100"/>
      <c r="P893" s="100"/>
      <c r="Q893" s="100"/>
      <c r="R893" s="100"/>
      <c r="S893" s="100"/>
      <c r="T893" s="100"/>
      <c r="U893" s="100"/>
      <c r="V893" s="100"/>
      <c r="W893" s="100"/>
      <c r="X893" s="100"/>
    </row>
    <row r="894" spans="1:24" ht="16.5" customHeight="1">
      <c r="A894" s="156"/>
      <c r="B894" s="100"/>
      <c r="C894" s="100"/>
      <c r="D894" s="100"/>
      <c r="E894" s="100"/>
      <c r="F894" s="100"/>
      <c r="G894" s="100"/>
      <c r="H894" s="100"/>
      <c r="I894" s="100"/>
      <c r="J894" s="100"/>
      <c r="K894" s="100"/>
      <c r="L894" s="100"/>
      <c r="M894" s="100"/>
      <c r="N894" s="100"/>
      <c r="O894" s="100"/>
      <c r="P894" s="100"/>
      <c r="Q894" s="100"/>
      <c r="R894" s="100"/>
      <c r="S894" s="100"/>
      <c r="T894" s="100"/>
      <c r="U894" s="100"/>
      <c r="V894" s="100"/>
      <c r="W894" s="100"/>
      <c r="X894" s="100"/>
    </row>
    <row r="895" spans="1:24" ht="16.5" customHeight="1">
      <c r="A895" s="156"/>
      <c r="B895" s="100"/>
      <c r="C895" s="100"/>
      <c r="D895" s="100"/>
      <c r="E895" s="100"/>
      <c r="F895" s="100"/>
      <c r="G895" s="100"/>
      <c r="H895" s="100"/>
      <c r="I895" s="100"/>
      <c r="J895" s="100"/>
      <c r="K895" s="100"/>
      <c r="L895" s="100"/>
      <c r="M895" s="100"/>
      <c r="N895" s="100"/>
      <c r="O895" s="100"/>
      <c r="P895" s="100"/>
      <c r="Q895" s="100"/>
      <c r="R895" s="100"/>
      <c r="S895" s="100"/>
      <c r="T895" s="100"/>
      <c r="U895" s="100"/>
      <c r="V895" s="100"/>
      <c r="W895" s="100"/>
      <c r="X895" s="100"/>
    </row>
    <row r="896" spans="1:24" ht="16.5" customHeight="1">
      <c r="A896" s="156"/>
      <c r="B896" s="100"/>
      <c r="C896" s="100"/>
      <c r="D896" s="100"/>
      <c r="E896" s="100"/>
      <c r="F896" s="100"/>
      <c r="G896" s="100"/>
      <c r="H896" s="100"/>
      <c r="I896" s="100"/>
      <c r="J896" s="100"/>
      <c r="K896" s="100"/>
      <c r="L896" s="100"/>
      <c r="M896" s="100"/>
      <c r="N896" s="100"/>
      <c r="O896" s="100"/>
      <c r="P896" s="100"/>
      <c r="Q896" s="100"/>
      <c r="R896" s="100"/>
      <c r="S896" s="100"/>
      <c r="T896" s="100"/>
      <c r="U896" s="100"/>
      <c r="V896" s="100"/>
      <c r="W896" s="100"/>
      <c r="X896" s="100"/>
    </row>
    <row r="897" spans="1:24" ht="16.5" customHeight="1">
      <c r="A897" s="156"/>
      <c r="B897" s="100"/>
      <c r="C897" s="100"/>
      <c r="D897" s="100"/>
      <c r="E897" s="100"/>
      <c r="F897" s="100"/>
      <c r="G897" s="100"/>
      <c r="H897" s="100"/>
      <c r="I897" s="100"/>
      <c r="J897" s="100"/>
      <c r="K897" s="100"/>
      <c r="L897" s="100"/>
      <c r="M897" s="100"/>
      <c r="N897" s="100"/>
      <c r="O897" s="100"/>
      <c r="P897" s="100"/>
      <c r="Q897" s="100"/>
      <c r="R897" s="100"/>
      <c r="S897" s="100"/>
      <c r="T897" s="100"/>
      <c r="U897" s="100"/>
      <c r="V897" s="100"/>
      <c r="W897" s="100"/>
      <c r="X897" s="100"/>
    </row>
    <row r="898" spans="1:24" ht="16.5" customHeight="1">
      <c r="A898" s="156"/>
      <c r="B898" s="100"/>
      <c r="C898" s="100"/>
      <c r="D898" s="100"/>
      <c r="E898" s="100"/>
      <c r="F898" s="100"/>
      <c r="G898" s="100"/>
      <c r="H898" s="100"/>
      <c r="I898" s="100"/>
      <c r="J898" s="100"/>
      <c r="K898" s="100"/>
      <c r="L898" s="100"/>
      <c r="M898" s="100"/>
      <c r="N898" s="100"/>
      <c r="O898" s="100"/>
      <c r="P898" s="100"/>
      <c r="Q898" s="100"/>
      <c r="R898" s="100"/>
      <c r="S898" s="100"/>
      <c r="T898" s="100"/>
      <c r="U898" s="100"/>
      <c r="V898" s="100"/>
      <c r="W898" s="100"/>
      <c r="X898" s="100"/>
    </row>
    <row r="899" spans="1:24" ht="16.5" customHeight="1">
      <c r="A899" s="156"/>
      <c r="B899" s="100"/>
      <c r="C899" s="100"/>
      <c r="D899" s="100"/>
      <c r="E899" s="100"/>
      <c r="F899" s="100"/>
      <c r="G899" s="100"/>
      <c r="H899" s="100"/>
      <c r="I899" s="100"/>
      <c r="J899" s="100"/>
      <c r="K899" s="100"/>
      <c r="L899" s="100"/>
      <c r="M899" s="100"/>
      <c r="N899" s="100"/>
      <c r="O899" s="100"/>
      <c r="P899" s="100"/>
      <c r="Q899" s="100"/>
      <c r="R899" s="100"/>
      <c r="S899" s="100"/>
      <c r="T899" s="100"/>
      <c r="U899" s="100"/>
      <c r="V899" s="100"/>
      <c r="W899" s="100"/>
      <c r="X899" s="100"/>
    </row>
    <row r="900" spans="1:24" ht="16.5" customHeight="1">
      <c r="A900" s="156"/>
      <c r="B900" s="100"/>
      <c r="C900" s="100"/>
      <c r="D900" s="100"/>
      <c r="E900" s="100"/>
      <c r="F900" s="100"/>
      <c r="G900" s="100"/>
      <c r="H900" s="100"/>
      <c r="I900" s="100"/>
      <c r="J900" s="100"/>
      <c r="K900" s="100"/>
      <c r="L900" s="100"/>
      <c r="M900" s="100"/>
      <c r="N900" s="100"/>
      <c r="O900" s="100"/>
      <c r="P900" s="100"/>
      <c r="Q900" s="100"/>
      <c r="R900" s="100"/>
      <c r="S900" s="100"/>
      <c r="T900" s="100"/>
      <c r="U900" s="100"/>
      <c r="V900" s="100"/>
      <c r="W900" s="100"/>
      <c r="X900" s="100"/>
    </row>
    <row r="901" spans="1:24" ht="16.5" customHeight="1">
      <c r="A901" s="156"/>
      <c r="B901" s="100"/>
      <c r="C901" s="100"/>
      <c r="D901" s="100"/>
      <c r="E901" s="100"/>
      <c r="F901" s="100"/>
      <c r="G901" s="100"/>
      <c r="H901" s="100"/>
      <c r="I901" s="100"/>
      <c r="J901" s="100"/>
      <c r="K901" s="100"/>
      <c r="L901" s="100"/>
      <c r="M901" s="100"/>
      <c r="N901" s="100"/>
      <c r="O901" s="100"/>
      <c r="P901" s="100"/>
      <c r="Q901" s="100"/>
      <c r="R901" s="100"/>
      <c r="S901" s="100"/>
      <c r="T901" s="100"/>
      <c r="U901" s="100"/>
      <c r="V901" s="100"/>
      <c r="W901" s="100"/>
      <c r="X901" s="100"/>
    </row>
    <row r="902" spans="1:24" ht="16.5" customHeight="1">
      <c r="A902" s="156"/>
      <c r="B902" s="100"/>
      <c r="C902" s="100"/>
      <c r="D902" s="100"/>
      <c r="E902" s="100"/>
      <c r="F902" s="100"/>
      <c r="G902" s="100"/>
      <c r="H902" s="100"/>
      <c r="I902" s="100"/>
      <c r="J902" s="100"/>
      <c r="K902" s="100"/>
      <c r="L902" s="100"/>
      <c r="M902" s="100"/>
      <c r="N902" s="100"/>
      <c r="O902" s="100"/>
      <c r="P902" s="100"/>
      <c r="Q902" s="100"/>
      <c r="R902" s="100"/>
      <c r="S902" s="100"/>
      <c r="T902" s="100"/>
      <c r="U902" s="100"/>
      <c r="V902" s="100"/>
      <c r="W902" s="100"/>
      <c r="X902" s="100"/>
    </row>
    <row r="903" spans="1:24" ht="16.5" customHeight="1">
      <c r="A903" s="156"/>
      <c r="B903" s="100"/>
      <c r="C903" s="100"/>
      <c r="D903" s="100"/>
      <c r="E903" s="100"/>
      <c r="F903" s="100"/>
      <c r="G903" s="100"/>
      <c r="H903" s="100"/>
      <c r="I903" s="100"/>
      <c r="J903" s="100"/>
      <c r="K903" s="100"/>
      <c r="L903" s="100"/>
      <c r="M903" s="100"/>
      <c r="N903" s="100"/>
      <c r="O903" s="100"/>
      <c r="P903" s="100"/>
      <c r="Q903" s="100"/>
      <c r="R903" s="100"/>
      <c r="S903" s="100"/>
      <c r="T903" s="100"/>
      <c r="U903" s="100"/>
      <c r="V903" s="100"/>
      <c r="W903" s="100"/>
      <c r="X903" s="100"/>
    </row>
    <row r="904" spans="1:24" ht="16.5" customHeight="1">
      <c r="A904" s="156"/>
      <c r="B904" s="100"/>
      <c r="C904" s="100"/>
      <c r="D904" s="100"/>
      <c r="E904" s="100"/>
      <c r="F904" s="100"/>
      <c r="G904" s="100"/>
      <c r="H904" s="100"/>
      <c r="I904" s="100"/>
      <c r="J904" s="100"/>
      <c r="K904" s="100"/>
      <c r="L904" s="100"/>
      <c r="M904" s="100"/>
      <c r="N904" s="100"/>
      <c r="O904" s="100"/>
      <c r="P904" s="100"/>
      <c r="Q904" s="100"/>
      <c r="R904" s="100"/>
      <c r="S904" s="100"/>
      <c r="T904" s="100"/>
      <c r="U904" s="100"/>
      <c r="V904" s="100"/>
      <c r="W904" s="100"/>
      <c r="X904" s="100"/>
    </row>
    <row r="905" spans="1:24" ht="16.5" customHeight="1">
      <c r="A905" s="156"/>
      <c r="B905" s="100"/>
      <c r="C905" s="100"/>
      <c r="D905" s="100"/>
      <c r="E905" s="100"/>
      <c r="F905" s="100"/>
      <c r="G905" s="100"/>
      <c r="H905" s="100"/>
      <c r="I905" s="100"/>
      <c r="J905" s="100"/>
      <c r="K905" s="100"/>
      <c r="L905" s="100"/>
      <c r="M905" s="100"/>
      <c r="N905" s="100"/>
      <c r="O905" s="100"/>
      <c r="P905" s="100"/>
      <c r="Q905" s="100"/>
      <c r="R905" s="100"/>
      <c r="S905" s="100"/>
      <c r="T905" s="100"/>
      <c r="U905" s="100"/>
      <c r="V905" s="100"/>
      <c r="W905" s="100"/>
      <c r="X905" s="100"/>
    </row>
    <row r="906" spans="1:24" ht="16.5" customHeight="1">
      <c r="A906" s="156"/>
      <c r="B906" s="100"/>
      <c r="C906" s="100"/>
      <c r="D906" s="100"/>
      <c r="E906" s="100"/>
      <c r="F906" s="100"/>
      <c r="G906" s="100"/>
      <c r="H906" s="100"/>
      <c r="I906" s="100"/>
      <c r="J906" s="100"/>
      <c r="K906" s="100"/>
      <c r="L906" s="100"/>
      <c r="M906" s="100"/>
      <c r="N906" s="100"/>
      <c r="O906" s="100"/>
      <c r="P906" s="100"/>
      <c r="Q906" s="100"/>
      <c r="R906" s="100"/>
      <c r="S906" s="100"/>
      <c r="T906" s="100"/>
      <c r="U906" s="100"/>
      <c r="V906" s="100"/>
      <c r="W906" s="100"/>
      <c r="X906" s="100"/>
    </row>
    <row r="907" spans="1:24" ht="16.5" customHeight="1">
      <c r="A907" s="156"/>
      <c r="B907" s="100"/>
      <c r="C907" s="100"/>
      <c r="D907" s="100"/>
      <c r="E907" s="100"/>
      <c r="F907" s="100"/>
      <c r="G907" s="100"/>
      <c r="H907" s="100"/>
      <c r="I907" s="100"/>
      <c r="J907" s="100"/>
      <c r="K907" s="100"/>
      <c r="L907" s="100"/>
      <c r="M907" s="100"/>
      <c r="N907" s="100"/>
      <c r="O907" s="100"/>
      <c r="P907" s="100"/>
      <c r="Q907" s="100"/>
      <c r="R907" s="100"/>
      <c r="S907" s="100"/>
      <c r="T907" s="100"/>
      <c r="U907" s="100"/>
      <c r="V907" s="100"/>
      <c r="W907" s="100"/>
      <c r="X907" s="100"/>
    </row>
    <row r="908" spans="1:24" ht="16.5" customHeight="1">
      <c r="A908" s="156"/>
      <c r="B908" s="100"/>
      <c r="C908" s="100"/>
      <c r="D908" s="100"/>
      <c r="E908" s="100"/>
      <c r="F908" s="100"/>
      <c r="G908" s="100"/>
      <c r="H908" s="100"/>
      <c r="I908" s="100"/>
      <c r="J908" s="100"/>
      <c r="K908" s="100"/>
      <c r="L908" s="100"/>
      <c r="M908" s="100"/>
      <c r="N908" s="100"/>
      <c r="O908" s="100"/>
      <c r="P908" s="100"/>
      <c r="Q908" s="100"/>
      <c r="R908" s="100"/>
      <c r="S908" s="100"/>
      <c r="T908" s="100"/>
      <c r="U908" s="100"/>
      <c r="V908" s="100"/>
      <c r="W908" s="100"/>
      <c r="X908" s="100"/>
    </row>
    <row r="909" spans="1:24" ht="16.5" customHeight="1">
      <c r="A909" s="156"/>
      <c r="B909" s="100"/>
      <c r="C909" s="100"/>
      <c r="D909" s="100"/>
      <c r="E909" s="100"/>
      <c r="F909" s="100"/>
      <c r="G909" s="100"/>
      <c r="H909" s="100"/>
      <c r="I909" s="100"/>
      <c r="J909" s="100"/>
      <c r="K909" s="100"/>
      <c r="L909" s="100"/>
      <c r="M909" s="100"/>
      <c r="N909" s="100"/>
      <c r="O909" s="100"/>
      <c r="P909" s="100"/>
      <c r="Q909" s="100"/>
      <c r="R909" s="100"/>
      <c r="S909" s="100"/>
      <c r="T909" s="100"/>
      <c r="U909" s="100"/>
      <c r="V909" s="100"/>
      <c r="W909" s="100"/>
      <c r="X909" s="100"/>
    </row>
    <row r="910" spans="1:24" ht="16.5" customHeight="1">
      <c r="A910" s="156"/>
      <c r="B910" s="100"/>
      <c r="C910" s="100"/>
      <c r="D910" s="100"/>
      <c r="E910" s="100"/>
      <c r="F910" s="100"/>
      <c r="G910" s="100"/>
      <c r="H910" s="100"/>
      <c r="I910" s="100"/>
      <c r="J910" s="100"/>
      <c r="K910" s="100"/>
      <c r="L910" s="100"/>
      <c r="M910" s="100"/>
      <c r="N910" s="100"/>
      <c r="O910" s="100"/>
      <c r="P910" s="100"/>
      <c r="Q910" s="100"/>
      <c r="R910" s="100"/>
      <c r="S910" s="100"/>
      <c r="T910" s="100"/>
      <c r="U910" s="100"/>
      <c r="V910" s="100"/>
      <c r="W910" s="100"/>
      <c r="X910" s="100"/>
    </row>
    <row r="911" spans="1:24" ht="16.5" customHeight="1">
      <c r="A911" s="156"/>
      <c r="B911" s="100"/>
      <c r="C911" s="100"/>
      <c r="D911" s="100"/>
      <c r="E911" s="100"/>
      <c r="F911" s="100"/>
      <c r="G911" s="100"/>
      <c r="H911" s="100"/>
      <c r="I911" s="100"/>
      <c r="J911" s="100"/>
      <c r="K911" s="100"/>
      <c r="L911" s="100"/>
      <c r="M911" s="100"/>
      <c r="N911" s="100"/>
      <c r="O911" s="100"/>
      <c r="P911" s="100"/>
      <c r="Q911" s="100"/>
      <c r="R911" s="100"/>
      <c r="S911" s="100"/>
      <c r="T911" s="100"/>
      <c r="U911" s="100"/>
      <c r="V911" s="100"/>
      <c r="W911" s="100"/>
      <c r="X911" s="100"/>
    </row>
    <row r="912" spans="1:24" ht="16.5" customHeight="1">
      <c r="A912" s="156"/>
      <c r="B912" s="100"/>
      <c r="C912" s="100"/>
      <c r="D912" s="100"/>
      <c r="E912" s="100"/>
      <c r="F912" s="100"/>
      <c r="G912" s="100"/>
      <c r="H912" s="100"/>
      <c r="I912" s="100"/>
      <c r="J912" s="100"/>
      <c r="K912" s="100"/>
      <c r="L912" s="100"/>
      <c r="M912" s="100"/>
      <c r="N912" s="100"/>
      <c r="O912" s="100"/>
      <c r="P912" s="100"/>
      <c r="Q912" s="100"/>
      <c r="R912" s="100"/>
      <c r="S912" s="100"/>
      <c r="T912" s="100"/>
      <c r="U912" s="100"/>
      <c r="V912" s="100"/>
      <c r="W912" s="100"/>
      <c r="X912" s="100"/>
    </row>
    <row r="913" spans="1:24" ht="16.5" customHeight="1">
      <c r="A913" s="156"/>
      <c r="B913" s="100"/>
      <c r="C913" s="100"/>
      <c r="D913" s="100"/>
      <c r="E913" s="100"/>
      <c r="F913" s="100"/>
      <c r="G913" s="100"/>
      <c r="H913" s="100"/>
      <c r="I913" s="100"/>
      <c r="J913" s="100"/>
      <c r="K913" s="100"/>
      <c r="L913" s="100"/>
      <c r="M913" s="100"/>
      <c r="N913" s="100"/>
      <c r="O913" s="100"/>
      <c r="P913" s="100"/>
      <c r="Q913" s="100"/>
      <c r="R913" s="100"/>
      <c r="S913" s="100"/>
      <c r="T913" s="100"/>
      <c r="U913" s="100"/>
      <c r="V913" s="100"/>
      <c r="W913" s="100"/>
      <c r="X913" s="100"/>
    </row>
    <row r="914" spans="1:24" ht="16.5" customHeight="1">
      <c r="A914" s="156"/>
      <c r="B914" s="100"/>
      <c r="C914" s="100"/>
      <c r="D914" s="100"/>
      <c r="E914" s="100"/>
      <c r="F914" s="100"/>
      <c r="G914" s="100"/>
      <c r="H914" s="100"/>
      <c r="I914" s="100"/>
      <c r="J914" s="100"/>
      <c r="K914" s="100"/>
      <c r="L914" s="100"/>
      <c r="M914" s="100"/>
      <c r="N914" s="100"/>
      <c r="O914" s="100"/>
      <c r="P914" s="100"/>
      <c r="Q914" s="100"/>
      <c r="R914" s="100"/>
      <c r="S914" s="100"/>
      <c r="T914" s="100"/>
      <c r="U914" s="100"/>
      <c r="V914" s="100"/>
      <c r="W914" s="100"/>
      <c r="X914" s="100"/>
    </row>
    <row r="915" spans="1:24" ht="16.5" customHeight="1">
      <c r="A915" s="156"/>
      <c r="B915" s="100"/>
      <c r="C915" s="100"/>
      <c r="D915" s="100"/>
      <c r="E915" s="100"/>
      <c r="F915" s="100"/>
      <c r="G915" s="100"/>
      <c r="H915" s="100"/>
      <c r="I915" s="100"/>
      <c r="J915" s="100"/>
      <c r="K915" s="100"/>
      <c r="L915" s="100"/>
      <c r="M915" s="100"/>
      <c r="N915" s="100"/>
      <c r="O915" s="100"/>
      <c r="P915" s="100"/>
      <c r="Q915" s="100"/>
      <c r="R915" s="100"/>
      <c r="S915" s="100"/>
      <c r="T915" s="100"/>
      <c r="U915" s="100"/>
      <c r="V915" s="100"/>
      <c r="W915" s="100"/>
      <c r="X915" s="100"/>
    </row>
    <row r="916" spans="1:24" ht="16.5" customHeight="1">
      <c r="A916" s="156"/>
      <c r="B916" s="23"/>
      <c r="C916" s="23"/>
      <c r="D916" s="100"/>
      <c r="E916" s="100"/>
      <c r="F916" s="100"/>
      <c r="G916" s="100"/>
      <c r="H916" s="100"/>
      <c r="I916" s="100"/>
      <c r="J916" s="100"/>
      <c r="K916" s="100"/>
      <c r="L916" s="100"/>
      <c r="M916" s="100"/>
      <c r="N916" s="100"/>
      <c r="O916" s="100"/>
      <c r="P916" s="100"/>
      <c r="Q916" s="100"/>
      <c r="R916" s="100"/>
      <c r="S916" s="100"/>
      <c r="T916" s="100"/>
      <c r="U916" s="100"/>
      <c r="V916" s="100"/>
      <c r="W916" s="100"/>
      <c r="X916" s="100"/>
    </row>
    <row r="917" spans="1:24" ht="16.5" customHeight="1">
      <c r="A917" s="156"/>
      <c r="B917" s="23"/>
      <c r="C917" s="23"/>
      <c r="D917" s="100"/>
      <c r="E917" s="100"/>
      <c r="F917" s="100"/>
      <c r="G917" s="100"/>
      <c r="H917" s="100"/>
      <c r="I917" s="100"/>
      <c r="J917" s="100"/>
      <c r="K917" s="100"/>
      <c r="L917" s="100"/>
      <c r="M917" s="100"/>
      <c r="N917" s="100"/>
      <c r="O917" s="100"/>
      <c r="P917" s="100"/>
      <c r="Q917" s="100"/>
      <c r="R917" s="100"/>
      <c r="S917" s="100"/>
      <c r="T917" s="100"/>
      <c r="U917" s="100"/>
      <c r="V917" s="100"/>
      <c r="W917" s="100"/>
      <c r="X917" s="100"/>
    </row>
    <row r="918" spans="1:24" ht="16.5" customHeight="1">
      <c r="A918" s="156"/>
      <c r="B918" s="23"/>
      <c r="C918" s="23"/>
      <c r="D918" s="100"/>
      <c r="E918" s="100"/>
      <c r="F918" s="100"/>
      <c r="G918" s="100"/>
      <c r="H918" s="100"/>
      <c r="I918" s="100"/>
      <c r="J918" s="100"/>
      <c r="K918" s="100"/>
      <c r="L918" s="100"/>
      <c r="M918" s="100"/>
      <c r="N918" s="100"/>
      <c r="O918" s="100"/>
      <c r="P918" s="100"/>
      <c r="Q918" s="100"/>
      <c r="R918" s="100"/>
      <c r="S918" s="100"/>
      <c r="T918" s="100"/>
      <c r="U918" s="100"/>
      <c r="V918" s="100"/>
      <c r="W918" s="100"/>
      <c r="X918" s="100"/>
    </row>
    <row r="919" spans="1:24" ht="16.5" customHeight="1">
      <c r="A919" s="156"/>
      <c r="B919" s="23"/>
      <c r="C919" s="23"/>
      <c r="D919" s="100"/>
      <c r="E919" s="100"/>
      <c r="F919" s="100"/>
      <c r="G919" s="100"/>
      <c r="H919" s="100"/>
      <c r="I919" s="100"/>
      <c r="J919" s="100"/>
      <c r="K919" s="100"/>
      <c r="L919" s="100"/>
      <c r="M919" s="100"/>
      <c r="N919" s="100"/>
      <c r="O919" s="100"/>
      <c r="P919" s="100"/>
      <c r="Q919" s="100"/>
      <c r="R919" s="100"/>
      <c r="S919" s="100"/>
      <c r="T919" s="100"/>
      <c r="U919" s="100"/>
      <c r="V919" s="100"/>
      <c r="W919" s="100"/>
      <c r="X919" s="100"/>
    </row>
    <row r="920" spans="1:24" ht="16.5" customHeight="1">
      <c r="A920" s="156"/>
      <c r="B920" s="23"/>
      <c r="C920" s="23"/>
      <c r="D920" s="100"/>
      <c r="E920" s="100"/>
      <c r="F920" s="100"/>
      <c r="G920" s="100"/>
      <c r="H920" s="100"/>
      <c r="I920" s="100"/>
      <c r="J920" s="100"/>
      <c r="K920" s="100"/>
      <c r="L920" s="100"/>
      <c r="M920" s="100"/>
      <c r="N920" s="100"/>
      <c r="O920" s="100"/>
      <c r="P920" s="100"/>
      <c r="Q920" s="100"/>
      <c r="R920" s="100"/>
      <c r="S920" s="100"/>
      <c r="T920" s="100"/>
      <c r="U920" s="100"/>
      <c r="V920" s="100"/>
      <c r="W920" s="100"/>
      <c r="X920" s="100"/>
    </row>
    <row r="921" spans="1:24" ht="16.5" customHeight="1">
      <c r="A921" s="156"/>
      <c r="B921" s="23"/>
      <c r="C921" s="23"/>
      <c r="D921" s="100"/>
      <c r="E921" s="100"/>
      <c r="F921" s="100"/>
      <c r="G921" s="100"/>
      <c r="H921" s="100"/>
      <c r="I921" s="100"/>
      <c r="J921" s="100"/>
      <c r="K921" s="100"/>
      <c r="L921" s="100"/>
      <c r="M921" s="100"/>
      <c r="N921" s="100"/>
      <c r="O921" s="100"/>
      <c r="P921" s="100"/>
      <c r="Q921" s="100"/>
      <c r="R921" s="100"/>
      <c r="S921" s="100"/>
      <c r="T921" s="100"/>
      <c r="U921" s="100"/>
      <c r="V921" s="100"/>
      <c r="W921" s="100"/>
      <c r="X921" s="100"/>
    </row>
    <row r="922" spans="1:24" ht="16.5" customHeight="1">
      <c r="A922" s="156"/>
      <c r="B922" s="23"/>
      <c r="C922" s="23"/>
      <c r="D922" s="100"/>
      <c r="E922" s="100"/>
      <c r="F922" s="100"/>
      <c r="G922" s="100"/>
      <c r="H922" s="100"/>
      <c r="I922" s="100"/>
      <c r="J922" s="100"/>
      <c r="K922" s="100"/>
      <c r="L922" s="100"/>
      <c r="M922" s="100"/>
      <c r="N922" s="100"/>
      <c r="O922" s="100"/>
      <c r="P922" s="100"/>
      <c r="Q922" s="100"/>
      <c r="R922" s="100"/>
      <c r="S922" s="100"/>
      <c r="T922" s="100"/>
      <c r="U922" s="100"/>
      <c r="V922" s="100"/>
      <c r="W922" s="100"/>
      <c r="X922" s="100"/>
    </row>
    <row r="923" spans="1:24" ht="16.5" customHeight="1">
      <c r="A923" s="156"/>
      <c r="B923" s="23"/>
      <c r="C923" s="23"/>
      <c r="D923" s="100"/>
      <c r="E923" s="100"/>
      <c r="F923" s="100"/>
      <c r="G923" s="100"/>
      <c r="H923" s="100"/>
      <c r="I923" s="100"/>
      <c r="J923" s="100"/>
      <c r="K923" s="100"/>
      <c r="L923" s="100"/>
      <c r="M923" s="100"/>
      <c r="N923" s="100"/>
      <c r="O923" s="100"/>
      <c r="P923" s="100"/>
      <c r="Q923" s="100"/>
      <c r="R923" s="100"/>
      <c r="S923" s="100"/>
      <c r="T923" s="100"/>
      <c r="U923" s="100"/>
      <c r="V923" s="100"/>
      <c r="W923" s="100"/>
      <c r="X923" s="100"/>
    </row>
    <row r="924" spans="1:24" ht="16.5" customHeight="1">
      <c r="A924" s="156"/>
      <c r="B924" s="23"/>
      <c r="C924" s="23"/>
      <c r="D924" s="100"/>
      <c r="E924" s="100"/>
      <c r="F924" s="100"/>
      <c r="G924" s="100"/>
      <c r="H924" s="100"/>
      <c r="I924" s="100"/>
      <c r="J924" s="100"/>
      <c r="K924" s="100"/>
      <c r="L924" s="100"/>
      <c r="M924" s="100"/>
      <c r="N924" s="100"/>
      <c r="O924" s="100"/>
      <c r="P924" s="100"/>
      <c r="Q924" s="100"/>
      <c r="R924" s="100"/>
      <c r="S924" s="100"/>
      <c r="T924" s="100"/>
      <c r="U924" s="100"/>
      <c r="V924" s="100"/>
      <c r="W924" s="100"/>
      <c r="X924" s="100"/>
    </row>
    <row r="925" spans="1:24" ht="16.5" customHeight="1">
      <c r="A925" s="156"/>
      <c r="B925" s="23"/>
      <c r="C925" s="23"/>
      <c r="D925" s="100"/>
      <c r="E925" s="100"/>
      <c r="F925" s="100"/>
      <c r="G925" s="100"/>
      <c r="H925" s="100"/>
      <c r="I925" s="100"/>
      <c r="J925" s="100"/>
      <c r="K925" s="100"/>
      <c r="L925" s="100"/>
      <c r="M925" s="100"/>
      <c r="N925" s="100"/>
      <c r="O925" s="100"/>
      <c r="P925" s="100"/>
      <c r="Q925" s="100"/>
      <c r="R925" s="100"/>
      <c r="S925" s="100"/>
      <c r="T925" s="100"/>
      <c r="U925" s="100"/>
      <c r="V925" s="100"/>
      <c r="W925" s="100"/>
      <c r="X925" s="100"/>
    </row>
    <row r="926" spans="1:24" ht="16.5" customHeight="1">
      <c r="A926" s="156"/>
      <c r="B926" s="23"/>
      <c r="C926" s="23"/>
      <c r="D926" s="100"/>
      <c r="E926" s="100"/>
      <c r="F926" s="100"/>
      <c r="G926" s="100"/>
      <c r="H926" s="100"/>
      <c r="I926" s="100"/>
      <c r="J926" s="100"/>
      <c r="K926" s="100"/>
      <c r="L926" s="100"/>
      <c r="M926" s="100"/>
      <c r="N926" s="100"/>
      <c r="O926" s="100"/>
      <c r="P926" s="100"/>
      <c r="Q926" s="100"/>
      <c r="R926" s="100"/>
      <c r="S926" s="100"/>
      <c r="T926" s="100"/>
      <c r="U926" s="100"/>
      <c r="V926" s="100"/>
      <c r="W926" s="100"/>
      <c r="X926" s="100"/>
    </row>
    <row r="927" spans="1:24" ht="16.5" customHeight="1">
      <c r="A927" s="156"/>
      <c r="B927" s="23"/>
      <c r="C927" s="23"/>
      <c r="D927" s="100"/>
      <c r="E927" s="100"/>
      <c r="F927" s="100"/>
      <c r="G927" s="100"/>
      <c r="H927" s="100"/>
      <c r="I927" s="100"/>
      <c r="J927" s="100"/>
      <c r="K927" s="100"/>
      <c r="L927" s="100"/>
      <c r="M927" s="100"/>
      <c r="N927" s="100"/>
      <c r="O927" s="100"/>
      <c r="P927" s="100"/>
      <c r="Q927" s="100"/>
      <c r="R927" s="100"/>
      <c r="S927" s="100"/>
      <c r="T927" s="100"/>
      <c r="U927" s="100"/>
      <c r="V927" s="100"/>
      <c r="W927" s="100"/>
      <c r="X927" s="100"/>
    </row>
    <row r="928" spans="1:24" ht="16.5" customHeight="1">
      <c r="A928" s="156"/>
      <c r="B928" s="23"/>
      <c r="C928" s="23"/>
      <c r="D928" s="100"/>
      <c r="E928" s="100"/>
      <c r="F928" s="100"/>
      <c r="G928" s="100"/>
      <c r="H928" s="100"/>
      <c r="I928" s="100"/>
      <c r="J928" s="100"/>
      <c r="K928" s="100"/>
      <c r="L928" s="100"/>
      <c r="M928" s="100"/>
      <c r="N928" s="100"/>
      <c r="O928" s="100"/>
      <c r="P928" s="100"/>
      <c r="Q928" s="100"/>
      <c r="R928" s="100"/>
      <c r="S928" s="100"/>
      <c r="T928" s="100"/>
      <c r="U928" s="100"/>
      <c r="V928" s="100"/>
      <c r="W928" s="100"/>
      <c r="X928" s="100"/>
    </row>
    <row r="929" spans="1:24" ht="16.5" customHeight="1">
      <c r="A929" s="156"/>
      <c r="B929" s="23"/>
      <c r="C929" s="23"/>
      <c r="D929" s="100"/>
      <c r="E929" s="100"/>
      <c r="F929" s="100"/>
      <c r="G929" s="100"/>
      <c r="H929" s="100"/>
      <c r="I929" s="100"/>
      <c r="J929" s="100"/>
      <c r="K929" s="100"/>
      <c r="L929" s="100"/>
      <c r="M929" s="100"/>
      <c r="N929" s="100"/>
      <c r="O929" s="100"/>
      <c r="P929" s="100"/>
      <c r="Q929" s="100"/>
      <c r="R929" s="100"/>
      <c r="S929" s="100"/>
      <c r="T929" s="100"/>
      <c r="U929" s="100"/>
      <c r="V929" s="100"/>
      <c r="W929" s="100"/>
      <c r="X929" s="100"/>
    </row>
    <row r="930" spans="1:24" ht="16.5" customHeight="1">
      <c r="A930" s="156"/>
      <c r="B930" s="23"/>
      <c r="C930" s="23"/>
      <c r="D930" s="100"/>
      <c r="E930" s="100"/>
      <c r="F930" s="100"/>
      <c r="G930" s="100"/>
      <c r="H930" s="100"/>
      <c r="I930" s="100"/>
      <c r="J930" s="100"/>
      <c r="K930" s="100"/>
      <c r="L930" s="100"/>
      <c r="M930" s="100"/>
      <c r="N930" s="100"/>
      <c r="O930" s="100"/>
      <c r="P930" s="100"/>
      <c r="Q930" s="100"/>
      <c r="R930" s="100"/>
      <c r="S930" s="100"/>
      <c r="T930" s="100"/>
      <c r="U930" s="100"/>
      <c r="V930" s="100"/>
      <c r="W930" s="100"/>
      <c r="X930" s="100"/>
    </row>
    <row r="931" spans="1:24" ht="16.5" customHeight="1">
      <c r="A931" s="156"/>
      <c r="B931" s="23"/>
      <c r="C931" s="23"/>
      <c r="D931" s="100"/>
      <c r="E931" s="100"/>
      <c r="F931" s="100"/>
      <c r="G931" s="100"/>
      <c r="H931" s="100"/>
      <c r="I931" s="100"/>
      <c r="J931" s="100"/>
      <c r="K931" s="100"/>
      <c r="L931" s="100"/>
      <c r="M931" s="100"/>
      <c r="N931" s="100"/>
      <c r="O931" s="100"/>
      <c r="P931" s="100"/>
      <c r="Q931" s="100"/>
      <c r="R931" s="100"/>
      <c r="S931" s="100"/>
      <c r="T931" s="100"/>
      <c r="U931" s="100"/>
      <c r="V931" s="100"/>
      <c r="W931" s="100"/>
      <c r="X931" s="100"/>
    </row>
    <row r="932" spans="1:24" ht="16.5" customHeight="1">
      <c r="A932" s="156"/>
      <c r="B932" s="23"/>
      <c r="C932" s="23"/>
      <c r="D932" s="100"/>
      <c r="E932" s="100"/>
      <c r="F932" s="100"/>
      <c r="G932" s="100"/>
      <c r="H932" s="100"/>
      <c r="I932" s="100"/>
      <c r="J932" s="100"/>
      <c r="K932" s="100"/>
      <c r="L932" s="100"/>
      <c r="M932" s="100"/>
      <c r="N932" s="100"/>
      <c r="O932" s="100"/>
      <c r="P932" s="100"/>
      <c r="Q932" s="100"/>
      <c r="R932" s="100"/>
      <c r="S932" s="100"/>
      <c r="T932" s="100"/>
      <c r="U932" s="100"/>
      <c r="V932" s="100"/>
      <c r="W932" s="100"/>
      <c r="X932" s="100"/>
    </row>
    <row r="933" spans="1:24" ht="16.5" customHeight="1">
      <c r="A933" s="156"/>
      <c r="B933" s="23"/>
      <c r="C933" s="23"/>
      <c r="D933" s="100"/>
      <c r="E933" s="100"/>
      <c r="F933" s="100"/>
      <c r="G933" s="100"/>
      <c r="H933" s="100"/>
      <c r="I933" s="100"/>
      <c r="J933" s="100"/>
      <c r="K933" s="100"/>
      <c r="L933" s="100"/>
      <c r="M933" s="100"/>
      <c r="N933" s="100"/>
      <c r="O933" s="100"/>
      <c r="P933" s="100"/>
      <c r="Q933" s="100"/>
      <c r="R933" s="100"/>
      <c r="S933" s="100"/>
      <c r="T933" s="100"/>
      <c r="U933" s="100"/>
      <c r="V933" s="100"/>
      <c r="W933" s="100"/>
      <c r="X933" s="100"/>
    </row>
    <row r="934" spans="1:24" ht="16.5" customHeight="1">
      <c r="A934" s="156"/>
      <c r="B934" s="23"/>
      <c r="C934" s="23"/>
      <c r="D934" s="100"/>
      <c r="E934" s="100"/>
      <c r="F934" s="100"/>
      <c r="G934" s="100"/>
      <c r="H934" s="100"/>
      <c r="I934" s="100"/>
      <c r="J934" s="100"/>
      <c r="K934" s="100"/>
      <c r="L934" s="100"/>
      <c r="M934" s="100"/>
      <c r="N934" s="100"/>
      <c r="O934" s="100"/>
      <c r="P934" s="100"/>
      <c r="Q934" s="100"/>
      <c r="R934" s="100"/>
      <c r="S934" s="100"/>
      <c r="T934" s="100"/>
      <c r="U934" s="100"/>
      <c r="V934" s="100"/>
      <c r="W934" s="100"/>
      <c r="X934" s="100"/>
    </row>
    <row r="935" spans="1:24" ht="16.5" customHeight="1">
      <c r="A935" s="156"/>
      <c r="B935" s="23"/>
      <c r="C935" s="23"/>
      <c r="D935" s="100"/>
      <c r="E935" s="100"/>
      <c r="F935" s="100"/>
      <c r="G935" s="100"/>
      <c r="H935" s="100"/>
      <c r="I935" s="100"/>
      <c r="J935" s="100"/>
      <c r="K935" s="100"/>
      <c r="L935" s="100"/>
      <c r="M935" s="100"/>
      <c r="N935" s="100"/>
      <c r="O935" s="100"/>
      <c r="P935" s="100"/>
      <c r="Q935" s="100"/>
      <c r="R935" s="100"/>
      <c r="S935" s="100"/>
      <c r="T935" s="100"/>
      <c r="U935" s="100"/>
      <c r="V935" s="100"/>
      <c r="W935" s="100"/>
      <c r="X935" s="100"/>
    </row>
    <row r="936" spans="1:24" ht="16.5" customHeight="1">
      <c r="A936" s="156"/>
      <c r="B936" s="23"/>
      <c r="C936" s="23"/>
      <c r="D936" s="100"/>
      <c r="E936" s="100"/>
      <c r="F936" s="100"/>
      <c r="G936" s="100"/>
      <c r="H936" s="100"/>
      <c r="I936" s="100"/>
      <c r="J936" s="100"/>
      <c r="K936" s="100"/>
      <c r="L936" s="100"/>
      <c r="M936" s="100"/>
      <c r="N936" s="100"/>
      <c r="O936" s="100"/>
      <c r="P936" s="100"/>
      <c r="Q936" s="100"/>
      <c r="R936" s="100"/>
      <c r="S936" s="100"/>
      <c r="T936" s="100"/>
      <c r="U936" s="100"/>
      <c r="V936" s="100"/>
      <c r="W936" s="100"/>
      <c r="X936" s="100"/>
    </row>
    <row r="937" spans="1:24" ht="16.5" customHeight="1">
      <c r="A937" s="156"/>
      <c r="B937" s="23"/>
      <c r="C937" s="23"/>
      <c r="D937" s="100"/>
      <c r="E937" s="100"/>
      <c r="F937" s="100"/>
      <c r="G937" s="100"/>
      <c r="H937" s="100"/>
      <c r="I937" s="100"/>
      <c r="J937" s="100"/>
      <c r="K937" s="100"/>
      <c r="L937" s="100"/>
      <c r="M937" s="100"/>
      <c r="N937" s="100"/>
      <c r="O937" s="100"/>
      <c r="P937" s="100"/>
      <c r="Q937" s="100"/>
      <c r="R937" s="100"/>
      <c r="S937" s="100"/>
      <c r="T937" s="100"/>
      <c r="U937" s="100"/>
      <c r="V937" s="100"/>
      <c r="W937" s="100"/>
      <c r="X937" s="100"/>
    </row>
    <row r="938" spans="1:24" ht="16.5" customHeight="1">
      <c r="A938" s="156"/>
      <c r="B938" s="23"/>
      <c r="C938" s="23"/>
      <c r="D938" s="100"/>
      <c r="E938" s="100"/>
      <c r="F938" s="100"/>
      <c r="G938" s="100"/>
      <c r="H938" s="100"/>
      <c r="I938" s="100"/>
      <c r="J938" s="100"/>
      <c r="K938" s="100"/>
      <c r="L938" s="100"/>
      <c r="M938" s="100"/>
      <c r="N938" s="100"/>
      <c r="O938" s="100"/>
      <c r="P938" s="100"/>
      <c r="Q938" s="100"/>
      <c r="R938" s="100"/>
      <c r="S938" s="100"/>
      <c r="T938" s="100"/>
      <c r="U938" s="100"/>
      <c r="V938" s="100"/>
      <c r="W938" s="100"/>
      <c r="X938" s="100"/>
    </row>
    <row r="939" spans="1:24" ht="16.5" customHeight="1">
      <c r="A939" s="156"/>
      <c r="B939" s="23"/>
      <c r="C939" s="23"/>
      <c r="D939" s="100"/>
      <c r="E939" s="100"/>
      <c r="F939" s="100"/>
      <c r="G939" s="100"/>
      <c r="H939" s="100"/>
      <c r="I939" s="100"/>
      <c r="J939" s="100"/>
      <c r="K939" s="100"/>
      <c r="L939" s="100"/>
      <c r="M939" s="100"/>
      <c r="N939" s="100"/>
      <c r="O939" s="100"/>
      <c r="P939" s="100"/>
      <c r="Q939" s="100"/>
      <c r="R939" s="100"/>
      <c r="S939" s="100"/>
      <c r="T939" s="100"/>
      <c r="U939" s="100"/>
      <c r="V939" s="100"/>
      <c r="W939" s="100"/>
      <c r="X939" s="100"/>
    </row>
    <row r="940" spans="1:24" ht="16.5" customHeight="1">
      <c r="A940" s="156"/>
      <c r="B940" s="23"/>
      <c r="C940" s="23"/>
      <c r="D940" s="100"/>
      <c r="E940" s="100"/>
      <c r="F940" s="100"/>
      <c r="G940" s="100"/>
      <c r="H940" s="100"/>
      <c r="I940" s="100"/>
      <c r="J940" s="100"/>
      <c r="K940" s="100"/>
      <c r="L940" s="100"/>
      <c r="M940" s="100"/>
      <c r="N940" s="100"/>
      <c r="O940" s="100"/>
      <c r="P940" s="100"/>
      <c r="Q940" s="100"/>
      <c r="R940" s="100"/>
      <c r="S940" s="100"/>
      <c r="T940" s="100"/>
      <c r="U940" s="100"/>
      <c r="V940" s="100"/>
      <c r="W940" s="100"/>
      <c r="X940" s="100"/>
    </row>
    <row r="941" spans="1:24" ht="16.5" customHeight="1">
      <c r="A941" s="156"/>
      <c r="B941" s="23"/>
      <c r="C941" s="23"/>
      <c r="D941" s="100"/>
      <c r="E941" s="100"/>
      <c r="F941" s="100"/>
      <c r="G941" s="100"/>
      <c r="H941" s="100"/>
      <c r="I941" s="100"/>
      <c r="J941" s="100"/>
      <c r="K941" s="100"/>
      <c r="L941" s="100"/>
      <c r="M941" s="100"/>
      <c r="N941" s="100"/>
      <c r="O941" s="100"/>
      <c r="P941" s="100"/>
      <c r="Q941" s="100"/>
      <c r="R941" s="100"/>
      <c r="S941" s="100"/>
      <c r="T941" s="100"/>
      <c r="U941" s="100"/>
      <c r="V941" s="100"/>
      <c r="W941" s="100"/>
      <c r="X941" s="100"/>
    </row>
    <row r="942" spans="1:24" ht="16.5" customHeight="1">
      <c r="A942" s="156"/>
      <c r="B942" s="23"/>
      <c r="C942" s="23"/>
      <c r="D942" s="100"/>
      <c r="E942" s="100"/>
      <c r="F942" s="100"/>
      <c r="G942" s="100"/>
      <c r="H942" s="100"/>
      <c r="I942" s="100"/>
      <c r="J942" s="100"/>
      <c r="K942" s="100"/>
      <c r="L942" s="100"/>
      <c r="M942" s="100"/>
      <c r="N942" s="100"/>
      <c r="O942" s="100"/>
      <c r="P942" s="100"/>
      <c r="Q942" s="100"/>
      <c r="R942" s="100"/>
      <c r="S942" s="100"/>
      <c r="T942" s="100"/>
      <c r="U942" s="100"/>
      <c r="V942" s="100"/>
      <c r="W942" s="100"/>
      <c r="X942" s="100"/>
    </row>
    <row r="943" spans="1:24" ht="16.5" customHeight="1">
      <c r="A943" s="156"/>
      <c r="B943" s="23"/>
      <c r="C943" s="23"/>
      <c r="D943" s="100"/>
      <c r="E943" s="100"/>
      <c r="F943" s="100"/>
      <c r="G943" s="100"/>
      <c r="H943" s="100"/>
      <c r="I943" s="100"/>
      <c r="J943" s="100"/>
      <c r="K943" s="100"/>
      <c r="L943" s="100"/>
      <c r="M943" s="100"/>
      <c r="N943" s="100"/>
      <c r="O943" s="100"/>
      <c r="P943" s="100"/>
      <c r="Q943" s="100"/>
      <c r="R943" s="100"/>
      <c r="S943" s="100"/>
      <c r="T943" s="100"/>
      <c r="U943" s="100"/>
      <c r="V943" s="100"/>
      <c r="W943" s="100"/>
      <c r="X943" s="100"/>
    </row>
    <row r="944" spans="1:24" ht="16.5" customHeight="1">
      <c r="A944" s="156"/>
      <c r="B944" s="23"/>
      <c r="C944" s="23"/>
      <c r="D944" s="100"/>
      <c r="E944" s="100"/>
      <c r="F944" s="100"/>
      <c r="G944" s="100"/>
      <c r="H944" s="100"/>
      <c r="I944" s="100"/>
      <c r="J944" s="100"/>
      <c r="K944" s="100"/>
      <c r="L944" s="100"/>
      <c r="M944" s="100"/>
      <c r="N944" s="100"/>
      <c r="O944" s="100"/>
      <c r="P944" s="100"/>
      <c r="Q944" s="100"/>
      <c r="R944" s="100"/>
      <c r="S944" s="100"/>
      <c r="T944" s="100"/>
      <c r="U944" s="100"/>
      <c r="V944" s="100"/>
      <c r="W944" s="100"/>
      <c r="X944" s="100"/>
    </row>
    <row r="945" spans="1:24" ht="16.5" customHeight="1">
      <c r="A945" s="156"/>
      <c r="B945" s="23"/>
      <c r="C945" s="23"/>
      <c r="D945" s="100"/>
      <c r="E945" s="100"/>
      <c r="F945" s="100"/>
      <c r="G945" s="100"/>
      <c r="H945" s="100"/>
      <c r="I945" s="100"/>
      <c r="J945" s="100"/>
      <c r="K945" s="100"/>
      <c r="L945" s="100"/>
      <c r="M945" s="100"/>
      <c r="N945" s="100"/>
      <c r="O945" s="100"/>
      <c r="P945" s="100"/>
      <c r="Q945" s="100"/>
      <c r="R945" s="100"/>
      <c r="S945" s="100"/>
      <c r="T945" s="100"/>
      <c r="U945" s="100"/>
      <c r="V945" s="100"/>
      <c r="W945" s="100"/>
      <c r="X945" s="100"/>
    </row>
    <row r="946" spans="1:24" ht="16.5" customHeight="1">
      <c r="A946" s="156"/>
      <c r="B946" s="23"/>
      <c r="C946" s="23"/>
      <c r="D946" s="100"/>
      <c r="E946" s="100"/>
      <c r="F946" s="100"/>
      <c r="G946" s="100"/>
      <c r="H946" s="100"/>
      <c r="I946" s="100"/>
      <c r="J946" s="100"/>
      <c r="K946" s="100"/>
      <c r="L946" s="100"/>
      <c r="M946" s="100"/>
      <c r="N946" s="100"/>
      <c r="O946" s="100"/>
      <c r="P946" s="100"/>
      <c r="Q946" s="100"/>
      <c r="R946" s="100"/>
      <c r="S946" s="100"/>
      <c r="T946" s="100"/>
      <c r="U946" s="100"/>
      <c r="V946" s="100"/>
      <c r="W946" s="100"/>
      <c r="X946" s="100"/>
    </row>
    <row r="947" spans="1:24" ht="16.5" customHeight="1">
      <c r="A947" s="156"/>
      <c r="B947" s="23"/>
      <c r="C947" s="23"/>
      <c r="D947" s="100"/>
      <c r="E947" s="100"/>
      <c r="F947" s="100"/>
      <c r="G947" s="100"/>
      <c r="H947" s="100"/>
      <c r="I947" s="100"/>
      <c r="J947" s="100"/>
      <c r="K947" s="100"/>
      <c r="L947" s="100"/>
      <c r="M947" s="100"/>
      <c r="N947" s="100"/>
      <c r="O947" s="100"/>
      <c r="P947" s="100"/>
      <c r="Q947" s="100"/>
      <c r="R947" s="100"/>
      <c r="S947" s="100"/>
      <c r="T947" s="100"/>
      <c r="U947" s="100"/>
      <c r="V947" s="100"/>
      <c r="W947" s="100"/>
      <c r="X947" s="100"/>
    </row>
    <row r="948" spans="1:24" ht="16.5" customHeight="1">
      <c r="A948" s="156"/>
      <c r="B948" s="23"/>
      <c r="C948" s="23"/>
      <c r="D948" s="100"/>
      <c r="E948" s="100"/>
      <c r="F948" s="100"/>
      <c r="G948" s="100"/>
      <c r="H948" s="100"/>
      <c r="I948" s="100"/>
      <c r="J948" s="100"/>
      <c r="K948" s="100"/>
      <c r="L948" s="100"/>
      <c r="M948" s="100"/>
      <c r="N948" s="100"/>
      <c r="O948" s="100"/>
      <c r="P948" s="100"/>
      <c r="Q948" s="100"/>
      <c r="R948" s="100"/>
      <c r="S948" s="100"/>
      <c r="T948" s="100"/>
      <c r="U948" s="100"/>
      <c r="V948" s="100"/>
      <c r="W948" s="100"/>
      <c r="X948" s="100"/>
    </row>
    <row r="949" spans="1:24" ht="16.5" customHeight="1">
      <c r="A949" s="156"/>
      <c r="B949" s="23"/>
      <c r="C949" s="23"/>
      <c r="D949" s="100"/>
      <c r="E949" s="100"/>
      <c r="F949" s="100"/>
      <c r="G949" s="100"/>
      <c r="H949" s="100"/>
      <c r="I949" s="100"/>
      <c r="J949" s="100"/>
      <c r="K949" s="100"/>
      <c r="L949" s="100"/>
      <c r="M949" s="100"/>
      <c r="N949" s="100"/>
      <c r="O949" s="100"/>
      <c r="P949" s="100"/>
      <c r="Q949" s="100"/>
      <c r="R949" s="100"/>
      <c r="S949" s="100"/>
      <c r="T949" s="100"/>
      <c r="U949" s="100"/>
      <c r="V949" s="100"/>
      <c r="W949" s="100"/>
      <c r="X949" s="100"/>
    </row>
    <row r="950" spans="1:24" ht="16.5" customHeight="1">
      <c r="A950" s="156"/>
      <c r="B950" s="23"/>
      <c r="C950" s="23"/>
      <c r="D950" s="100"/>
      <c r="E950" s="100"/>
      <c r="F950" s="100"/>
      <c r="G950" s="100"/>
      <c r="H950" s="100"/>
      <c r="I950" s="100"/>
      <c r="J950" s="100"/>
      <c r="K950" s="100"/>
      <c r="L950" s="100"/>
      <c r="M950" s="100"/>
      <c r="N950" s="100"/>
      <c r="O950" s="100"/>
      <c r="P950" s="100"/>
      <c r="Q950" s="100"/>
      <c r="R950" s="100"/>
      <c r="S950" s="100"/>
      <c r="T950" s="100"/>
      <c r="U950" s="100"/>
      <c r="V950" s="100"/>
      <c r="W950" s="100"/>
      <c r="X950" s="100"/>
    </row>
    <row r="951" spans="1:24" ht="16.5" customHeight="1">
      <c r="A951" s="156"/>
      <c r="B951" s="23"/>
      <c r="C951" s="23"/>
      <c r="D951" s="100"/>
      <c r="E951" s="100"/>
      <c r="F951" s="100"/>
      <c r="G951" s="100"/>
      <c r="H951" s="100"/>
      <c r="I951" s="100"/>
      <c r="J951" s="100"/>
      <c r="K951" s="100"/>
      <c r="L951" s="100"/>
      <c r="M951" s="100"/>
      <c r="N951" s="100"/>
      <c r="O951" s="100"/>
      <c r="P951" s="100"/>
      <c r="Q951" s="100"/>
      <c r="R951" s="100"/>
      <c r="S951" s="100"/>
      <c r="T951" s="100"/>
      <c r="U951" s="100"/>
      <c r="V951" s="100"/>
      <c r="W951" s="100"/>
      <c r="X951" s="100"/>
    </row>
    <row r="952" spans="1:24" ht="16.5" customHeight="1">
      <c r="A952" s="156"/>
      <c r="B952" s="23"/>
      <c r="C952" s="23"/>
      <c r="D952" s="100"/>
      <c r="E952" s="100"/>
      <c r="F952" s="100"/>
      <c r="G952" s="100"/>
      <c r="H952" s="100"/>
      <c r="I952" s="100"/>
      <c r="J952" s="100"/>
      <c r="K952" s="100"/>
      <c r="L952" s="100"/>
      <c r="M952" s="100"/>
      <c r="N952" s="100"/>
      <c r="O952" s="100"/>
      <c r="P952" s="100"/>
      <c r="Q952" s="100"/>
      <c r="R952" s="100"/>
      <c r="S952" s="100"/>
      <c r="T952" s="100"/>
      <c r="U952" s="100"/>
      <c r="V952" s="100"/>
      <c r="W952" s="100"/>
      <c r="X952" s="100"/>
    </row>
    <row r="953" spans="1:24" ht="16.5" customHeight="1">
      <c r="A953" s="156"/>
      <c r="B953" s="23"/>
      <c r="C953" s="23"/>
      <c r="D953" s="100"/>
      <c r="E953" s="100"/>
      <c r="F953" s="100"/>
      <c r="G953" s="100"/>
      <c r="H953" s="100"/>
      <c r="I953" s="100"/>
      <c r="J953" s="100"/>
      <c r="K953" s="100"/>
      <c r="L953" s="100"/>
      <c r="M953" s="100"/>
      <c r="N953" s="100"/>
      <c r="O953" s="100"/>
      <c r="P953" s="100"/>
      <c r="Q953" s="100"/>
      <c r="R953" s="100"/>
      <c r="S953" s="100"/>
      <c r="T953" s="100"/>
      <c r="U953" s="100"/>
      <c r="V953" s="100"/>
      <c r="W953" s="100"/>
      <c r="X953" s="100"/>
    </row>
    <row r="954" spans="1:24" ht="16.5" customHeight="1">
      <c r="A954" s="156"/>
      <c r="B954" s="23"/>
      <c r="C954" s="23"/>
      <c r="D954" s="100"/>
      <c r="E954" s="100"/>
      <c r="F954" s="100"/>
      <c r="G954" s="100"/>
      <c r="H954" s="100"/>
      <c r="I954" s="100"/>
      <c r="J954" s="100"/>
      <c r="K954" s="100"/>
      <c r="L954" s="100"/>
      <c r="M954" s="100"/>
      <c r="N954" s="100"/>
      <c r="O954" s="100"/>
      <c r="P954" s="100"/>
      <c r="Q954" s="100"/>
      <c r="R954" s="100"/>
      <c r="S954" s="100"/>
      <c r="T954" s="100"/>
      <c r="U954" s="100"/>
      <c r="V954" s="100"/>
      <c r="W954" s="100"/>
      <c r="X954" s="100"/>
    </row>
    <row r="955" spans="1:24" ht="16.5" customHeight="1">
      <c r="A955" s="156"/>
      <c r="B955" s="23"/>
      <c r="C955" s="23"/>
      <c r="D955" s="100"/>
      <c r="E955" s="100"/>
      <c r="F955" s="100"/>
      <c r="G955" s="100"/>
      <c r="H955" s="100"/>
      <c r="I955" s="100"/>
      <c r="J955" s="100"/>
      <c r="K955" s="100"/>
      <c r="L955" s="100"/>
      <c r="M955" s="100"/>
      <c r="N955" s="100"/>
      <c r="O955" s="100"/>
      <c r="P955" s="100"/>
      <c r="Q955" s="100"/>
      <c r="R955" s="100"/>
      <c r="S955" s="100"/>
      <c r="T955" s="100"/>
      <c r="U955" s="100"/>
      <c r="V955" s="100"/>
      <c r="W955" s="100"/>
      <c r="X955" s="100"/>
    </row>
    <row r="956" spans="1:24" ht="16.5" customHeight="1">
      <c r="A956" s="156"/>
      <c r="B956" s="23"/>
      <c r="C956" s="23"/>
      <c r="D956" s="100"/>
      <c r="E956" s="100"/>
      <c r="F956" s="100"/>
      <c r="G956" s="100"/>
      <c r="H956" s="100"/>
      <c r="I956" s="100"/>
      <c r="J956" s="100"/>
      <c r="K956" s="100"/>
      <c r="L956" s="100"/>
      <c r="M956" s="100"/>
      <c r="N956" s="100"/>
      <c r="O956" s="100"/>
      <c r="P956" s="100"/>
      <c r="Q956" s="100"/>
      <c r="R956" s="100"/>
      <c r="S956" s="100"/>
      <c r="T956" s="100"/>
      <c r="U956" s="100"/>
      <c r="V956" s="100"/>
      <c r="W956" s="100"/>
      <c r="X956" s="100"/>
    </row>
    <row r="957" spans="1:24" ht="16.5" customHeight="1">
      <c r="A957" s="156"/>
      <c r="B957" s="23"/>
      <c r="C957" s="23"/>
      <c r="D957" s="100"/>
      <c r="E957" s="100"/>
      <c r="F957" s="100"/>
      <c r="G957" s="100"/>
      <c r="H957" s="100"/>
      <c r="I957" s="100"/>
      <c r="J957" s="100"/>
      <c r="K957" s="100"/>
      <c r="L957" s="100"/>
      <c r="M957" s="100"/>
      <c r="N957" s="100"/>
      <c r="O957" s="100"/>
      <c r="P957" s="100"/>
      <c r="Q957" s="100"/>
      <c r="R957" s="100"/>
      <c r="S957" s="100"/>
      <c r="T957" s="100"/>
      <c r="U957" s="100"/>
      <c r="V957" s="100"/>
      <c r="W957" s="100"/>
      <c r="X957" s="100"/>
    </row>
    <row r="958" spans="1:24" ht="16.5" customHeight="1">
      <c r="A958" s="156"/>
      <c r="B958" s="23"/>
      <c r="C958" s="23"/>
      <c r="D958" s="100"/>
      <c r="E958" s="100"/>
      <c r="F958" s="100"/>
      <c r="G958" s="100"/>
      <c r="H958" s="100"/>
      <c r="I958" s="100"/>
      <c r="J958" s="100"/>
      <c r="K958" s="100"/>
      <c r="L958" s="100"/>
      <c r="M958" s="100"/>
      <c r="N958" s="100"/>
      <c r="O958" s="100"/>
      <c r="P958" s="100"/>
      <c r="Q958" s="100"/>
      <c r="R958" s="100"/>
      <c r="S958" s="100"/>
      <c r="T958" s="100"/>
      <c r="U958" s="100"/>
      <c r="V958" s="100"/>
      <c r="W958" s="100"/>
      <c r="X958" s="100"/>
    </row>
    <row r="959" spans="1:24" ht="16.5" customHeight="1">
      <c r="A959" s="156"/>
      <c r="B959" s="23"/>
      <c r="C959" s="23"/>
      <c r="D959" s="100"/>
      <c r="E959" s="100"/>
      <c r="F959" s="100"/>
      <c r="G959" s="100"/>
      <c r="H959" s="100"/>
      <c r="I959" s="100"/>
      <c r="J959" s="100"/>
      <c r="K959" s="100"/>
      <c r="L959" s="100"/>
      <c r="M959" s="100"/>
      <c r="N959" s="100"/>
      <c r="O959" s="100"/>
      <c r="P959" s="100"/>
      <c r="Q959" s="100"/>
      <c r="R959" s="100"/>
      <c r="S959" s="100"/>
      <c r="T959" s="100"/>
      <c r="U959" s="100"/>
      <c r="V959" s="100"/>
      <c r="W959" s="100"/>
      <c r="X959" s="100"/>
    </row>
    <row r="960" spans="1:24" ht="16.5" customHeight="1">
      <c r="A960" s="156"/>
      <c r="B960" s="23"/>
      <c r="C960" s="23"/>
      <c r="D960" s="100"/>
      <c r="E960" s="100"/>
      <c r="F960" s="100"/>
      <c r="G960" s="100"/>
      <c r="H960" s="100"/>
      <c r="I960" s="100"/>
      <c r="J960" s="100"/>
      <c r="K960" s="100"/>
      <c r="L960" s="100"/>
      <c r="M960" s="100"/>
      <c r="N960" s="100"/>
      <c r="O960" s="100"/>
      <c r="P960" s="100"/>
      <c r="Q960" s="100"/>
      <c r="R960" s="100"/>
      <c r="S960" s="100"/>
      <c r="T960" s="100"/>
      <c r="U960" s="100"/>
      <c r="V960" s="100"/>
      <c r="W960" s="100"/>
      <c r="X960" s="100"/>
    </row>
    <row r="961" spans="1:24" ht="16.5" customHeight="1">
      <c r="A961" s="156"/>
      <c r="B961" s="23"/>
      <c r="C961" s="23"/>
      <c r="D961" s="100"/>
      <c r="E961" s="100"/>
      <c r="F961" s="100"/>
      <c r="G961" s="100"/>
      <c r="H961" s="100"/>
      <c r="I961" s="100"/>
      <c r="J961" s="100"/>
      <c r="K961" s="100"/>
      <c r="L961" s="100"/>
      <c r="M961" s="100"/>
      <c r="N961" s="100"/>
      <c r="O961" s="100"/>
      <c r="P961" s="100"/>
      <c r="Q961" s="100"/>
      <c r="R961" s="100"/>
      <c r="S961" s="100"/>
      <c r="T961" s="100"/>
      <c r="U961" s="100"/>
      <c r="V961" s="100"/>
      <c r="W961" s="100"/>
      <c r="X961" s="100"/>
    </row>
    <row r="962" spans="1:24" ht="16.5" customHeight="1">
      <c r="A962" s="156"/>
      <c r="B962" s="23"/>
      <c r="C962" s="23"/>
      <c r="D962" s="100"/>
      <c r="E962" s="100"/>
      <c r="F962" s="100"/>
      <c r="G962" s="100"/>
      <c r="H962" s="100"/>
      <c r="I962" s="100"/>
      <c r="J962" s="100"/>
      <c r="K962" s="100"/>
      <c r="L962" s="100"/>
      <c r="M962" s="100"/>
      <c r="N962" s="100"/>
      <c r="O962" s="100"/>
      <c r="P962" s="100"/>
      <c r="Q962" s="100"/>
      <c r="R962" s="100"/>
      <c r="S962" s="100"/>
      <c r="T962" s="100"/>
      <c r="U962" s="100"/>
      <c r="V962" s="100"/>
      <c r="W962" s="100"/>
      <c r="X962" s="100"/>
    </row>
    <row r="963" spans="1:24" ht="16.5" customHeight="1">
      <c r="A963" s="156"/>
      <c r="B963" s="23"/>
      <c r="C963" s="23"/>
      <c r="D963" s="100"/>
      <c r="E963" s="100"/>
      <c r="F963" s="100"/>
      <c r="G963" s="100"/>
      <c r="H963" s="100"/>
      <c r="I963" s="100"/>
      <c r="J963" s="100"/>
      <c r="K963" s="100"/>
      <c r="L963" s="100"/>
      <c r="M963" s="100"/>
      <c r="N963" s="100"/>
      <c r="O963" s="100"/>
      <c r="P963" s="100"/>
      <c r="Q963" s="100"/>
      <c r="R963" s="100"/>
      <c r="S963" s="100"/>
      <c r="T963" s="100"/>
      <c r="U963" s="100"/>
      <c r="V963" s="100"/>
      <c r="W963" s="100"/>
      <c r="X963" s="100"/>
    </row>
    <row r="964" spans="1:24" ht="16.5" customHeight="1">
      <c r="A964" s="156"/>
      <c r="B964" s="23"/>
      <c r="C964" s="23"/>
      <c r="D964" s="100"/>
      <c r="E964" s="100"/>
      <c r="F964" s="100"/>
      <c r="G964" s="100"/>
      <c r="H964" s="100"/>
      <c r="I964" s="100"/>
      <c r="J964" s="100"/>
      <c r="K964" s="100"/>
      <c r="L964" s="100"/>
      <c r="M964" s="100"/>
      <c r="N964" s="100"/>
      <c r="O964" s="100"/>
      <c r="P964" s="100"/>
      <c r="Q964" s="100"/>
      <c r="R964" s="100"/>
      <c r="S964" s="100"/>
      <c r="T964" s="100"/>
      <c r="U964" s="100"/>
      <c r="V964" s="100"/>
      <c r="W964" s="100"/>
      <c r="X964" s="100"/>
    </row>
    <row r="965" spans="1:24" ht="16.5" customHeight="1">
      <c r="A965" s="156"/>
      <c r="B965" s="23"/>
      <c r="C965" s="23"/>
      <c r="D965" s="100"/>
      <c r="E965" s="100"/>
      <c r="F965" s="100"/>
      <c r="G965" s="100"/>
      <c r="H965" s="100"/>
      <c r="I965" s="100"/>
      <c r="J965" s="100"/>
      <c r="K965" s="100"/>
      <c r="L965" s="100"/>
      <c r="M965" s="100"/>
      <c r="N965" s="100"/>
      <c r="O965" s="100"/>
      <c r="P965" s="100"/>
      <c r="Q965" s="100"/>
      <c r="R965" s="100"/>
      <c r="S965" s="100"/>
      <c r="T965" s="100"/>
      <c r="U965" s="100"/>
      <c r="V965" s="100"/>
      <c r="W965" s="100"/>
      <c r="X965" s="100"/>
    </row>
    <row r="966" spans="1:24" ht="16.5" customHeight="1">
      <c r="A966" s="156"/>
      <c r="B966" s="23"/>
      <c r="C966" s="23"/>
      <c r="D966" s="100"/>
      <c r="E966" s="100"/>
      <c r="F966" s="100"/>
      <c r="G966" s="100"/>
      <c r="H966" s="100"/>
      <c r="I966" s="100"/>
      <c r="J966" s="100"/>
      <c r="K966" s="100"/>
      <c r="L966" s="100"/>
      <c r="M966" s="100"/>
      <c r="N966" s="100"/>
      <c r="O966" s="100"/>
      <c r="P966" s="100"/>
      <c r="Q966" s="100"/>
      <c r="R966" s="100"/>
      <c r="S966" s="100"/>
      <c r="T966" s="100"/>
      <c r="U966" s="100"/>
      <c r="V966" s="100"/>
      <c r="W966" s="100"/>
      <c r="X966" s="100"/>
    </row>
    <row r="967" spans="1:24" ht="16.5" customHeight="1">
      <c r="A967" s="156"/>
      <c r="B967" s="23"/>
      <c r="C967" s="23"/>
      <c r="D967" s="100"/>
      <c r="E967" s="100"/>
      <c r="F967" s="100"/>
      <c r="G967" s="100"/>
      <c r="H967" s="100"/>
      <c r="I967" s="100"/>
      <c r="J967" s="100"/>
      <c r="K967" s="100"/>
      <c r="L967" s="100"/>
      <c r="M967" s="100"/>
      <c r="N967" s="100"/>
      <c r="O967" s="100"/>
      <c r="P967" s="100"/>
      <c r="Q967" s="100"/>
      <c r="R967" s="100"/>
      <c r="S967" s="100"/>
      <c r="T967" s="100"/>
      <c r="U967" s="100"/>
      <c r="V967" s="100"/>
      <c r="W967" s="100"/>
      <c r="X967" s="100"/>
    </row>
    <row r="968" spans="1:24" ht="16.5" customHeight="1">
      <c r="A968" s="156"/>
      <c r="B968" s="23"/>
      <c r="C968" s="23"/>
      <c r="D968" s="100"/>
      <c r="E968" s="100"/>
      <c r="F968" s="100"/>
      <c r="G968" s="100"/>
      <c r="H968" s="100"/>
      <c r="I968" s="100"/>
      <c r="J968" s="100"/>
      <c r="K968" s="100"/>
      <c r="L968" s="100"/>
      <c r="M968" s="100"/>
      <c r="N968" s="100"/>
      <c r="O968" s="100"/>
      <c r="P968" s="100"/>
      <c r="Q968" s="100"/>
      <c r="R968" s="100"/>
      <c r="S968" s="100"/>
      <c r="T968" s="100"/>
      <c r="U968" s="100"/>
      <c r="V968" s="100"/>
      <c r="W968" s="100"/>
      <c r="X968" s="100"/>
    </row>
    <row r="969" spans="1:24" ht="16.5" customHeight="1">
      <c r="A969" s="156"/>
      <c r="B969" s="23"/>
      <c r="C969" s="23"/>
      <c r="D969" s="100"/>
      <c r="E969" s="100"/>
      <c r="F969" s="100"/>
      <c r="G969" s="100"/>
      <c r="H969" s="100"/>
      <c r="I969" s="100"/>
      <c r="J969" s="100"/>
      <c r="K969" s="100"/>
      <c r="L969" s="100"/>
      <c r="M969" s="100"/>
      <c r="N969" s="100"/>
      <c r="O969" s="100"/>
      <c r="P969" s="100"/>
      <c r="Q969" s="100"/>
      <c r="R969" s="100"/>
      <c r="S969" s="100"/>
      <c r="T969" s="100"/>
      <c r="U969" s="100"/>
      <c r="V969" s="100"/>
      <c r="W969" s="100"/>
      <c r="X969" s="100"/>
    </row>
    <row r="970" spans="1:24" ht="16.5" customHeight="1">
      <c r="A970" s="156"/>
      <c r="B970" s="23"/>
      <c r="C970" s="23"/>
      <c r="D970" s="100"/>
      <c r="E970" s="100"/>
      <c r="F970" s="100"/>
      <c r="G970" s="100"/>
      <c r="H970" s="100"/>
      <c r="I970" s="100"/>
      <c r="J970" s="100"/>
      <c r="K970" s="100"/>
      <c r="L970" s="100"/>
      <c r="M970" s="100"/>
      <c r="N970" s="100"/>
      <c r="O970" s="100"/>
      <c r="P970" s="100"/>
      <c r="Q970" s="100"/>
      <c r="R970" s="100"/>
      <c r="S970" s="100"/>
      <c r="T970" s="100"/>
      <c r="U970" s="100"/>
      <c r="V970" s="100"/>
      <c r="W970" s="100"/>
      <c r="X970" s="100"/>
    </row>
    <row r="971" spans="1:24" ht="16.5" customHeight="1">
      <c r="A971" s="156"/>
      <c r="B971" s="23"/>
      <c r="C971" s="23"/>
      <c r="D971" s="100"/>
      <c r="E971" s="100"/>
      <c r="F971" s="100"/>
      <c r="G971" s="100"/>
      <c r="H971" s="100"/>
      <c r="I971" s="100"/>
      <c r="J971" s="100"/>
      <c r="K971" s="100"/>
      <c r="L971" s="100"/>
      <c r="M971" s="100"/>
      <c r="N971" s="100"/>
      <c r="O971" s="100"/>
      <c r="P971" s="100"/>
      <c r="Q971" s="100"/>
      <c r="R971" s="100"/>
      <c r="S971" s="100"/>
      <c r="T971" s="100"/>
      <c r="U971" s="100"/>
      <c r="V971" s="100"/>
      <c r="W971" s="100"/>
      <c r="X971" s="100"/>
    </row>
    <row r="972" spans="1:24" ht="16.5" customHeight="1">
      <c r="A972" s="156"/>
      <c r="B972" s="23"/>
      <c r="C972" s="23"/>
      <c r="D972" s="100"/>
      <c r="E972" s="100"/>
      <c r="F972" s="100"/>
      <c r="G972" s="100"/>
      <c r="H972" s="100"/>
      <c r="I972" s="100"/>
      <c r="J972" s="100"/>
      <c r="K972" s="100"/>
      <c r="L972" s="100"/>
      <c r="M972" s="100"/>
      <c r="N972" s="100"/>
      <c r="O972" s="100"/>
      <c r="P972" s="100"/>
      <c r="Q972" s="100"/>
      <c r="R972" s="100"/>
      <c r="S972" s="100"/>
      <c r="T972" s="100"/>
      <c r="U972" s="100"/>
      <c r="V972" s="100"/>
      <c r="W972" s="100"/>
      <c r="X972" s="100"/>
    </row>
    <row r="973" spans="1:24" ht="16.5" customHeight="1">
      <c r="A973" s="156"/>
      <c r="B973" s="23"/>
      <c r="C973" s="23"/>
      <c r="D973" s="100"/>
      <c r="E973" s="100"/>
      <c r="F973" s="100"/>
      <c r="G973" s="100"/>
      <c r="H973" s="100"/>
      <c r="I973" s="100"/>
      <c r="J973" s="100"/>
      <c r="K973" s="100"/>
      <c r="L973" s="100"/>
      <c r="M973" s="100"/>
      <c r="N973" s="100"/>
      <c r="O973" s="100"/>
      <c r="P973" s="100"/>
      <c r="Q973" s="100"/>
      <c r="R973" s="100"/>
      <c r="S973" s="100"/>
      <c r="T973" s="100"/>
      <c r="U973" s="100"/>
      <c r="V973" s="100"/>
      <c r="W973" s="100"/>
      <c r="X973" s="100"/>
    </row>
    <row r="974" spans="1:24" ht="16.5" customHeight="1">
      <c r="A974" s="156"/>
      <c r="B974" s="23"/>
      <c r="C974" s="23"/>
      <c r="D974" s="100"/>
      <c r="E974" s="100"/>
      <c r="F974" s="100"/>
      <c r="G974" s="100"/>
      <c r="H974" s="100"/>
      <c r="I974" s="100"/>
      <c r="J974" s="100"/>
      <c r="K974" s="100"/>
      <c r="L974" s="100"/>
      <c r="M974" s="100"/>
      <c r="N974" s="100"/>
      <c r="O974" s="100"/>
      <c r="P974" s="100"/>
      <c r="Q974" s="100"/>
      <c r="R974" s="100"/>
      <c r="S974" s="100"/>
      <c r="T974" s="100"/>
      <c r="U974" s="100"/>
      <c r="V974" s="100"/>
      <c r="W974" s="100"/>
      <c r="X974" s="100"/>
    </row>
    <row r="975" spans="1:24" ht="16.5" customHeight="1">
      <c r="A975" s="156"/>
      <c r="B975" s="23"/>
      <c r="C975" s="23"/>
      <c r="D975" s="100"/>
      <c r="E975" s="100"/>
      <c r="F975" s="100"/>
      <c r="G975" s="100"/>
      <c r="H975" s="100"/>
      <c r="I975" s="100"/>
      <c r="J975" s="100"/>
      <c r="K975" s="100"/>
      <c r="L975" s="100"/>
      <c r="M975" s="100"/>
      <c r="N975" s="100"/>
      <c r="O975" s="100"/>
      <c r="P975" s="100"/>
      <c r="Q975" s="100"/>
      <c r="R975" s="100"/>
      <c r="S975" s="100"/>
      <c r="T975" s="100"/>
      <c r="U975" s="100"/>
      <c r="V975" s="100"/>
      <c r="W975" s="100"/>
      <c r="X975" s="100"/>
    </row>
    <row r="976" spans="1:24" ht="16.5" customHeight="1">
      <c r="A976" s="156"/>
      <c r="B976" s="23"/>
      <c r="C976" s="23"/>
      <c r="D976" s="100"/>
      <c r="E976" s="100"/>
      <c r="F976" s="100"/>
      <c r="G976" s="100"/>
      <c r="H976" s="100"/>
      <c r="I976" s="100"/>
      <c r="J976" s="100"/>
      <c r="K976" s="100"/>
      <c r="L976" s="100"/>
      <c r="M976" s="100"/>
      <c r="N976" s="100"/>
      <c r="O976" s="100"/>
      <c r="P976" s="100"/>
      <c r="Q976" s="100"/>
      <c r="R976" s="100"/>
      <c r="S976" s="100"/>
      <c r="T976" s="100"/>
      <c r="U976" s="100"/>
      <c r="V976" s="100"/>
      <c r="W976" s="100"/>
      <c r="X976" s="100"/>
    </row>
    <row r="977" spans="1:24" ht="16.5" customHeight="1">
      <c r="A977" s="156"/>
      <c r="B977" s="23"/>
      <c r="C977" s="23"/>
      <c r="D977" s="100"/>
      <c r="E977" s="100"/>
      <c r="F977" s="100"/>
      <c r="G977" s="100"/>
      <c r="H977" s="100"/>
      <c r="I977" s="100"/>
      <c r="J977" s="100"/>
      <c r="K977" s="100"/>
      <c r="L977" s="100"/>
      <c r="M977" s="100"/>
      <c r="N977" s="100"/>
      <c r="O977" s="100"/>
      <c r="P977" s="100"/>
      <c r="Q977" s="100"/>
      <c r="R977" s="100"/>
      <c r="S977" s="100"/>
      <c r="T977" s="100"/>
      <c r="U977" s="100"/>
      <c r="V977" s="100"/>
      <c r="W977" s="100"/>
      <c r="X977" s="100"/>
    </row>
    <row r="978" spans="1:24" ht="16.5" customHeight="1">
      <c r="A978" s="156"/>
      <c r="B978" s="23"/>
      <c r="C978" s="23"/>
      <c r="D978" s="100"/>
      <c r="E978" s="100"/>
      <c r="F978" s="100"/>
      <c r="G978" s="100"/>
      <c r="H978" s="100"/>
      <c r="I978" s="100"/>
      <c r="J978" s="100"/>
      <c r="K978" s="100"/>
      <c r="L978" s="100"/>
      <c r="M978" s="100"/>
      <c r="N978" s="100"/>
      <c r="O978" s="100"/>
      <c r="P978" s="100"/>
      <c r="Q978" s="100"/>
      <c r="R978" s="100"/>
      <c r="S978" s="100"/>
      <c r="T978" s="100"/>
      <c r="U978" s="100"/>
      <c r="V978" s="100"/>
      <c r="W978" s="100"/>
      <c r="X978" s="100"/>
    </row>
    <row r="979" spans="1:24" ht="16.5" customHeight="1">
      <c r="A979" s="156"/>
      <c r="B979" s="23"/>
      <c r="C979" s="23"/>
      <c r="D979" s="100"/>
      <c r="E979" s="100"/>
      <c r="F979" s="100"/>
      <c r="G979" s="100"/>
      <c r="H979" s="100"/>
      <c r="I979" s="100"/>
      <c r="J979" s="100"/>
      <c r="K979" s="100"/>
      <c r="L979" s="100"/>
      <c r="M979" s="100"/>
      <c r="N979" s="100"/>
      <c r="O979" s="100"/>
      <c r="P979" s="100"/>
      <c r="Q979" s="100"/>
      <c r="R979" s="100"/>
      <c r="S979" s="100"/>
      <c r="T979" s="100"/>
      <c r="U979" s="100"/>
      <c r="V979" s="100"/>
      <c r="W979" s="100"/>
      <c r="X979" s="100"/>
    </row>
    <row r="980" spans="1:24" ht="16.5" customHeight="1">
      <c r="A980" s="156"/>
      <c r="B980" s="23"/>
      <c r="C980" s="23"/>
      <c r="D980" s="100"/>
      <c r="E980" s="100"/>
      <c r="F980" s="100"/>
      <c r="G980" s="100"/>
      <c r="H980" s="100"/>
      <c r="I980" s="100"/>
      <c r="J980" s="100"/>
      <c r="K980" s="100"/>
      <c r="L980" s="100"/>
      <c r="M980" s="100"/>
      <c r="N980" s="100"/>
      <c r="O980" s="100"/>
      <c r="P980" s="100"/>
      <c r="Q980" s="100"/>
      <c r="R980" s="100"/>
      <c r="S980" s="100"/>
      <c r="T980" s="100"/>
      <c r="U980" s="100"/>
      <c r="V980" s="100"/>
      <c r="W980" s="100"/>
      <c r="X980" s="100"/>
    </row>
    <row r="981" spans="1:24" ht="16.5" customHeight="1">
      <c r="A981" s="156"/>
      <c r="B981" s="23"/>
      <c r="C981" s="23"/>
      <c r="D981" s="100"/>
      <c r="E981" s="100"/>
      <c r="F981" s="100"/>
      <c r="G981" s="100"/>
      <c r="H981" s="100"/>
      <c r="I981" s="100"/>
      <c r="J981" s="100"/>
      <c r="K981" s="100"/>
      <c r="L981" s="100"/>
      <c r="M981" s="100"/>
      <c r="N981" s="100"/>
      <c r="O981" s="100"/>
      <c r="P981" s="100"/>
      <c r="Q981" s="100"/>
      <c r="R981" s="100"/>
      <c r="S981" s="100"/>
      <c r="T981" s="100"/>
      <c r="U981" s="100"/>
      <c r="V981" s="100"/>
      <c r="W981" s="100"/>
      <c r="X981" s="100"/>
    </row>
    <row r="982" spans="1:24" ht="16.5" customHeight="1">
      <c r="A982" s="156"/>
      <c r="B982" s="23"/>
      <c r="C982" s="23"/>
      <c r="D982" s="100"/>
      <c r="E982" s="100"/>
      <c r="F982" s="100"/>
      <c r="G982" s="100"/>
      <c r="H982" s="100"/>
      <c r="I982" s="100"/>
      <c r="J982" s="100"/>
      <c r="K982" s="100"/>
      <c r="L982" s="100"/>
      <c r="M982" s="100"/>
      <c r="N982" s="100"/>
      <c r="O982" s="100"/>
      <c r="P982" s="100"/>
      <c r="Q982" s="100"/>
      <c r="R982" s="100"/>
      <c r="S982" s="100"/>
      <c r="T982" s="100"/>
      <c r="U982" s="100"/>
      <c r="V982" s="100"/>
      <c r="W982" s="100"/>
      <c r="X982" s="100"/>
    </row>
    <row r="983" spans="1:24" ht="16.5" customHeight="1">
      <c r="A983" s="156"/>
      <c r="B983" s="23"/>
      <c r="C983" s="23"/>
      <c r="D983" s="100"/>
      <c r="E983" s="100"/>
      <c r="F983" s="100"/>
      <c r="G983" s="100"/>
      <c r="H983" s="100"/>
      <c r="I983" s="100"/>
      <c r="J983" s="100"/>
      <c r="K983" s="100"/>
      <c r="L983" s="100"/>
      <c r="M983" s="100"/>
      <c r="N983" s="100"/>
      <c r="O983" s="100"/>
      <c r="P983" s="100"/>
      <c r="Q983" s="100"/>
      <c r="R983" s="100"/>
      <c r="S983" s="100"/>
      <c r="T983" s="100"/>
      <c r="U983" s="100"/>
      <c r="V983" s="100"/>
      <c r="W983" s="100"/>
      <c r="X983" s="100"/>
    </row>
    <row r="984" spans="1:24" ht="16.5" customHeight="1">
      <c r="A984" s="156"/>
      <c r="B984" s="23"/>
      <c r="C984" s="23"/>
      <c r="D984" s="100"/>
      <c r="E984" s="100"/>
      <c r="F984" s="100"/>
      <c r="G984" s="100"/>
      <c r="H984" s="100"/>
      <c r="I984" s="100"/>
      <c r="J984" s="100"/>
      <c r="K984" s="100"/>
      <c r="L984" s="100"/>
      <c r="M984" s="100"/>
      <c r="N984" s="100"/>
      <c r="O984" s="100"/>
      <c r="P984" s="100"/>
      <c r="Q984" s="100"/>
      <c r="R984" s="100"/>
      <c r="S984" s="100"/>
      <c r="T984" s="100"/>
      <c r="U984" s="100"/>
      <c r="V984" s="100"/>
      <c r="W984" s="100"/>
      <c r="X984" s="100"/>
    </row>
    <row r="985" spans="1:24" ht="16.5" customHeight="1">
      <c r="A985" s="156"/>
      <c r="B985" s="23"/>
      <c r="C985" s="23"/>
      <c r="D985" s="100"/>
      <c r="E985" s="100"/>
      <c r="F985" s="100"/>
      <c r="G985" s="100"/>
      <c r="H985" s="100"/>
      <c r="I985" s="100"/>
      <c r="J985" s="100"/>
      <c r="K985" s="100"/>
      <c r="L985" s="100"/>
      <c r="M985" s="100"/>
      <c r="N985" s="100"/>
      <c r="O985" s="100"/>
      <c r="P985" s="100"/>
      <c r="Q985" s="100"/>
      <c r="R985" s="100"/>
      <c r="S985" s="100"/>
      <c r="T985" s="100"/>
      <c r="U985" s="100"/>
      <c r="V985" s="100"/>
      <c r="W985" s="100"/>
      <c r="X985" s="100"/>
    </row>
    <row r="986" spans="1:24" ht="16.5" customHeight="1">
      <c r="A986" s="156"/>
      <c r="B986" s="23"/>
      <c r="C986" s="23"/>
      <c r="D986" s="100"/>
      <c r="E986" s="100"/>
      <c r="F986" s="100"/>
      <c r="G986" s="100"/>
      <c r="H986" s="100"/>
      <c r="I986" s="100"/>
      <c r="J986" s="100"/>
      <c r="K986" s="100"/>
      <c r="L986" s="100"/>
      <c r="M986" s="100"/>
      <c r="N986" s="100"/>
      <c r="O986" s="100"/>
      <c r="P986" s="100"/>
      <c r="Q986" s="100"/>
      <c r="R986" s="100"/>
      <c r="S986" s="100"/>
      <c r="T986" s="100"/>
      <c r="U986" s="100"/>
      <c r="V986" s="100"/>
      <c r="W986" s="100"/>
      <c r="X986" s="100"/>
    </row>
    <row r="987" spans="1:24" ht="16.5" customHeight="1">
      <c r="A987" s="156"/>
      <c r="B987" s="23"/>
      <c r="C987" s="23"/>
      <c r="D987" s="100"/>
      <c r="E987" s="100"/>
      <c r="F987" s="100"/>
      <c r="G987" s="100"/>
      <c r="H987" s="100"/>
      <c r="I987" s="100"/>
      <c r="J987" s="100"/>
      <c r="K987" s="100"/>
      <c r="L987" s="100"/>
      <c r="M987" s="100"/>
      <c r="N987" s="100"/>
      <c r="O987" s="100"/>
      <c r="P987" s="100"/>
      <c r="Q987" s="100"/>
      <c r="R987" s="100"/>
      <c r="S987" s="100"/>
      <c r="T987" s="100"/>
      <c r="U987" s="100"/>
      <c r="V987" s="100"/>
      <c r="W987" s="100"/>
      <c r="X987" s="100"/>
    </row>
    <row r="988" spans="1:24" ht="16.5" customHeight="1">
      <c r="A988" s="156"/>
      <c r="B988" s="23"/>
      <c r="C988" s="23"/>
      <c r="D988" s="100"/>
      <c r="E988" s="100"/>
      <c r="F988" s="100"/>
      <c r="G988" s="100"/>
      <c r="H988" s="100"/>
      <c r="I988" s="100"/>
      <c r="J988" s="100"/>
      <c r="K988" s="100"/>
      <c r="L988" s="100"/>
      <c r="M988" s="100"/>
      <c r="N988" s="100"/>
      <c r="O988" s="100"/>
      <c r="P988" s="100"/>
      <c r="Q988" s="100"/>
      <c r="R988" s="100"/>
      <c r="S988" s="100"/>
      <c r="T988" s="100"/>
      <c r="U988" s="100"/>
      <c r="V988" s="100"/>
      <c r="W988" s="100"/>
      <c r="X988" s="100"/>
    </row>
    <row r="989" spans="1:24" ht="16.5" customHeight="1">
      <c r="A989" s="156"/>
      <c r="B989" s="23"/>
      <c r="C989" s="23"/>
      <c r="D989" s="100"/>
      <c r="E989" s="100"/>
      <c r="F989" s="100"/>
      <c r="G989" s="100"/>
      <c r="H989" s="100"/>
      <c r="I989" s="100"/>
      <c r="J989" s="100"/>
      <c r="K989" s="100"/>
      <c r="L989" s="100"/>
      <c r="M989" s="100"/>
      <c r="N989" s="100"/>
      <c r="O989" s="100"/>
      <c r="P989" s="100"/>
      <c r="Q989" s="100"/>
      <c r="R989" s="100"/>
      <c r="S989" s="100"/>
      <c r="T989" s="100"/>
      <c r="U989" s="100"/>
      <c r="V989" s="100"/>
      <c r="W989" s="100"/>
      <c r="X989" s="100"/>
    </row>
    <row r="990" spans="1:24" ht="16.5" customHeight="1">
      <c r="A990" s="156"/>
      <c r="B990" s="23"/>
      <c r="C990" s="23"/>
      <c r="D990" s="100"/>
      <c r="E990" s="100"/>
      <c r="F990" s="100"/>
      <c r="G990" s="100"/>
      <c r="H990" s="100"/>
      <c r="I990" s="100"/>
      <c r="J990" s="100"/>
      <c r="K990" s="100"/>
      <c r="L990" s="100"/>
      <c r="M990" s="100"/>
      <c r="N990" s="100"/>
      <c r="O990" s="100"/>
      <c r="P990" s="100"/>
      <c r="Q990" s="100"/>
      <c r="R990" s="100"/>
      <c r="S990" s="100"/>
      <c r="T990" s="100"/>
      <c r="U990" s="100"/>
      <c r="V990" s="100"/>
      <c r="W990" s="100"/>
      <c r="X990" s="100"/>
    </row>
    <row r="991" spans="1:24" ht="16.5" customHeight="1">
      <c r="A991" s="156"/>
      <c r="B991" s="23"/>
      <c r="C991" s="23"/>
      <c r="D991" s="100"/>
      <c r="E991" s="100"/>
      <c r="F991" s="100"/>
      <c r="G991" s="100"/>
      <c r="H991" s="100"/>
      <c r="I991" s="100"/>
      <c r="J991" s="100"/>
      <c r="K991" s="100"/>
      <c r="L991" s="100"/>
      <c r="M991" s="100"/>
      <c r="N991" s="100"/>
      <c r="O991" s="100"/>
      <c r="P991" s="100"/>
      <c r="Q991" s="100"/>
      <c r="R991" s="100"/>
      <c r="S991" s="100"/>
      <c r="T991" s="100"/>
      <c r="U991" s="100"/>
      <c r="V991" s="100"/>
      <c r="W991" s="100"/>
      <c r="X991" s="100"/>
    </row>
    <row r="992" spans="1:24" ht="16.5" customHeight="1">
      <c r="A992" s="156"/>
      <c r="B992" s="23"/>
      <c r="C992" s="23"/>
      <c r="D992" s="100"/>
      <c r="E992" s="100"/>
      <c r="F992" s="100"/>
      <c r="G992" s="100"/>
      <c r="H992" s="100"/>
      <c r="I992" s="100"/>
      <c r="J992" s="100"/>
      <c r="K992" s="100"/>
      <c r="L992" s="100"/>
      <c r="M992" s="100"/>
      <c r="N992" s="100"/>
      <c r="O992" s="100"/>
      <c r="P992" s="100"/>
      <c r="Q992" s="100"/>
      <c r="R992" s="100"/>
      <c r="S992" s="100"/>
      <c r="T992" s="100"/>
      <c r="U992" s="100"/>
      <c r="V992" s="100"/>
      <c r="W992" s="100"/>
      <c r="X992" s="100"/>
    </row>
    <row r="993" spans="1:24" ht="16.5" customHeight="1">
      <c r="A993" s="156"/>
      <c r="B993" s="23"/>
      <c r="C993" s="23"/>
      <c r="D993" s="100"/>
      <c r="E993" s="100"/>
      <c r="F993" s="100"/>
      <c r="G993" s="100"/>
      <c r="H993" s="100"/>
      <c r="I993" s="100"/>
      <c r="J993" s="100"/>
      <c r="K993" s="100"/>
      <c r="L993" s="100"/>
      <c r="M993" s="100"/>
      <c r="N993" s="100"/>
      <c r="O993" s="100"/>
      <c r="P993" s="100"/>
      <c r="Q993" s="100"/>
      <c r="R993" s="100"/>
      <c r="S993" s="100"/>
      <c r="T993" s="100"/>
      <c r="U993" s="100"/>
      <c r="V993" s="100"/>
      <c r="W993" s="100"/>
      <c r="X993" s="100"/>
    </row>
    <row r="994" spans="1:24" ht="16.5" customHeight="1">
      <c r="A994" s="156"/>
      <c r="B994" s="23"/>
      <c r="C994" s="23"/>
      <c r="D994" s="100"/>
      <c r="E994" s="100"/>
      <c r="F994" s="100"/>
      <c r="G994" s="100"/>
      <c r="H994" s="100"/>
      <c r="I994" s="100"/>
      <c r="J994" s="100"/>
      <c r="K994" s="100"/>
      <c r="L994" s="100"/>
      <c r="M994" s="100"/>
      <c r="N994" s="100"/>
      <c r="O994" s="100"/>
      <c r="P994" s="100"/>
      <c r="Q994" s="100"/>
      <c r="R994" s="100"/>
      <c r="S994" s="100"/>
      <c r="T994" s="100"/>
      <c r="U994" s="100"/>
      <c r="V994" s="100"/>
      <c r="W994" s="100"/>
      <c r="X994" s="100"/>
    </row>
    <row r="995" spans="1:24" ht="16.5" customHeight="1">
      <c r="A995" s="156"/>
      <c r="B995" s="23"/>
      <c r="C995" s="23"/>
      <c r="D995" s="100"/>
      <c r="E995" s="100"/>
      <c r="F995" s="100"/>
      <c r="G995" s="100"/>
      <c r="H995" s="100"/>
      <c r="I995" s="100"/>
      <c r="J995" s="100"/>
      <c r="K995" s="100"/>
      <c r="L995" s="100"/>
      <c r="M995" s="100"/>
      <c r="N995" s="100"/>
      <c r="O995" s="100"/>
      <c r="P995" s="100"/>
      <c r="Q995" s="100"/>
      <c r="R995" s="100"/>
      <c r="S995" s="100"/>
      <c r="T995" s="100"/>
      <c r="U995" s="100"/>
      <c r="V995" s="100"/>
      <c r="W995" s="100"/>
      <c r="X995" s="100"/>
    </row>
    <row r="996" spans="1:24" ht="16.5" customHeight="1">
      <c r="A996" s="156"/>
      <c r="B996" s="23"/>
      <c r="C996" s="23"/>
      <c r="D996" s="100"/>
      <c r="E996" s="100"/>
      <c r="F996" s="100"/>
      <c r="G996" s="100"/>
      <c r="H996" s="100"/>
      <c r="I996" s="100"/>
      <c r="J996" s="100"/>
      <c r="K996" s="100"/>
      <c r="L996" s="100"/>
      <c r="M996" s="100"/>
      <c r="N996" s="100"/>
      <c r="O996" s="100"/>
      <c r="P996" s="100"/>
      <c r="Q996" s="100"/>
      <c r="R996" s="100"/>
      <c r="S996" s="100"/>
      <c r="T996" s="100"/>
      <c r="U996" s="100"/>
      <c r="V996" s="100"/>
      <c r="W996" s="100"/>
      <c r="X996" s="100"/>
    </row>
    <row r="997" spans="1:24" ht="16.5" customHeight="1">
      <c r="A997" s="156"/>
      <c r="B997" s="23"/>
      <c r="C997" s="23"/>
      <c r="D997" s="100"/>
      <c r="E997" s="100"/>
      <c r="F997" s="100"/>
      <c r="G997" s="100"/>
      <c r="H997" s="100"/>
      <c r="I997" s="100"/>
      <c r="J997" s="100"/>
      <c r="K997" s="100"/>
      <c r="L997" s="100"/>
      <c r="M997" s="100"/>
      <c r="N997" s="100"/>
      <c r="O997" s="100"/>
      <c r="P997" s="100"/>
      <c r="Q997" s="100"/>
      <c r="R997" s="100"/>
      <c r="S997" s="100"/>
      <c r="T997" s="100"/>
      <c r="U997" s="100"/>
      <c r="V997" s="100"/>
      <c r="W997" s="100"/>
      <c r="X997" s="100"/>
    </row>
    <row r="998" spans="1:24" ht="16.5" customHeight="1">
      <c r="A998" s="156"/>
      <c r="B998" s="23"/>
      <c r="C998" s="23"/>
      <c r="D998" s="100"/>
      <c r="E998" s="100"/>
      <c r="F998" s="100"/>
      <c r="G998" s="100"/>
      <c r="H998" s="100"/>
      <c r="I998" s="100"/>
      <c r="J998" s="100"/>
      <c r="K998" s="100"/>
      <c r="L998" s="100"/>
      <c r="M998" s="100"/>
      <c r="N998" s="100"/>
      <c r="O998" s="100"/>
      <c r="P998" s="100"/>
      <c r="Q998" s="100"/>
      <c r="R998" s="100"/>
      <c r="S998" s="100"/>
      <c r="T998" s="100"/>
      <c r="U998" s="100"/>
      <c r="V998" s="100"/>
      <c r="W998" s="100"/>
      <c r="X998" s="100"/>
    </row>
    <row r="999" spans="1:24" ht="16.5" customHeight="1">
      <c r="A999" s="156"/>
      <c r="B999" s="23"/>
      <c r="C999" s="23"/>
      <c r="D999" s="100"/>
      <c r="E999" s="100"/>
      <c r="F999" s="100"/>
      <c r="G999" s="100"/>
      <c r="H999" s="100"/>
      <c r="I999" s="100"/>
      <c r="J999" s="100"/>
      <c r="K999" s="100"/>
      <c r="L999" s="100"/>
      <c r="M999" s="100"/>
      <c r="N999" s="100"/>
      <c r="O999" s="100"/>
      <c r="P999" s="100"/>
      <c r="Q999" s="100"/>
      <c r="R999" s="100"/>
      <c r="S999" s="100"/>
      <c r="T999" s="100"/>
      <c r="U999" s="100"/>
      <c r="V999" s="100"/>
      <c r="W999" s="100"/>
      <c r="X999" s="100"/>
    </row>
    <row r="1000" spans="1:24" ht="16.5" customHeight="1">
      <c r="A1000" s="156"/>
      <c r="B1000" s="23"/>
      <c r="C1000" s="23"/>
      <c r="D1000" s="100"/>
      <c r="E1000" s="100"/>
      <c r="F1000" s="100"/>
      <c r="G1000" s="100"/>
      <c r="H1000" s="100"/>
      <c r="I1000" s="100"/>
      <c r="J1000" s="100"/>
      <c r="K1000" s="100"/>
      <c r="L1000" s="100"/>
      <c r="M1000" s="100"/>
      <c r="N1000" s="100"/>
      <c r="O1000" s="100"/>
      <c r="P1000" s="100"/>
      <c r="Q1000" s="100"/>
      <c r="R1000" s="100"/>
      <c r="S1000" s="100"/>
      <c r="T1000" s="100"/>
      <c r="U1000" s="100"/>
      <c r="V1000" s="100"/>
      <c r="W1000" s="100"/>
      <c r="X1000" s="100"/>
    </row>
    <row r="1001" spans="1:24" ht="16.5" customHeight="1">
      <c r="A1001" s="156"/>
      <c r="B1001" s="23"/>
      <c r="C1001" s="23"/>
      <c r="D1001" s="100"/>
      <c r="E1001" s="100"/>
      <c r="F1001" s="100"/>
      <c r="G1001" s="100"/>
      <c r="H1001" s="100"/>
      <c r="I1001" s="100"/>
      <c r="J1001" s="100"/>
      <c r="K1001" s="100"/>
      <c r="L1001" s="100"/>
      <c r="M1001" s="100"/>
      <c r="N1001" s="100"/>
      <c r="O1001" s="100"/>
      <c r="P1001" s="100"/>
      <c r="Q1001" s="100"/>
      <c r="R1001" s="100"/>
      <c r="S1001" s="100"/>
      <c r="T1001" s="100"/>
      <c r="U1001" s="100"/>
      <c r="V1001" s="100"/>
      <c r="W1001" s="100"/>
      <c r="X1001" s="100"/>
    </row>
    <row r="1002" spans="1:24" ht="16.5" customHeight="1">
      <c r="A1002" s="156"/>
      <c r="B1002" s="23"/>
      <c r="C1002" s="23"/>
      <c r="D1002" s="100"/>
      <c r="E1002" s="100"/>
      <c r="F1002" s="100"/>
      <c r="G1002" s="100"/>
      <c r="H1002" s="100"/>
      <c r="I1002" s="100"/>
      <c r="J1002" s="100"/>
      <c r="K1002" s="100"/>
      <c r="L1002" s="100"/>
      <c r="M1002" s="100"/>
      <c r="N1002" s="100"/>
      <c r="O1002" s="100"/>
      <c r="P1002" s="100"/>
      <c r="Q1002" s="100"/>
      <c r="R1002" s="100"/>
      <c r="S1002" s="100"/>
      <c r="T1002" s="100"/>
      <c r="U1002" s="100"/>
      <c r="V1002" s="100"/>
      <c r="W1002" s="100"/>
      <c r="X1002" s="100"/>
    </row>
    <row r="1003" spans="1:24" ht="16.5" customHeight="1">
      <c r="A1003" s="156"/>
      <c r="B1003" s="23"/>
      <c r="C1003" s="23"/>
      <c r="D1003" s="100"/>
      <c r="E1003" s="100"/>
      <c r="F1003" s="100"/>
      <c r="G1003" s="100"/>
      <c r="H1003" s="100"/>
      <c r="I1003" s="100"/>
      <c r="J1003" s="100"/>
      <c r="K1003" s="100"/>
      <c r="L1003" s="100"/>
      <c r="M1003" s="100"/>
      <c r="N1003" s="100"/>
      <c r="O1003" s="100"/>
      <c r="P1003" s="100"/>
      <c r="Q1003" s="100"/>
      <c r="R1003" s="100"/>
      <c r="S1003" s="100"/>
      <c r="T1003" s="100"/>
      <c r="U1003" s="100"/>
      <c r="V1003" s="100"/>
      <c r="W1003" s="100"/>
      <c r="X1003" s="100"/>
    </row>
    <row r="1004" spans="1:24" ht="16.5" customHeight="1">
      <c r="A1004" s="161"/>
      <c r="B1004" s="51"/>
      <c r="C1004" s="51"/>
      <c r="D1004" s="177"/>
      <c r="E1004" s="177"/>
      <c r="F1004" s="177"/>
      <c r="G1004" s="177"/>
      <c r="H1004" s="177"/>
      <c r="I1004" s="177"/>
      <c r="J1004" s="177"/>
      <c r="K1004" s="177"/>
      <c r="L1004" s="177"/>
      <c r="M1004" s="177"/>
      <c r="N1004" s="177"/>
      <c r="O1004" s="100"/>
      <c r="P1004" s="100"/>
      <c r="Q1004" s="100"/>
      <c r="R1004" s="100"/>
      <c r="S1004" s="100"/>
      <c r="T1004" s="100"/>
      <c r="U1004" s="100"/>
      <c r="V1004" s="100"/>
      <c r="W1004" s="100"/>
      <c r="X1004" s="100"/>
    </row>
  </sheetData>
  <protectedRanges>
    <protectedRange sqref="C8:C15 C17:C25 C27:C36 C38:C43 C45:C50 C52:C53" name="Rango1"/>
  </protectedRanges>
  <mergeCells count="3">
    <mergeCell ref="E12:E14"/>
    <mergeCell ref="F12:M14"/>
    <mergeCell ref="B1:C1"/>
  </mergeCells>
  <dataValidations count="1">
    <dataValidation type="list" allowBlank="1" showInputMessage="1" showErrorMessage="1" sqref="C8:C15 C17:C25 C45:C50 C27:C36 C38:C43 C52:C53" xr:uid="{00000000-0002-0000-0700-000000000000}">
      <formula1>"1,3,5"</formula1>
    </dataValidation>
  </dataValidations>
  <hyperlinks>
    <hyperlink ref="B1" r:id="rId1" display="Guías sectoriales de género y cambio climático del Ministerio de Ambiente y Desarrollo Sostenible" xr:uid="{00000000-0004-0000-0700-000000000000}"/>
    <hyperlink ref="C1" r:id="rId2" display="https://www.minambiente.gov.co/wp-content/uploads/2021/10/Guia-MINERO-ENERGETIO_sv.pdf" xr:uid="{00000000-0004-0000-0700-000001000000}"/>
    <hyperlink ref="B57" r:id="rId3" xr:uid="{00000000-0004-0000-0700-000002000000}"/>
    <hyperlink ref="B58" r:id="rId4" xr:uid="{00000000-0004-0000-0700-000003000000}"/>
    <hyperlink ref="B53" r:id="rId5" xr:uid="{00000000-0004-0000-0700-000004000000}"/>
    <hyperlink ref="B52" r:id="rId6" xr:uid="{00000000-0004-0000-0700-000005000000}"/>
  </hyperlinks>
  <pageMargins left="0.7" right="0.7" top="0.75" bottom="0.75" header="0" footer="0"/>
  <pageSetup orientation="portrait"/>
  <headerFooter>
    <oddFooter>&amp;C&amp;"Helvetica Neue,Regular"&amp;12&amp;K000000&amp;P</oddFooter>
  </headerFooter>
  <drawing r:id="rId7"/>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0"/>
  <dimension ref="A1:AU1001"/>
  <sheetViews>
    <sheetView showGridLines="0" zoomScale="110" zoomScaleNormal="110" workbookViewId="0">
      <selection activeCell="B1" sqref="B1:C1"/>
    </sheetView>
  </sheetViews>
  <sheetFormatPr defaultColWidth="12.625" defaultRowHeight="15" customHeight="1"/>
  <cols>
    <col min="1" max="1" width="1.375" style="24" customWidth="1"/>
    <col min="2" max="2" width="119.375" style="48" customWidth="1"/>
    <col min="3" max="3" width="15.5" style="48" customWidth="1"/>
    <col min="4" max="4" width="2.125" style="48" customWidth="1"/>
    <col min="5" max="13" width="8.625" style="48" customWidth="1"/>
    <col min="14" max="23" width="8.625" style="105" customWidth="1"/>
    <col min="24" max="24" width="12.625" style="105" customWidth="1"/>
    <col min="25" max="16384" width="12.625" style="105"/>
  </cols>
  <sheetData>
    <row r="1" spans="1:47" s="164" customFormat="1" ht="59.1" customHeight="1" thickBot="1">
      <c r="A1" s="216"/>
      <c r="B1" s="418" t="s">
        <v>239</v>
      </c>
      <c r="C1" s="418"/>
      <c r="D1" s="166"/>
      <c r="E1" s="166"/>
      <c r="F1" s="166"/>
      <c r="G1" s="166"/>
      <c r="H1" s="166"/>
      <c r="I1" s="166"/>
      <c r="J1" s="166"/>
      <c r="K1" s="166"/>
      <c r="L1" s="166"/>
      <c r="M1" s="166"/>
      <c r="N1" s="462"/>
      <c r="O1" s="462"/>
      <c r="P1" s="462"/>
      <c r="Q1" s="462"/>
      <c r="R1" s="462"/>
      <c r="S1" s="462"/>
      <c r="T1" s="462"/>
      <c r="U1" s="462"/>
      <c r="V1" s="462"/>
      <c r="W1" s="462"/>
      <c r="X1" s="463"/>
      <c r="Y1" s="463"/>
      <c r="Z1" s="463"/>
      <c r="AA1" s="463"/>
      <c r="AB1" s="463"/>
      <c r="AC1" s="463"/>
      <c r="AD1" s="463"/>
      <c r="AE1" s="463"/>
      <c r="AF1" s="463"/>
      <c r="AG1" s="463"/>
      <c r="AH1" s="463"/>
      <c r="AI1" s="463"/>
      <c r="AJ1" s="463"/>
      <c r="AK1" s="463"/>
      <c r="AL1" s="463"/>
      <c r="AM1" s="463"/>
      <c r="AN1" s="463"/>
      <c r="AO1" s="463"/>
      <c r="AP1" s="463"/>
      <c r="AQ1" s="463"/>
      <c r="AR1" s="463"/>
      <c r="AS1" s="463"/>
      <c r="AT1" s="463"/>
      <c r="AU1" s="463"/>
    </row>
    <row r="2" spans="1:47" s="164" customFormat="1" ht="16.5" customHeight="1">
      <c r="A2" s="214"/>
      <c r="B2" s="163"/>
      <c r="C2" s="462"/>
      <c r="D2" s="462"/>
      <c r="E2" s="514"/>
      <c r="F2" s="514"/>
      <c r="G2" s="514"/>
      <c r="H2" s="514"/>
      <c r="I2" s="514"/>
      <c r="J2" s="514"/>
      <c r="K2" s="514"/>
      <c r="L2" s="514"/>
      <c r="M2" s="462"/>
      <c r="N2" s="462"/>
      <c r="O2" s="462"/>
      <c r="P2" s="462"/>
      <c r="Q2" s="462"/>
      <c r="R2" s="462"/>
      <c r="S2" s="462"/>
      <c r="T2" s="462"/>
      <c r="U2" s="462"/>
      <c r="V2" s="462"/>
      <c r="W2" s="462"/>
      <c r="X2" s="463"/>
      <c r="Y2" s="463"/>
      <c r="Z2" s="463"/>
      <c r="AA2" s="463"/>
      <c r="AB2" s="463"/>
      <c r="AC2" s="463"/>
      <c r="AD2" s="463"/>
      <c r="AE2" s="463"/>
      <c r="AF2" s="463"/>
      <c r="AG2" s="463"/>
      <c r="AH2" s="463"/>
      <c r="AI2" s="463"/>
      <c r="AJ2" s="463"/>
      <c r="AK2" s="463"/>
      <c r="AL2" s="463"/>
      <c r="AM2" s="463"/>
      <c r="AN2" s="463"/>
      <c r="AO2" s="463"/>
      <c r="AP2" s="463"/>
      <c r="AQ2" s="463"/>
      <c r="AR2" s="463"/>
      <c r="AS2" s="463"/>
      <c r="AT2" s="463"/>
      <c r="AU2" s="463"/>
    </row>
    <row r="3" spans="1:47" s="164" customFormat="1" ht="39.950000000000003" customHeight="1">
      <c r="A3" s="214"/>
      <c r="B3" s="163"/>
      <c r="C3" s="462"/>
      <c r="D3" s="462"/>
      <c r="E3" s="514"/>
      <c r="F3" s="514"/>
      <c r="G3" s="514"/>
      <c r="H3" s="514"/>
      <c r="I3" s="514"/>
      <c r="J3" s="514"/>
      <c r="K3" s="514"/>
      <c r="L3" s="514"/>
      <c r="M3" s="462"/>
      <c r="N3" s="462"/>
      <c r="O3" s="462"/>
      <c r="P3" s="462"/>
      <c r="Q3" s="462"/>
      <c r="R3" s="462"/>
      <c r="S3" s="462"/>
      <c r="T3" s="462"/>
      <c r="U3" s="462"/>
      <c r="V3" s="462"/>
      <c r="W3" s="462"/>
      <c r="X3" s="463"/>
      <c r="Y3" s="463"/>
      <c r="Z3" s="463"/>
      <c r="AA3" s="463"/>
      <c r="AB3" s="463"/>
      <c r="AC3" s="463"/>
      <c r="AD3" s="463"/>
      <c r="AE3" s="463"/>
      <c r="AF3" s="463"/>
      <c r="AG3" s="463"/>
      <c r="AH3" s="463"/>
      <c r="AI3" s="463"/>
      <c r="AJ3" s="463"/>
      <c r="AK3" s="463"/>
      <c r="AL3" s="463"/>
      <c r="AM3" s="463"/>
      <c r="AN3" s="463"/>
      <c r="AO3" s="463"/>
      <c r="AP3" s="463"/>
      <c r="AQ3" s="463"/>
      <c r="AR3" s="463"/>
      <c r="AS3" s="463"/>
      <c r="AT3" s="463"/>
      <c r="AU3" s="463"/>
    </row>
    <row r="4" spans="1:47" s="176" customFormat="1" ht="132.94999999999999">
      <c r="A4" s="181"/>
      <c r="B4" s="486" t="s">
        <v>240</v>
      </c>
      <c r="C4" s="515" t="s">
        <v>108</v>
      </c>
      <c r="D4" s="205"/>
      <c r="E4" s="333"/>
      <c r="F4" s="333"/>
      <c r="G4" s="333"/>
      <c r="H4" s="333"/>
      <c r="I4" s="333"/>
      <c r="J4" s="333"/>
      <c r="K4" s="333"/>
      <c r="L4" s="333"/>
      <c r="M4" s="205"/>
      <c r="N4" s="205"/>
      <c r="O4" s="205"/>
      <c r="P4" s="205"/>
      <c r="Q4" s="205"/>
      <c r="R4" s="205"/>
      <c r="S4" s="205"/>
      <c r="T4" s="205"/>
      <c r="U4" s="205"/>
      <c r="V4" s="205"/>
      <c r="W4" s="205"/>
      <c r="X4" s="235"/>
      <c r="Y4" s="235"/>
      <c r="Z4" s="235"/>
      <c r="AA4" s="235"/>
      <c r="AB4" s="235"/>
      <c r="AC4" s="235"/>
      <c r="AD4" s="235"/>
      <c r="AE4" s="235"/>
      <c r="AF4" s="235"/>
      <c r="AG4" s="235"/>
      <c r="AH4" s="235"/>
      <c r="AI4" s="235"/>
      <c r="AJ4" s="235"/>
      <c r="AK4" s="235"/>
      <c r="AL4" s="235"/>
      <c r="AM4" s="235"/>
      <c r="AN4" s="235"/>
      <c r="AO4" s="235"/>
      <c r="AP4" s="235"/>
      <c r="AQ4" s="235"/>
      <c r="AR4" s="235"/>
      <c r="AS4" s="235"/>
      <c r="AT4" s="235"/>
      <c r="AU4" s="235"/>
    </row>
    <row r="5" spans="1:47" s="176" customFormat="1" ht="39.950000000000003" customHeight="1">
      <c r="A5" s="217"/>
      <c r="B5" s="516" t="s">
        <v>241</v>
      </c>
      <c r="C5" s="517"/>
      <c r="D5" s="218"/>
      <c r="E5" s="334"/>
      <c r="F5" s="334"/>
      <c r="G5" s="334"/>
      <c r="H5" s="334"/>
      <c r="I5" s="334"/>
      <c r="J5" s="334"/>
      <c r="K5" s="334"/>
      <c r="L5" s="334"/>
      <c r="M5" s="218"/>
      <c r="N5" s="218"/>
      <c r="O5" s="218"/>
      <c r="P5" s="218"/>
      <c r="Q5" s="218"/>
      <c r="R5" s="218"/>
      <c r="S5" s="218"/>
      <c r="T5" s="218"/>
      <c r="U5" s="218"/>
      <c r="V5" s="218"/>
      <c r="W5" s="218"/>
      <c r="X5" s="235"/>
      <c r="Y5" s="235"/>
      <c r="Z5" s="235"/>
      <c r="AA5" s="235"/>
      <c r="AB5" s="235"/>
      <c r="AC5" s="235"/>
      <c r="AD5" s="235"/>
      <c r="AE5" s="235"/>
      <c r="AF5" s="235"/>
      <c r="AG5" s="235"/>
      <c r="AH5" s="235"/>
      <c r="AI5" s="235"/>
      <c r="AJ5" s="235"/>
      <c r="AK5" s="235"/>
      <c r="AL5" s="235"/>
      <c r="AM5" s="235"/>
      <c r="AN5" s="235"/>
      <c r="AO5" s="235"/>
      <c r="AP5" s="235"/>
      <c r="AQ5" s="235"/>
      <c r="AR5" s="235"/>
      <c r="AS5" s="235"/>
      <c r="AT5" s="235"/>
      <c r="AU5" s="235"/>
    </row>
    <row r="6" spans="1:47" ht="33" customHeight="1">
      <c r="A6" s="152"/>
      <c r="B6" s="518" t="s">
        <v>173</v>
      </c>
      <c r="C6" s="519">
        <f>SUM(C7:C13)/35</f>
        <v>0.2</v>
      </c>
      <c r="D6" s="218"/>
      <c r="E6" s="334"/>
      <c r="F6" s="334"/>
      <c r="G6" s="334"/>
      <c r="H6" s="334"/>
      <c r="I6" s="334"/>
      <c r="J6" s="334"/>
      <c r="K6" s="334"/>
      <c r="L6" s="334"/>
      <c r="M6" s="218"/>
      <c r="N6" s="218"/>
      <c r="O6" s="218"/>
      <c r="P6" s="218"/>
      <c r="Q6" s="218"/>
      <c r="R6" s="218"/>
      <c r="S6" s="218"/>
      <c r="T6" s="218"/>
      <c r="U6" s="218"/>
      <c r="V6" s="218"/>
      <c r="W6" s="218"/>
      <c r="X6" s="235"/>
      <c r="Y6" s="235"/>
      <c r="Z6" s="235"/>
      <c r="AA6" s="235"/>
      <c r="AB6" s="235"/>
      <c r="AC6" s="235"/>
      <c r="AD6" s="235"/>
      <c r="AE6" s="235"/>
      <c r="AF6" s="235"/>
      <c r="AG6" s="235"/>
      <c r="AH6" s="235"/>
      <c r="AI6" s="235"/>
      <c r="AJ6" s="235"/>
      <c r="AK6" s="235"/>
      <c r="AL6" s="235"/>
      <c r="AM6" s="235"/>
      <c r="AN6" s="235"/>
      <c r="AO6" s="235"/>
      <c r="AP6" s="235"/>
      <c r="AQ6" s="235"/>
      <c r="AR6" s="235"/>
      <c r="AS6" s="235"/>
      <c r="AT6" s="235"/>
      <c r="AU6" s="235"/>
    </row>
    <row r="7" spans="1:47" ht="18.95">
      <c r="A7" s="152"/>
      <c r="B7" s="198" t="s">
        <v>174</v>
      </c>
      <c r="C7" s="194">
        <v>1</v>
      </c>
      <c r="D7" s="218"/>
      <c r="E7" s="334"/>
      <c r="F7" s="334"/>
      <c r="G7" s="334"/>
      <c r="H7" s="334"/>
      <c r="I7" s="334"/>
      <c r="J7" s="334"/>
      <c r="K7" s="334"/>
      <c r="L7" s="334"/>
      <c r="M7" s="218"/>
      <c r="N7" s="218"/>
      <c r="O7" s="218"/>
      <c r="P7" s="218"/>
      <c r="Q7" s="218"/>
      <c r="R7" s="218"/>
      <c r="S7" s="218"/>
      <c r="T7" s="218"/>
      <c r="U7" s="218"/>
      <c r="V7" s="218"/>
      <c r="W7" s="218"/>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row>
    <row r="8" spans="1:47" ht="38.1">
      <c r="A8" s="152"/>
      <c r="B8" s="195" t="s">
        <v>203</v>
      </c>
      <c r="C8" s="194">
        <v>1</v>
      </c>
      <c r="D8" s="218"/>
      <c r="E8" s="334"/>
      <c r="F8" s="334"/>
      <c r="G8" s="334"/>
      <c r="H8" s="334"/>
      <c r="I8" s="334"/>
      <c r="J8" s="334"/>
      <c r="K8" s="334"/>
      <c r="L8" s="334"/>
      <c r="M8" s="218"/>
      <c r="N8" s="218"/>
      <c r="O8" s="218"/>
      <c r="P8" s="218"/>
      <c r="Q8" s="218"/>
      <c r="R8" s="218"/>
      <c r="S8" s="218"/>
      <c r="T8" s="218"/>
      <c r="U8" s="218"/>
      <c r="V8" s="218"/>
      <c r="W8" s="218"/>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row>
    <row r="9" spans="1:47" ht="38.1">
      <c r="A9" s="152"/>
      <c r="B9" s="196" t="s">
        <v>113</v>
      </c>
      <c r="C9" s="194">
        <v>1</v>
      </c>
      <c r="D9" s="218"/>
      <c r="E9" s="334"/>
      <c r="F9" s="334"/>
      <c r="G9" s="334"/>
      <c r="H9" s="334"/>
      <c r="I9" s="334"/>
      <c r="J9" s="334"/>
      <c r="K9" s="334"/>
      <c r="L9" s="334"/>
      <c r="M9" s="218"/>
      <c r="N9" s="218"/>
      <c r="O9" s="218"/>
      <c r="P9" s="218"/>
      <c r="Q9" s="218"/>
      <c r="R9" s="218"/>
      <c r="S9" s="218"/>
      <c r="T9" s="218"/>
      <c r="U9" s="218"/>
      <c r="V9" s="218"/>
      <c r="W9" s="218"/>
      <c r="X9" s="235"/>
      <c r="Y9" s="235"/>
      <c r="Z9" s="235"/>
      <c r="AA9" s="235"/>
      <c r="AB9" s="235"/>
      <c r="AC9" s="235"/>
      <c r="AD9" s="235"/>
      <c r="AE9" s="235"/>
      <c r="AF9" s="235"/>
      <c r="AG9" s="235"/>
      <c r="AH9" s="235"/>
      <c r="AI9" s="235"/>
      <c r="AJ9" s="235"/>
      <c r="AK9" s="235"/>
      <c r="AL9" s="235"/>
      <c r="AM9" s="235"/>
      <c r="AN9" s="235"/>
      <c r="AO9" s="235"/>
      <c r="AP9" s="235"/>
      <c r="AQ9" s="235"/>
      <c r="AR9" s="235"/>
      <c r="AS9" s="235"/>
      <c r="AT9" s="235"/>
      <c r="AU9" s="235"/>
    </row>
    <row r="10" spans="1:47" ht="18.95">
      <c r="A10" s="153"/>
      <c r="B10" s="195" t="s">
        <v>114</v>
      </c>
      <c r="C10" s="194">
        <v>1</v>
      </c>
      <c r="D10" s="219"/>
      <c r="E10" s="335"/>
      <c r="F10" s="335"/>
      <c r="G10" s="335"/>
      <c r="H10" s="335"/>
      <c r="I10" s="335"/>
      <c r="J10" s="335"/>
      <c r="K10" s="335"/>
      <c r="L10" s="335"/>
      <c r="M10" s="219"/>
      <c r="N10" s="219"/>
      <c r="O10" s="219"/>
      <c r="P10" s="219"/>
      <c r="Q10" s="219"/>
      <c r="R10" s="219"/>
      <c r="S10" s="219"/>
      <c r="T10" s="219"/>
      <c r="U10" s="219"/>
      <c r="V10" s="219"/>
      <c r="W10" s="219"/>
      <c r="X10" s="235"/>
      <c r="Y10" s="235"/>
      <c r="Z10" s="235"/>
      <c r="AA10" s="235"/>
      <c r="AB10" s="235"/>
      <c r="AC10" s="235"/>
      <c r="AD10" s="235"/>
      <c r="AE10" s="235"/>
      <c r="AF10" s="235"/>
      <c r="AG10" s="235"/>
      <c r="AH10" s="235"/>
      <c r="AI10" s="235"/>
      <c r="AJ10" s="235"/>
      <c r="AK10" s="235"/>
      <c r="AL10" s="235"/>
      <c r="AM10" s="235"/>
      <c r="AN10" s="235"/>
      <c r="AO10" s="235"/>
      <c r="AP10" s="235"/>
      <c r="AQ10" s="235"/>
      <c r="AR10" s="235"/>
      <c r="AS10" s="235"/>
      <c r="AT10" s="235"/>
      <c r="AU10" s="235"/>
    </row>
    <row r="11" spans="1:47" ht="18.95">
      <c r="A11" s="153"/>
      <c r="B11" s="196" t="s">
        <v>117</v>
      </c>
      <c r="C11" s="194">
        <v>1</v>
      </c>
      <c r="D11" s="219"/>
      <c r="E11" s="419">
        <f>C49</f>
        <v>0.17222222222222219</v>
      </c>
      <c r="F11" s="420" t="str">
        <f t="array" ref="F11">_xlfn.IFS($E$11&lt;$F$15,$G$15,$E$11&gt;$F$16,$G$17,$E$11&gt;=$F$15,$G$16)</f>
        <v>Su proyecto cuenta con un porcentaje bajo (de 0% a 39%) en cuanto al avance en la integración de las consideraciones de género sugeridas para las distintas etapas del ciclo del proyecto proyecto. Se recomienda revisar en detalle los distintos elementos listados, identificar sus fortalezas y debilidades y crear un plan con actividades concretas que le permitan ir avanzando en la integración de los mismos.</v>
      </c>
      <c r="G11" s="420"/>
      <c r="H11" s="420"/>
      <c r="I11" s="420"/>
      <c r="J11" s="420"/>
      <c r="K11" s="420"/>
      <c r="L11" s="420"/>
      <c r="M11" s="219"/>
      <c r="N11" s="219"/>
      <c r="O11" s="219"/>
      <c r="P11" s="219"/>
      <c r="Q11" s="219"/>
      <c r="R11" s="219"/>
      <c r="S11" s="219"/>
      <c r="T11" s="219"/>
      <c r="U11" s="219"/>
      <c r="V11" s="219"/>
      <c r="W11" s="219"/>
      <c r="X11" s="235"/>
      <c r="Y11" s="235"/>
      <c r="Z11" s="235"/>
      <c r="AA11" s="235"/>
      <c r="AB11" s="235"/>
      <c r="AC11" s="235"/>
      <c r="AD11" s="235"/>
      <c r="AE11" s="235"/>
      <c r="AF11" s="235"/>
      <c r="AG11" s="235"/>
      <c r="AH11" s="235"/>
      <c r="AI11" s="235"/>
      <c r="AJ11" s="235"/>
      <c r="AK11" s="235"/>
      <c r="AL11" s="235"/>
      <c r="AM11" s="235"/>
      <c r="AN11" s="235"/>
      <c r="AO11" s="235"/>
      <c r="AP11" s="235"/>
      <c r="AQ11" s="235"/>
      <c r="AR11" s="235"/>
      <c r="AS11" s="235"/>
      <c r="AT11" s="235"/>
      <c r="AU11" s="235"/>
    </row>
    <row r="12" spans="1:47" ht="21" customHeight="1">
      <c r="A12" s="153"/>
      <c r="B12" s="196" t="s">
        <v>242</v>
      </c>
      <c r="C12" s="194">
        <v>1</v>
      </c>
      <c r="D12" s="219"/>
      <c r="E12" s="419"/>
      <c r="F12" s="420"/>
      <c r="G12" s="420"/>
      <c r="H12" s="420"/>
      <c r="I12" s="420"/>
      <c r="J12" s="420"/>
      <c r="K12" s="420"/>
      <c r="L12" s="420"/>
      <c r="M12" s="219"/>
      <c r="N12" s="219"/>
      <c r="O12" s="219"/>
      <c r="P12" s="219"/>
      <c r="Q12" s="219"/>
      <c r="R12" s="219"/>
      <c r="S12" s="219"/>
      <c r="T12" s="219"/>
      <c r="U12" s="219"/>
      <c r="V12" s="219"/>
      <c r="W12" s="219"/>
      <c r="X12" s="235"/>
      <c r="Y12" s="235"/>
      <c r="Z12" s="235"/>
      <c r="AA12" s="235"/>
      <c r="AB12" s="235"/>
      <c r="AC12" s="235"/>
      <c r="AD12" s="235"/>
      <c r="AE12" s="235"/>
      <c r="AF12" s="235"/>
      <c r="AG12" s="235"/>
      <c r="AH12" s="235"/>
      <c r="AI12" s="235"/>
      <c r="AJ12" s="235"/>
      <c r="AK12" s="235"/>
      <c r="AL12" s="235"/>
      <c r="AM12" s="235"/>
      <c r="AN12" s="235"/>
      <c r="AO12" s="235"/>
      <c r="AP12" s="235"/>
      <c r="AQ12" s="235"/>
      <c r="AR12" s="235"/>
      <c r="AS12" s="235"/>
      <c r="AT12" s="235"/>
      <c r="AU12" s="235"/>
    </row>
    <row r="13" spans="1:47" ht="18.95">
      <c r="A13" s="153"/>
      <c r="B13" s="196" t="s">
        <v>243</v>
      </c>
      <c r="C13" s="194">
        <v>1</v>
      </c>
      <c r="D13" s="219"/>
      <c r="E13" s="419"/>
      <c r="F13" s="420"/>
      <c r="G13" s="420"/>
      <c r="H13" s="420"/>
      <c r="I13" s="420"/>
      <c r="J13" s="420"/>
      <c r="K13" s="420"/>
      <c r="L13" s="420"/>
      <c r="M13" s="219"/>
      <c r="N13" s="219"/>
      <c r="O13" s="219"/>
      <c r="P13" s="219"/>
      <c r="Q13" s="219"/>
      <c r="R13" s="219"/>
      <c r="S13" s="219"/>
      <c r="T13" s="219"/>
      <c r="U13" s="219"/>
      <c r="V13" s="219"/>
      <c r="W13" s="219"/>
      <c r="X13" s="235"/>
      <c r="Y13" s="235"/>
      <c r="Z13" s="235"/>
      <c r="AA13" s="235"/>
      <c r="AB13" s="235"/>
      <c r="AC13" s="235"/>
      <c r="AD13" s="235"/>
      <c r="AE13" s="235"/>
      <c r="AF13" s="235"/>
      <c r="AG13" s="235"/>
      <c r="AH13" s="235"/>
      <c r="AI13" s="235"/>
      <c r="AJ13" s="235"/>
      <c r="AK13" s="235"/>
      <c r="AL13" s="235"/>
      <c r="AM13" s="235"/>
      <c r="AN13" s="235"/>
      <c r="AO13" s="235"/>
      <c r="AP13" s="235"/>
      <c r="AQ13" s="235"/>
      <c r="AR13" s="235"/>
      <c r="AS13" s="235"/>
      <c r="AT13" s="235"/>
      <c r="AU13" s="235"/>
    </row>
    <row r="14" spans="1:47" ht="30.95" customHeight="1">
      <c r="A14" s="153"/>
      <c r="B14" s="520" t="s">
        <v>123</v>
      </c>
      <c r="C14" s="519">
        <f>SUM(C15:C21)/35</f>
        <v>0.2</v>
      </c>
      <c r="D14" s="219"/>
      <c r="E14" s="336"/>
      <c r="F14" s="337"/>
      <c r="G14" s="338"/>
      <c r="H14" s="338"/>
      <c r="I14" s="338"/>
      <c r="J14" s="338"/>
      <c r="K14" s="338"/>
      <c r="L14" s="338"/>
      <c r="M14" s="219"/>
      <c r="N14" s="219"/>
      <c r="O14" s="219"/>
      <c r="P14" s="219"/>
      <c r="Q14" s="219"/>
      <c r="R14" s="219"/>
      <c r="S14" s="219"/>
      <c r="T14" s="219"/>
      <c r="U14" s="219"/>
      <c r="V14" s="219"/>
      <c r="W14" s="219"/>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row>
    <row r="15" spans="1:47" ht="38.1">
      <c r="A15" s="153"/>
      <c r="B15" s="197" t="s">
        <v>244</v>
      </c>
      <c r="C15" s="194">
        <v>1</v>
      </c>
      <c r="D15" s="219"/>
      <c r="E15" s="220"/>
      <c r="F15" s="374">
        <v>0.4</v>
      </c>
      <c r="G15" s="380" t="s">
        <v>120</v>
      </c>
      <c r="H15" s="223"/>
      <c r="I15" s="223"/>
      <c r="J15" s="222"/>
      <c r="K15" s="222"/>
      <c r="L15" s="222"/>
      <c r="M15" s="219"/>
      <c r="N15" s="219"/>
      <c r="O15" s="219"/>
      <c r="P15" s="219"/>
      <c r="Q15" s="219"/>
      <c r="R15" s="219"/>
      <c r="S15" s="219"/>
      <c r="T15" s="219"/>
      <c r="U15" s="219"/>
      <c r="V15" s="219"/>
      <c r="W15" s="219"/>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row>
    <row r="16" spans="1:47" ht="18.95">
      <c r="A16" s="153"/>
      <c r="B16" s="197" t="s">
        <v>179</v>
      </c>
      <c r="C16" s="194">
        <v>1</v>
      </c>
      <c r="D16" s="219"/>
      <c r="E16" s="220"/>
      <c r="F16" s="374">
        <v>0.7</v>
      </c>
      <c r="G16" s="380" t="s">
        <v>122</v>
      </c>
      <c r="H16" s="223"/>
      <c r="I16" s="223"/>
      <c r="J16" s="222"/>
      <c r="K16" s="222"/>
      <c r="L16" s="222"/>
      <c r="M16" s="219"/>
      <c r="N16" s="219"/>
      <c r="O16" s="219"/>
      <c r="P16" s="219"/>
      <c r="Q16" s="219"/>
      <c r="R16" s="219"/>
      <c r="S16" s="219"/>
      <c r="T16" s="219"/>
      <c r="U16" s="219"/>
      <c r="V16" s="219"/>
      <c r="W16" s="219"/>
      <c r="X16" s="235"/>
      <c r="Y16" s="235"/>
      <c r="Z16" s="235"/>
      <c r="AA16" s="235"/>
      <c r="AB16" s="235"/>
      <c r="AC16" s="235"/>
      <c r="AD16" s="235"/>
      <c r="AE16" s="235"/>
      <c r="AF16" s="235"/>
      <c r="AG16" s="235"/>
      <c r="AH16" s="235"/>
      <c r="AI16" s="235"/>
      <c r="AJ16" s="235"/>
      <c r="AK16" s="235"/>
      <c r="AL16" s="235"/>
      <c r="AM16" s="235"/>
      <c r="AN16" s="235"/>
      <c r="AO16" s="235"/>
      <c r="AP16" s="235"/>
      <c r="AQ16" s="235"/>
      <c r="AR16" s="235"/>
      <c r="AS16" s="235"/>
      <c r="AT16" s="235"/>
      <c r="AU16" s="235"/>
    </row>
    <row r="17" spans="1:47" ht="38.1">
      <c r="A17" s="153"/>
      <c r="B17" s="198" t="s">
        <v>180</v>
      </c>
      <c r="C17" s="194">
        <v>1</v>
      </c>
      <c r="D17" s="219"/>
      <c r="E17" s="220"/>
      <c r="F17" s="224"/>
      <c r="G17" s="375" t="s">
        <v>124</v>
      </c>
      <c r="H17" s="223"/>
      <c r="I17" s="223"/>
      <c r="J17" s="222"/>
      <c r="K17" s="222"/>
      <c r="L17" s="222"/>
      <c r="M17" s="219"/>
      <c r="N17" s="219"/>
      <c r="O17" s="219"/>
      <c r="P17" s="219"/>
      <c r="Q17" s="219"/>
      <c r="R17" s="219"/>
      <c r="S17" s="219"/>
      <c r="T17" s="219"/>
      <c r="U17" s="219"/>
      <c r="V17" s="219"/>
      <c r="W17" s="219"/>
      <c r="X17" s="235"/>
      <c r="Y17" s="235"/>
      <c r="Z17" s="235"/>
      <c r="AA17" s="235"/>
      <c r="AB17" s="235"/>
      <c r="AC17" s="235"/>
      <c r="AD17" s="235"/>
      <c r="AE17" s="235"/>
      <c r="AF17" s="235"/>
      <c r="AG17" s="235"/>
      <c r="AH17" s="235"/>
      <c r="AI17" s="235"/>
      <c r="AJ17" s="235"/>
      <c r="AK17" s="235"/>
      <c r="AL17" s="235"/>
      <c r="AM17" s="235"/>
      <c r="AN17" s="235"/>
      <c r="AO17" s="235"/>
      <c r="AP17" s="235"/>
      <c r="AQ17" s="235"/>
      <c r="AR17" s="235"/>
      <c r="AS17" s="235"/>
      <c r="AT17" s="235"/>
      <c r="AU17" s="235"/>
    </row>
    <row r="18" spans="1:47" ht="38.1">
      <c r="A18" s="154"/>
      <c r="B18" s="197" t="s">
        <v>181</v>
      </c>
      <c r="C18" s="194">
        <v>1</v>
      </c>
      <c r="D18" s="225"/>
      <c r="E18" s="220"/>
      <c r="F18" s="221"/>
      <c r="G18" s="222"/>
      <c r="H18" s="222"/>
      <c r="I18" s="222"/>
      <c r="J18" s="222"/>
      <c r="K18" s="222"/>
      <c r="L18" s="222"/>
      <c r="M18" s="225"/>
      <c r="N18" s="225"/>
      <c r="O18" s="225"/>
      <c r="P18" s="225"/>
      <c r="Q18" s="225"/>
      <c r="R18" s="225"/>
      <c r="S18" s="225"/>
      <c r="T18" s="225"/>
      <c r="U18" s="225"/>
      <c r="V18" s="225"/>
      <c r="W18" s="225"/>
      <c r="X18" s="235"/>
      <c r="Y18" s="235"/>
      <c r="Z18" s="235"/>
      <c r="AA18" s="235"/>
      <c r="AB18" s="235"/>
      <c r="AC18" s="235"/>
      <c r="AD18" s="235"/>
      <c r="AE18" s="235"/>
      <c r="AF18" s="235"/>
      <c r="AG18" s="235"/>
      <c r="AH18" s="235"/>
      <c r="AI18" s="235"/>
      <c r="AJ18" s="235"/>
      <c r="AK18" s="235"/>
      <c r="AL18" s="235"/>
      <c r="AM18" s="235"/>
      <c r="AN18" s="235"/>
      <c r="AO18" s="235"/>
      <c r="AP18" s="235"/>
      <c r="AQ18" s="235"/>
      <c r="AR18" s="235"/>
      <c r="AS18" s="235"/>
      <c r="AT18" s="235"/>
      <c r="AU18" s="235"/>
    </row>
    <row r="19" spans="1:47" ht="18.95">
      <c r="A19" s="154"/>
      <c r="B19" s="198" t="s">
        <v>182</v>
      </c>
      <c r="C19" s="194">
        <v>1</v>
      </c>
      <c r="D19" s="225"/>
      <c r="E19" s="220"/>
      <c r="F19" s="221"/>
      <c r="G19" s="222"/>
      <c r="H19" s="222"/>
      <c r="I19" s="222"/>
      <c r="J19" s="222"/>
      <c r="K19" s="222"/>
      <c r="L19" s="222"/>
      <c r="M19" s="225"/>
      <c r="N19" s="225"/>
      <c r="O19" s="225"/>
      <c r="P19" s="225"/>
      <c r="Q19" s="225"/>
      <c r="R19" s="225"/>
      <c r="S19" s="225"/>
      <c r="T19" s="225"/>
      <c r="U19" s="225"/>
      <c r="V19" s="225"/>
      <c r="W19" s="225"/>
      <c r="X19" s="235"/>
      <c r="Y19" s="235"/>
      <c r="Z19" s="235"/>
      <c r="AA19" s="235"/>
      <c r="AB19" s="235"/>
      <c r="AC19" s="235"/>
      <c r="AD19" s="235"/>
      <c r="AE19" s="235"/>
      <c r="AF19" s="235"/>
      <c r="AG19" s="235"/>
      <c r="AH19" s="235"/>
      <c r="AI19" s="235"/>
      <c r="AJ19" s="235"/>
      <c r="AK19" s="235"/>
      <c r="AL19" s="235"/>
      <c r="AM19" s="235"/>
      <c r="AN19" s="235"/>
      <c r="AO19" s="235"/>
      <c r="AP19" s="235"/>
      <c r="AQ19" s="235"/>
      <c r="AR19" s="235"/>
      <c r="AS19" s="235"/>
      <c r="AT19" s="235"/>
      <c r="AU19" s="235"/>
    </row>
    <row r="20" spans="1:47" ht="18.95">
      <c r="A20" s="154"/>
      <c r="B20" s="197" t="s">
        <v>183</v>
      </c>
      <c r="C20" s="194">
        <v>1</v>
      </c>
      <c r="D20" s="225"/>
      <c r="E20" s="205"/>
      <c r="F20" s="205"/>
      <c r="G20" s="205"/>
      <c r="H20" s="205"/>
      <c r="I20" s="205"/>
      <c r="J20" s="205"/>
      <c r="K20" s="205"/>
      <c r="L20" s="205"/>
      <c r="M20" s="225"/>
      <c r="N20" s="225"/>
      <c r="O20" s="225"/>
      <c r="P20" s="225"/>
      <c r="Q20" s="225"/>
      <c r="R20" s="225"/>
      <c r="S20" s="225"/>
      <c r="T20" s="225"/>
      <c r="U20" s="225"/>
      <c r="V20" s="225"/>
      <c r="W20" s="225"/>
      <c r="X20" s="235"/>
      <c r="Y20" s="235"/>
      <c r="Z20" s="235"/>
      <c r="AA20" s="235"/>
      <c r="AB20" s="235"/>
      <c r="AC20" s="235"/>
      <c r="AD20" s="235"/>
      <c r="AE20" s="235"/>
      <c r="AF20" s="235"/>
      <c r="AG20" s="235"/>
      <c r="AH20" s="235"/>
      <c r="AI20" s="235"/>
      <c r="AJ20" s="235"/>
      <c r="AK20" s="235"/>
      <c r="AL20" s="235"/>
      <c r="AM20" s="235"/>
      <c r="AN20" s="235"/>
      <c r="AO20" s="235"/>
      <c r="AP20" s="235"/>
      <c r="AQ20" s="235"/>
      <c r="AR20" s="235"/>
      <c r="AS20" s="235"/>
      <c r="AT20" s="235"/>
      <c r="AU20" s="235"/>
    </row>
    <row r="21" spans="1:47" ht="18.95">
      <c r="A21" s="154"/>
      <c r="B21" s="198" t="s">
        <v>184</v>
      </c>
      <c r="C21" s="194">
        <v>1</v>
      </c>
      <c r="D21" s="225"/>
      <c r="E21" s="205"/>
      <c r="F21" s="205"/>
      <c r="G21" s="205"/>
      <c r="H21" s="205"/>
      <c r="I21" s="205"/>
      <c r="J21" s="205"/>
      <c r="K21" s="205"/>
      <c r="L21" s="205"/>
      <c r="M21" s="225"/>
      <c r="N21" s="225"/>
      <c r="O21" s="225"/>
      <c r="P21" s="225"/>
      <c r="Q21" s="225"/>
      <c r="R21" s="225"/>
      <c r="S21" s="225"/>
      <c r="T21" s="225"/>
      <c r="U21" s="225"/>
      <c r="V21" s="225"/>
      <c r="W21" s="22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row>
    <row r="22" spans="1:47" ht="33.950000000000003" customHeight="1">
      <c r="A22" s="153"/>
      <c r="B22" s="520" t="s">
        <v>136</v>
      </c>
      <c r="C22" s="519">
        <f>SUM(C23:C32)/50</f>
        <v>0.2</v>
      </c>
      <c r="D22" s="219"/>
      <c r="E22" s="226"/>
      <c r="F22" s="227"/>
      <c r="G22" s="205"/>
      <c r="H22" s="205"/>
      <c r="I22" s="205"/>
      <c r="J22" s="205"/>
      <c r="K22" s="205"/>
      <c r="L22" s="205"/>
      <c r="M22" s="219"/>
      <c r="N22" s="219"/>
      <c r="O22" s="219"/>
      <c r="P22" s="219"/>
      <c r="Q22" s="219"/>
      <c r="R22" s="219"/>
      <c r="S22" s="219"/>
      <c r="T22" s="219"/>
      <c r="U22" s="219"/>
      <c r="V22" s="219"/>
      <c r="W22" s="219"/>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row>
    <row r="23" spans="1:47" ht="18.95">
      <c r="A23" s="152"/>
      <c r="B23" s="199" t="s">
        <v>208</v>
      </c>
      <c r="C23" s="194">
        <v>1</v>
      </c>
      <c r="D23" s="218"/>
      <c r="E23" s="218"/>
      <c r="F23" s="218"/>
      <c r="G23" s="218"/>
      <c r="H23" s="218"/>
      <c r="I23" s="218"/>
      <c r="J23" s="218"/>
      <c r="K23" s="218"/>
      <c r="L23" s="218"/>
      <c r="M23" s="218"/>
      <c r="N23" s="218"/>
      <c r="O23" s="218"/>
      <c r="P23" s="218"/>
      <c r="Q23" s="218"/>
      <c r="R23" s="218"/>
      <c r="S23" s="218"/>
      <c r="T23" s="218"/>
      <c r="U23" s="218"/>
      <c r="V23" s="218"/>
      <c r="W23" s="218"/>
      <c r="X23" s="235"/>
      <c r="Y23" s="235"/>
      <c r="Z23" s="235"/>
      <c r="AA23" s="235"/>
      <c r="AB23" s="235"/>
      <c r="AC23" s="235"/>
      <c r="AD23" s="235"/>
      <c r="AE23" s="235"/>
      <c r="AF23" s="235"/>
      <c r="AG23" s="235"/>
      <c r="AH23" s="235"/>
      <c r="AI23" s="235"/>
      <c r="AJ23" s="235"/>
      <c r="AK23" s="235"/>
      <c r="AL23" s="235"/>
      <c r="AM23" s="235"/>
      <c r="AN23" s="235"/>
      <c r="AO23" s="235"/>
      <c r="AP23" s="235"/>
      <c r="AQ23" s="235"/>
      <c r="AR23" s="235"/>
      <c r="AS23" s="235"/>
      <c r="AT23" s="235"/>
      <c r="AU23" s="235"/>
    </row>
    <row r="24" spans="1:47" ht="18.95">
      <c r="A24" s="153"/>
      <c r="B24" s="200" t="s">
        <v>138</v>
      </c>
      <c r="C24" s="194">
        <v>1</v>
      </c>
      <c r="D24" s="219"/>
      <c r="E24" s="219"/>
      <c r="F24" s="219"/>
      <c r="G24" s="219"/>
      <c r="H24" s="219"/>
      <c r="I24" s="219"/>
      <c r="J24" s="219"/>
      <c r="K24" s="219"/>
      <c r="L24" s="219"/>
      <c r="M24" s="219"/>
      <c r="N24" s="219"/>
      <c r="O24" s="219"/>
      <c r="P24" s="219"/>
      <c r="Q24" s="219"/>
      <c r="R24" s="219"/>
      <c r="S24" s="219"/>
      <c r="T24" s="219"/>
      <c r="U24" s="219"/>
      <c r="V24" s="219"/>
      <c r="W24" s="219"/>
      <c r="X24" s="235"/>
      <c r="Y24" s="235"/>
      <c r="Z24" s="235"/>
      <c r="AA24" s="235"/>
      <c r="AB24" s="235"/>
      <c r="AC24" s="235"/>
      <c r="AD24" s="235"/>
      <c r="AE24" s="235"/>
      <c r="AF24" s="235"/>
      <c r="AG24" s="235"/>
      <c r="AH24" s="235"/>
      <c r="AI24" s="235"/>
      <c r="AJ24" s="235"/>
      <c r="AK24" s="235"/>
      <c r="AL24" s="235"/>
      <c r="AM24" s="235"/>
      <c r="AN24" s="235"/>
      <c r="AO24" s="235"/>
      <c r="AP24" s="235"/>
      <c r="AQ24" s="235"/>
      <c r="AR24" s="235"/>
      <c r="AS24" s="235"/>
      <c r="AT24" s="235"/>
      <c r="AU24" s="235"/>
    </row>
    <row r="25" spans="1:47" ht="18.95">
      <c r="A25" s="153"/>
      <c r="B25" s="197" t="s">
        <v>187</v>
      </c>
      <c r="C25" s="194">
        <v>1</v>
      </c>
      <c r="D25" s="219"/>
      <c r="E25" s="219"/>
      <c r="F25" s="219"/>
      <c r="G25" s="219"/>
      <c r="H25" s="219"/>
      <c r="I25" s="219"/>
      <c r="J25" s="219"/>
      <c r="K25" s="219"/>
      <c r="L25" s="219"/>
      <c r="M25" s="219"/>
      <c r="N25" s="219"/>
      <c r="O25" s="219"/>
      <c r="P25" s="219"/>
      <c r="Q25" s="219"/>
      <c r="R25" s="219"/>
      <c r="S25" s="219"/>
      <c r="T25" s="219"/>
      <c r="U25" s="219"/>
      <c r="V25" s="219"/>
      <c r="W25" s="219"/>
      <c r="X25" s="235"/>
      <c r="Y25" s="235"/>
      <c r="Z25" s="235"/>
      <c r="AA25" s="235"/>
      <c r="AB25" s="235"/>
      <c r="AC25" s="235"/>
      <c r="AD25" s="235"/>
      <c r="AE25" s="235"/>
      <c r="AF25" s="235"/>
      <c r="AG25" s="235"/>
      <c r="AH25" s="235"/>
      <c r="AI25" s="235"/>
      <c r="AJ25" s="235"/>
      <c r="AK25" s="235"/>
      <c r="AL25" s="235"/>
      <c r="AM25" s="235"/>
      <c r="AN25" s="235"/>
      <c r="AO25" s="235"/>
      <c r="AP25" s="235"/>
      <c r="AQ25" s="235"/>
      <c r="AR25" s="235"/>
      <c r="AS25" s="235"/>
      <c r="AT25" s="235"/>
      <c r="AU25" s="235"/>
    </row>
    <row r="26" spans="1:47" ht="18.95">
      <c r="A26" s="153"/>
      <c r="B26" s="193" t="s">
        <v>188</v>
      </c>
      <c r="C26" s="194">
        <v>1</v>
      </c>
      <c r="D26" s="219"/>
      <c r="E26" s="219"/>
      <c r="F26" s="219"/>
      <c r="G26" s="219"/>
      <c r="H26" s="219"/>
      <c r="I26" s="219"/>
      <c r="J26" s="219"/>
      <c r="K26" s="219"/>
      <c r="L26" s="219"/>
      <c r="M26" s="219"/>
      <c r="N26" s="219"/>
      <c r="O26" s="219"/>
      <c r="P26" s="219"/>
      <c r="Q26" s="219"/>
      <c r="R26" s="219"/>
      <c r="S26" s="219"/>
      <c r="T26" s="219"/>
      <c r="U26" s="219"/>
      <c r="V26" s="219"/>
      <c r="W26" s="219"/>
      <c r="X26" s="235"/>
      <c r="Y26" s="235"/>
      <c r="Z26" s="235"/>
      <c r="AA26" s="235"/>
      <c r="AB26" s="235"/>
      <c r="AC26" s="235"/>
      <c r="AD26" s="235"/>
      <c r="AE26" s="235"/>
      <c r="AF26" s="235"/>
      <c r="AG26" s="235"/>
      <c r="AH26" s="235"/>
      <c r="AI26" s="235"/>
      <c r="AJ26" s="235"/>
      <c r="AK26" s="235"/>
      <c r="AL26" s="235"/>
      <c r="AM26" s="235"/>
      <c r="AN26" s="235"/>
      <c r="AO26" s="235"/>
      <c r="AP26" s="235"/>
      <c r="AQ26" s="235"/>
      <c r="AR26" s="235"/>
      <c r="AS26" s="235"/>
      <c r="AT26" s="235"/>
      <c r="AU26" s="235"/>
    </row>
    <row r="27" spans="1:47" ht="18.95">
      <c r="A27" s="154"/>
      <c r="B27" s="197" t="s">
        <v>245</v>
      </c>
      <c r="C27" s="194">
        <v>1</v>
      </c>
      <c r="D27" s="225"/>
      <c r="E27" s="205"/>
      <c r="F27" s="205"/>
      <c r="G27" s="205"/>
      <c r="H27" s="205"/>
      <c r="I27" s="205"/>
      <c r="J27" s="205"/>
      <c r="K27" s="205"/>
      <c r="L27" s="205"/>
      <c r="M27" s="225"/>
      <c r="N27" s="225"/>
      <c r="O27" s="225"/>
      <c r="P27" s="225"/>
      <c r="Q27" s="225"/>
      <c r="R27" s="225"/>
      <c r="S27" s="225"/>
      <c r="T27" s="225"/>
      <c r="U27" s="225"/>
      <c r="V27" s="225"/>
      <c r="W27" s="225"/>
      <c r="X27" s="235"/>
      <c r="Y27" s="235"/>
      <c r="Z27" s="235"/>
      <c r="AA27" s="235"/>
      <c r="AB27" s="235"/>
      <c r="AC27" s="235"/>
      <c r="AD27" s="235"/>
      <c r="AE27" s="235"/>
      <c r="AF27" s="235"/>
      <c r="AG27" s="235"/>
      <c r="AH27" s="235"/>
      <c r="AI27" s="235"/>
      <c r="AJ27" s="235"/>
      <c r="AK27" s="235"/>
      <c r="AL27" s="235"/>
      <c r="AM27" s="235"/>
      <c r="AN27" s="235"/>
      <c r="AO27" s="235"/>
      <c r="AP27" s="235"/>
      <c r="AQ27" s="235"/>
      <c r="AR27" s="235"/>
      <c r="AS27" s="235"/>
      <c r="AT27" s="235"/>
      <c r="AU27" s="235"/>
    </row>
    <row r="28" spans="1:47" ht="18.95">
      <c r="A28" s="154"/>
      <c r="B28" s="193" t="s">
        <v>141</v>
      </c>
      <c r="C28" s="194">
        <v>1</v>
      </c>
      <c r="D28" s="225"/>
      <c r="E28" s="205"/>
      <c r="F28" s="205"/>
      <c r="G28" s="205"/>
      <c r="H28" s="205"/>
      <c r="I28" s="205"/>
      <c r="J28" s="205"/>
      <c r="K28" s="205"/>
      <c r="L28" s="205"/>
      <c r="M28" s="225"/>
      <c r="N28" s="225"/>
      <c r="O28" s="225"/>
      <c r="P28" s="225"/>
      <c r="Q28" s="225"/>
      <c r="R28" s="225"/>
      <c r="S28" s="225"/>
      <c r="T28" s="225"/>
      <c r="U28" s="225"/>
      <c r="V28" s="225"/>
      <c r="W28" s="22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row>
    <row r="29" spans="1:47" ht="18.95">
      <c r="A29" s="154"/>
      <c r="B29" s="198" t="s">
        <v>142</v>
      </c>
      <c r="C29" s="194">
        <v>1</v>
      </c>
      <c r="D29" s="225"/>
      <c r="E29" s="205"/>
      <c r="F29" s="205"/>
      <c r="G29" s="205"/>
      <c r="H29" s="205"/>
      <c r="I29" s="205"/>
      <c r="J29" s="205"/>
      <c r="K29" s="205"/>
      <c r="L29" s="205"/>
      <c r="M29" s="225"/>
      <c r="N29" s="225"/>
      <c r="O29" s="225"/>
      <c r="P29" s="225"/>
      <c r="Q29" s="225"/>
      <c r="R29" s="225"/>
      <c r="S29" s="225"/>
      <c r="T29" s="225"/>
      <c r="U29" s="225"/>
      <c r="V29" s="225"/>
      <c r="W29" s="22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row>
    <row r="30" spans="1:47" ht="38.1">
      <c r="A30" s="154"/>
      <c r="B30" s="200" t="s">
        <v>190</v>
      </c>
      <c r="C30" s="194">
        <v>1</v>
      </c>
      <c r="D30" s="225"/>
      <c r="E30" s="205"/>
      <c r="F30" s="205"/>
      <c r="G30" s="205"/>
      <c r="H30" s="205"/>
      <c r="I30" s="205"/>
      <c r="J30" s="205"/>
      <c r="K30" s="205"/>
      <c r="L30" s="205"/>
      <c r="M30" s="225"/>
      <c r="N30" s="225"/>
      <c r="O30" s="225"/>
      <c r="P30" s="225"/>
      <c r="Q30" s="225"/>
      <c r="R30" s="225"/>
      <c r="S30" s="225"/>
      <c r="T30" s="225"/>
      <c r="U30" s="225"/>
      <c r="V30" s="225"/>
      <c r="W30" s="225"/>
      <c r="X30" s="235"/>
      <c r="Y30" s="235"/>
      <c r="Z30" s="235"/>
      <c r="AA30" s="235"/>
      <c r="AB30" s="235"/>
      <c r="AC30" s="235"/>
      <c r="AD30" s="235"/>
      <c r="AE30" s="235"/>
      <c r="AF30" s="235"/>
      <c r="AG30" s="235"/>
      <c r="AH30" s="235"/>
      <c r="AI30" s="235"/>
      <c r="AJ30" s="235"/>
      <c r="AK30" s="235"/>
      <c r="AL30" s="235"/>
      <c r="AM30" s="235"/>
      <c r="AN30" s="235"/>
      <c r="AO30" s="235"/>
      <c r="AP30" s="235"/>
      <c r="AQ30" s="235"/>
      <c r="AR30" s="235"/>
      <c r="AS30" s="235"/>
      <c r="AT30" s="235"/>
      <c r="AU30" s="235"/>
    </row>
    <row r="31" spans="1:47" ht="18.95">
      <c r="A31" s="154"/>
      <c r="B31" s="200" t="s">
        <v>144</v>
      </c>
      <c r="C31" s="194">
        <v>1</v>
      </c>
      <c r="D31" s="225"/>
      <c r="E31" s="205"/>
      <c r="F31" s="205"/>
      <c r="G31" s="205"/>
      <c r="H31" s="205"/>
      <c r="I31" s="205"/>
      <c r="J31" s="205"/>
      <c r="K31" s="205"/>
      <c r="L31" s="205"/>
      <c r="M31" s="225"/>
      <c r="N31" s="225"/>
      <c r="O31" s="225"/>
      <c r="P31" s="225"/>
      <c r="Q31" s="225"/>
      <c r="R31" s="225"/>
      <c r="S31" s="225"/>
      <c r="T31" s="225"/>
      <c r="U31" s="225"/>
      <c r="V31" s="225"/>
      <c r="W31" s="225"/>
      <c r="X31" s="235"/>
      <c r="Y31" s="235"/>
      <c r="Z31" s="235"/>
      <c r="AA31" s="235"/>
      <c r="AB31" s="235"/>
      <c r="AC31" s="235"/>
      <c r="AD31" s="235"/>
      <c r="AE31" s="235"/>
      <c r="AF31" s="235"/>
      <c r="AG31" s="235"/>
      <c r="AH31" s="235"/>
      <c r="AI31" s="235"/>
      <c r="AJ31" s="235"/>
      <c r="AK31" s="235"/>
      <c r="AL31" s="235"/>
      <c r="AM31" s="235"/>
      <c r="AN31" s="235"/>
      <c r="AO31" s="235"/>
      <c r="AP31" s="235"/>
      <c r="AQ31" s="235"/>
      <c r="AR31" s="235"/>
      <c r="AS31" s="235"/>
      <c r="AT31" s="235"/>
      <c r="AU31" s="235"/>
    </row>
    <row r="32" spans="1:47" ht="38.1">
      <c r="A32" s="25"/>
      <c r="B32" s="198" t="s">
        <v>234</v>
      </c>
      <c r="C32" s="194">
        <v>1</v>
      </c>
      <c r="D32" s="205"/>
      <c r="E32" s="205"/>
      <c r="F32" s="205"/>
      <c r="G32" s="205"/>
      <c r="H32" s="205"/>
      <c r="I32" s="205"/>
      <c r="J32" s="205"/>
      <c r="K32" s="205"/>
      <c r="L32" s="205"/>
      <c r="M32" s="205"/>
      <c r="N32" s="205"/>
      <c r="O32" s="205"/>
      <c r="P32" s="205"/>
      <c r="Q32" s="205"/>
      <c r="R32" s="205"/>
      <c r="S32" s="205"/>
      <c r="T32" s="205"/>
      <c r="U32" s="205"/>
      <c r="V32" s="205"/>
      <c r="W32" s="205"/>
      <c r="X32" s="235"/>
      <c r="Y32" s="235"/>
      <c r="Z32" s="235"/>
      <c r="AA32" s="235"/>
      <c r="AB32" s="235"/>
      <c r="AC32" s="235"/>
      <c r="AD32" s="235"/>
      <c r="AE32" s="235"/>
      <c r="AF32" s="235"/>
      <c r="AG32" s="235"/>
      <c r="AH32" s="235"/>
      <c r="AI32" s="235"/>
      <c r="AJ32" s="235"/>
      <c r="AK32" s="235"/>
      <c r="AL32" s="235"/>
      <c r="AM32" s="235"/>
      <c r="AN32" s="235"/>
      <c r="AO32" s="235"/>
      <c r="AP32" s="235"/>
      <c r="AQ32" s="235"/>
      <c r="AR32" s="235"/>
      <c r="AS32" s="235"/>
      <c r="AT32" s="235"/>
      <c r="AU32" s="235"/>
    </row>
    <row r="33" spans="1:47" ht="16.5" customHeight="1">
      <c r="A33" s="25"/>
      <c r="B33" s="520" t="s">
        <v>192</v>
      </c>
      <c r="C33" s="519">
        <f>SUM(C34:C39)/30</f>
        <v>0.2</v>
      </c>
      <c r="D33" s="205"/>
      <c r="E33" s="205"/>
      <c r="F33" s="205"/>
      <c r="G33" s="205"/>
      <c r="H33" s="205"/>
      <c r="I33" s="205"/>
      <c r="J33" s="205"/>
      <c r="K33" s="205"/>
      <c r="L33" s="205"/>
      <c r="M33" s="205"/>
      <c r="N33" s="205"/>
      <c r="O33" s="205"/>
      <c r="P33" s="205"/>
      <c r="Q33" s="205"/>
      <c r="R33" s="205"/>
      <c r="S33" s="205"/>
      <c r="T33" s="205"/>
      <c r="U33" s="205"/>
      <c r="V33" s="205"/>
      <c r="W33" s="205"/>
      <c r="X33" s="235"/>
      <c r="Y33" s="235"/>
      <c r="Z33" s="235"/>
      <c r="AA33" s="235"/>
      <c r="AB33" s="235"/>
      <c r="AC33" s="235"/>
      <c r="AD33" s="235"/>
      <c r="AE33" s="235"/>
      <c r="AF33" s="235"/>
      <c r="AG33" s="235"/>
      <c r="AH33" s="235"/>
      <c r="AI33" s="235"/>
      <c r="AJ33" s="235"/>
      <c r="AK33" s="235"/>
      <c r="AL33" s="235"/>
      <c r="AM33" s="235"/>
      <c r="AN33" s="235"/>
      <c r="AO33" s="235"/>
      <c r="AP33" s="235"/>
      <c r="AQ33" s="235"/>
      <c r="AR33" s="235"/>
      <c r="AS33" s="235"/>
      <c r="AT33" s="235"/>
      <c r="AU33" s="235"/>
    </row>
    <row r="34" spans="1:47" ht="38.1">
      <c r="A34" s="25"/>
      <c r="B34" s="201" t="s">
        <v>152</v>
      </c>
      <c r="C34" s="194">
        <v>1</v>
      </c>
      <c r="D34" s="205"/>
      <c r="E34" s="205"/>
      <c r="F34" s="205"/>
      <c r="G34" s="205"/>
      <c r="H34" s="205"/>
      <c r="I34" s="205"/>
      <c r="J34" s="205"/>
      <c r="K34" s="205"/>
      <c r="L34" s="205"/>
      <c r="M34" s="205"/>
      <c r="N34" s="205"/>
      <c r="O34" s="205"/>
      <c r="P34" s="205"/>
      <c r="Q34" s="205"/>
      <c r="R34" s="205"/>
      <c r="S34" s="205"/>
      <c r="T34" s="205"/>
      <c r="U34" s="205"/>
      <c r="V34" s="205"/>
      <c r="W34" s="205"/>
      <c r="X34" s="235"/>
      <c r="Y34" s="235"/>
      <c r="Z34" s="235"/>
      <c r="AA34" s="235"/>
      <c r="AB34" s="235"/>
      <c r="AC34" s="235"/>
      <c r="AD34" s="235"/>
      <c r="AE34" s="235"/>
      <c r="AF34" s="235"/>
      <c r="AG34" s="235"/>
      <c r="AH34" s="235"/>
      <c r="AI34" s="235"/>
      <c r="AJ34" s="235"/>
      <c r="AK34" s="235"/>
      <c r="AL34" s="235"/>
      <c r="AM34" s="235"/>
      <c r="AN34" s="235"/>
      <c r="AO34" s="235"/>
      <c r="AP34" s="235"/>
      <c r="AQ34" s="235"/>
      <c r="AR34" s="235"/>
      <c r="AS34" s="235"/>
      <c r="AT34" s="235"/>
      <c r="AU34" s="235"/>
    </row>
    <row r="35" spans="1:47" ht="45" customHeight="1">
      <c r="A35" s="25"/>
      <c r="B35" s="201" t="s">
        <v>246</v>
      </c>
      <c r="C35" s="194">
        <v>1</v>
      </c>
      <c r="D35" s="205"/>
      <c r="E35" s="205"/>
      <c r="F35" s="205"/>
      <c r="G35" s="205"/>
      <c r="H35" s="205"/>
      <c r="I35" s="205"/>
      <c r="J35" s="205"/>
      <c r="K35" s="205"/>
      <c r="L35" s="205"/>
      <c r="M35" s="205"/>
      <c r="N35" s="205"/>
      <c r="O35" s="205"/>
      <c r="P35" s="205"/>
      <c r="Q35" s="205"/>
      <c r="R35" s="205"/>
      <c r="S35" s="205"/>
      <c r="T35" s="205"/>
      <c r="U35" s="205"/>
      <c r="V35" s="205"/>
      <c r="W35" s="20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row>
    <row r="36" spans="1:47" ht="38.1">
      <c r="A36" s="25"/>
      <c r="B36" s="201" t="s">
        <v>154</v>
      </c>
      <c r="C36" s="194">
        <v>1</v>
      </c>
      <c r="D36" s="205"/>
      <c r="E36" s="205"/>
      <c r="F36" s="205"/>
      <c r="G36" s="205"/>
      <c r="H36" s="205"/>
      <c r="I36" s="205"/>
      <c r="J36" s="205"/>
      <c r="K36" s="205"/>
      <c r="L36" s="205"/>
      <c r="M36" s="205"/>
      <c r="N36" s="205"/>
      <c r="O36" s="205"/>
      <c r="P36" s="205"/>
      <c r="Q36" s="205"/>
      <c r="R36" s="205"/>
      <c r="S36" s="205"/>
      <c r="T36" s="205"/>
      <c r="U36" s="205"/>
      <c r="V36" s="205"/>
      <c r="W36" s="20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row>
    <row r="37" spans="1:47" ht="18.95">
      <c r="A37" s="25"/>
      <c r="B37" s="201" t="s">
        <v>193</v>
      </c>
      <c r="C37" s="194">
        <v>1</v>
      </c>
      <c r="D37" s="205"/>
      <c r="E37" s="205"/>
      <c r="F37" s="205"/>
      <c r="G37" s="205"/>
      <c r="H37" s="205"/>
      <c r="I37" s="205"/>
      <c r="J37" s="205"/>
      <c r="K37" s="205"/>
      <c r="L37" s="205"/>
      <c r="M37" s="205"/>
      <c r="N37" s="205"/>
      <c r="O37" s="205"/>
      <c r="P37" s="205"/>
      <c r="Q37" s="205"/>
      <c r="R37" s="205"/>
      <c r="S37" s="205"/>
      <c r="T37" s="205"/>
      <c r="U37" s="205"/>
      <c r="V37" s="205"/>
      <c r="W37" s="205"/>
      <c r="X37" s="235"/>
      <c r="Y37" s="235"/>
      <c r="Z37" s="235"/>
      <c r="AA37" s="235"/>
      <c r="AB37" s="235"/>
      <c r="AC37" s="235"/>
      <c r="AD37" s="235"/>
      <c r="AE37" s="235"/>
      <c r="AF37" s="235"/>
      <c r="AG37" s="235"/>
      <c r="AH37" s="235"/>
      <c r="AI37" s="235"/>
      <c r="AJ37" s="235"/>
      <c r="AK37" s="235"/>
      <c r="AL37" s="235"/>
      <c r="AM37" s="235"/>
      <c r="AN37" s="235"/>
      <c r="AO37" s="235"/>
      <c r="AP37" s="235"/>
      <c r="AQ37" s="235"/>
      <c r="AR37" s="235"/>
      <c r="AS37" s="235"/>
      <c r="AT37" s="235"/>
      <c r="AU37" s="235"/>
    </row>
    <row r="38" spans="1:47" ht="18.95">
      <c r="A38" s="25"/>
      <c r="B38" s="196" t="s">
        <v>156</v>
      </c>
      <c r="C38" s="194">
        <v>1</v>
      </c>
      <c r="D38" s="205"/>
      <c r="E38" s="205"/>
      <c r="F38" s="205"/>
      <c r="G38" s="205"/>
      <c r="H38" s="205"/>
      <c r="I38" s="205"/>
      <c r="J38" s="205"/>
      <c r="K38" s="205"/>
      <c r="L38" s="205"/>
      <c r="M38" s="205"/>
      <c r="N38" s="205"/>
      <c r="O38" s="205"/>
      <c r="P38" s="205"/>
      <c r="Q38" s="205"/>
      <c r="R38" s="205"/>
      <c r="S38" s="205"/>
      <c r="T38" s="205"/>
      <c r="U38" s="205"/>
      <c r="V38" s="205"/>
      <c r="W38" s="205"/>
      <c r="X38" s="235"/>
      <c r="Y38" s="235"/>
      <c r="Z38" s="235"/>
      <c r="AA38" s="235"/>
      <c r="AB38" s="235"/>
      <c r="AC38" s="235"/>
      <c r="AD38" s="235"/>
      <c r="AE38" s="235"/>
      <c r="AF38" s="235"/>
      <c r="AG38" s="235"/>
      <c r="AH38" s="235"/>
      <c r="AI38" s="235"/>
      <c r="AJ38" s="235"/>
      <c r="AK38" s="235"/>
      <c r="AL38" s="235"/>
      <c r="AM38" s="235"/>
      <c r="AN38" s="235"/>
      <c r="AO38" s="235"/>
      <c r="AP38" s="235"/>
      <c r="AQ38" s="235"/>
      <c r="AR38" s="235"/>
      <c r="AS38" s="235"/>
      <c r="AT38" s="235"/>
      <c r="AU38" s="235"/>
    </row>
    <row r="39" spans="1:47" ht="38.1">
      <c r="A39" s="25"/>
      <c r="B39" s="201" t="s">
        <v>157</v>
      </c>
      <c r="C39" s="194">
        <v>1</v>
      </c>
      <c r="D39" s="205"/>
      <c r="E39" s="205"/>
      <c r="F39" s="205"/>
      <c r="G39" s="205"/>
      <c r="H39" s="205"/>
      <c r="I39" s="205"/>
      <c r="J39" s="205"/>
      <c r="K39" s="205"/>
      <c r="L39" s="205"/>
      <c r="M39" s="205"/>
      <c r="N39" s="205"/>
      <c r="O39" s="205"/>
      <c r="P39" s="205"/>
      <c r="Q39" s="205"/>
      <c r="R39" s="205"/>
      <c r="S39" s="205"/>
      <c r="T39" s="205"/>
      <c r="U39" s="205"/>
      <c r="V39" s="205"/>
      <c r="W39" s="205"/>
      <c r="X39" s="235"/>
      <c r="Y39" s="235"/>
      <c r="Z39" s="235"/>
      <c r="AA39" s="235"/>
      <c r="AB39" s="235"/>
      <c r="AC39" s="235"/>
      <c r="AD39" s="235"/>
      <c r="AE39" s="235"/>
      <c r="AF39" s="235"/>
      <c r="AG39" s="235"/>
      <c r="AH39" s="235"/>
      <c r="AI39" s="235"/>
      <c r="AJ39" s="235"/>
      <c r="AK39" s="235"/>
      <c r="AL39" s="235"/>
      <c r="AM39" s="235"/>
      <c r="AN39" s="235"/>
      <c r="AO39" s="235"/>
      <c r="AP39" s="235"/>
      <c r="AQ39" s="235"/>
      <c r="AR39" s="235"/>
      <c r="AS39" s="235"/>
      <c r="AT39" s="235"/>
      <c r="AU39" s="235"/>
    </row>
    <row r="40" spans="1:47" ht="16.5" customHeight="1">
      <c r="A40" s="25"/>
      <c r="B40" s="520" t="s">
        <v>216</v>
      </c>
      <c r="C40" s="519">
        <f>SUM(C41:C46)/30</f>
        <v>0.2</v>
      </c>
      <c r="D40" s="205"/>
      <c r="E40" s="205"/>
      <c r="F40" s="205"/>
      <c r="G40" s="205"/>
      <c r="H40" s="205"/>
      <c r="I40" s="205"/>
      <c r="J40" s="205"/>
      <c r="K40" s="205"/>
      <c r="L40" s="205"/>
      <c r="M40" s="205"/>
      <c r="N40" s="205"/>
      <c r="O40" s="205"/>
      <c r="P40" s="205"/>
      <c r="Q40" s="205"/>
      <c r="R40" s="205"/>
      <c r="S40" s="205"/>
      <c r="T40" s="205"/>
      <c r="U40" s="205"/>
      <c r="V40" s="205"/>
      <c r="W40" s="205"/>
      <c r="X40" s="235"/>
      <c r="Y40" s="235"/>
      <c r="Z40" s="235"/>
      <c r="AA40" s="235"/>
      <c r="AB40" s="235"/>
      <c r="AC40" s="235"/>
      <c r="AD40" s="235"/>
      <c r="AE40" s="235"/>
      <c r="AF40" s="235"/>
      <c r="AG40" s="235"/>
      <c r="AH40" s="235"/>
      <c r="AI40" s="235"/>
      <c r="AJ40" s="235"/>
      <c r="AK40" s="235"/>
      <c r="AL40" s="235"/>
      <c r="AM40" s="235"/>
      <c r="AN40" s="235"/>
      <c r="AO40" s="235"/>
      <c r="AP40" s="235"/>
      <c r="AQ40" s="235"/>
      <c r="AR40" s="235"/>
      <c r="AS40" s="235"/>
      <c r="AT40" s="235"/>
      <c r="AU40" s="235"/>
    </row>
    <row r="41" spans="1:47" ht="38.1">
      <c r="A41" s="25"/>
      <c r="B41" s="198" t="s">
        <v>159</v>
      </c>
      <c r="C41" s="194">
        <v>1</v>
      </c>
      <c r="D41" s="205"/>
      <c r="E41" s="205"/>
      <c r="F41" s="205"/>
      <c r="G41" s="205"/>
      <c r="H41" s="205"/>
      <c r="I41" s="205"/>
      <c r="J41" s="205"/>
      <c r="K41" s="205"/>
      <c r="L41" s="205"/>
      <c r="M41" s="205"/>
      <c r="N41" s="205"/>
      <c r="O41" s="205"/>
      <c r="P41" s="205"/>
      <c r="Q41" s="205"/>
      <c r="R41" s="205"/>
      <c r="S41" s="205"/>
      <c r="T41" s="205"/>
      <c r="U41" s="205"/>
      <c r="V41" s="205"/>
      <c r="W41" s="205"/>
      <c r="X41" s="235"/>
      <c r="Y41" s="235"/>
      <c r="Z41" s="235"/>
      <c r="AA41" s="235"/>
      <c r="AB41" s="235"/>
      <c r="AC41" s="235"/>
      <c r="AD41" s="235"/>
      <c r="AE41" s="235"/>
      <c r="AF41" s="235"/>
      <c r="AG41" s="235"/>
      <c r="AH41" s="235"/>
      <c r="AI41" s="235"/>
      <c r="AJ41" s="235"/>
      <c r="AK41" s="235"/>
      <c r="AL41" s="235"/>
      <c r="AM41" s="235"/>
      <c r="AN41" s="235"/>
      <c r="AO41" s="235"/>
      <c r="AP41" s="235"/>
      <c r="AQ41" s="235"/>
      <c r="AR41" s="235"/>
      <c r="AS41" s="235"/>
      <c r="AT41" s="235"/>
      <c r="AU41" s="235"/>
    </row>
    <row r="42" spans="1:47" ht="18.95">
      <c r="A42" s="25"/>
      <c r="B42" s="193" t="s">
        <v>160</v>
      </c>
      <c r="C42" s="194">
        <v>1</v>
      </c>
      <c r="D42" s="205"/>
      <c r="E42" s="205"/>
      <c r="F42" s="205"/>
      <c r="G42" s="205"/>
      <c r="H42" s="205"/>
      <c r="I42" s="205"/>
      <c r="J42" s="205"/>
      <c r="K42" s="205"/>
      <c r="L42" s="205"/>
      <c r="M42" s="205"/>
      <c r="N42" s="205"/>
      <c r="O42" s="205"/>
      <c r="P42" s="205"/>
      <c r="Q42" s="205"/>
      <c r="R42" s="205"/>
      <c r="S42" s="205"/>
      <c r="T42" s="205"/>
      <c r="U42" s="205"/>
      <c r="V42" s="205"/>
      <c r="W42" s="20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row>
    <row r="43" spans="1:47" ht="38.1">
      <c r="A43" s="25"/>
      <c r="B43" s="198" t="s">
        <v>247</v>
      </c>
      <c r="C43" s="194">
        <v>1</v>
      </c>
      <c r="D43" s="205"/>
      <c r="E43" s="205"/>
      <c r="F43" s="205"/>
      <c r="G43" s="205"/>
      <c r="H43" s="205"/>
      <c r="I43" s="205"/>
      <c r="J43" s="205"/>
      <c r="K43" s="205"/>
      <c r="L43" s="205"/>
      <c r="M43" s="205"/>
      <c r="N43" s="205"/>
      <c r="O43" s="205"/>
      <c r="P43" s="205"/>
      <c r="Q43" s="205"/>
      <c r="R43" s="205"/>
      <c r="S43" s="205"/>
      <c r="T43" s="205"/>
      <c r="U43" s="205"/>
      <c r="V43" s="205"/>
      <c r="W43" s="20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row>
    <row r="44" spans="1:47" ht="18.95">
      <c r="A44" s="25"/>
      <c r="B44" s="198" t="s">
        <v>162</v>
      </c>
      <c r="C44" s="194">
        <v>1</v>
      </c>
      <c r="D44" s="205"/>
      <c r="E44" s="205"/>
      <c r="F44" s="205"/>
      <c r="G44" s="205"/>
      <c r="H44" s="205"/>
      <c r="I44" s="205"/>
      <c r="J44" s="205"/>
      <c r="K44" s="205"/>
      <c r="L44" s="205"/>
      <c r="M44" s="205"/>
      <c r="N44" s="205"/>
      <c r="O44" s="205"/>
      <c r="P44" s="205"/>
      <c r="Q44" s="205"/>
      <c r="R44" s="205"/>
      <c r="S44" s="205"/>
      <c r="T44" s="205"/>
      <c r="U44" s="205"/>
      <c r="V44" s="205"/>
      <c r="W44" s="205"/>
      <c r="X44" s="235"/>
      <c r="Y44" s="235"/>
      <c r="Z44" s="235"/>
      <c r="AA44" s="235"/>
      <c r="AB44" s="235"/>
      <c r="AC44" s="235"/>
      <c r="AD44" s="235"/>
      <c r="AE44" s="235"/>
      <c r="AF44" s="235"/>
      <c r="AG44" s="235"/>
      <c r="AH44" s="235"/>
      <c r="AI44" s="235"/>
      <c r="AJ44" s="235"/>
      <c r="AK44" s="235"/>
      <c r="AL44" s="235"/>
      <c r="AM44" s="235"/>
      <c r="AN44" s="235"/>
      <c r="AO44" s="235"/>
      <c r="AP44" s="235"/>
      <c r="AQ44" s="235"/>
      <c r="AR44" s="235"/>
      <c r="AS44" s="235"/>
      <c r="AT44" s="235"/>
      <c r="AU44" s="235"/>
    </row>
    <row r="45" spans="1:47" ht="18.95">
      <c r="A45" s="25"/>
      <c r="B45" s="197" t="s">
        <v>163</v>
      </c>
      <c r="C45" s="194">
        <v>1</v>
      </c>
      <c r="D45" s="205"/>
      <c r="E45" s="205"/>
      <c r="F45" s="205"/>
      <c r="G45" s="205"/>
      <c r="H45" s="205"/>
      <c r="I45" s="205"/>
      <c r="J45" s="205"/>
      <c r="K45" s="205"/>
      <c r="L45" s="205"/>
      <c r="M45" s="205"/>
      <c r="N45" s="205"/>
      <c r="O45" s="205"/>
      <c r="P45" s="205"/>
      <c r="Q45" s="205"/>
      <c r="R45" s="205"/>
      <c r="S45" s="205"/>
      <c r="T45" s="205"/>
      <c r="U45" s="205"/>
      <c r="V45" s="205"/>
      <c r="W45" s="205"/>
      <c r="X45" s="235"/>
      <c r="Y45" s="235"/>
      <c r="Z45" s="235"/>
      <c r="AA45" s="235"/>
      <c r="AB45" s="235"/>
      <c r="AC45" s="235"/>
      <c r="AD45" s="235"/>
      <c r="AE45" s="235"/>
      <c r="AF45" s="235"/>
      <c r="AG45" s="235"/>
      <c r="AH45" s="235"/>
      <c r="AI45" s="235"/>
      <c r="AJ45" s="235"/>
      <c r="AK45" s="235"/>
      <c r="AL45" s="235"/>
      <c r="AM45" s="235"/>
      <c r="AN45" s="235"/>
      <c r="AO45" s="235"/>
      <c r="AP45" s="235"/>
      <c r="AQ45" s="235"/>
      <c r="AR45" s="235"/>
      <c r="AS45" s="235"/>
      <c r="AT45" s="235"/>
      <c r="AU45" s="235"/>
    </row>
    <row r="46" spans="1:47" ht="18.95">
      <c r="A46" s="25"/>
      <c r="B46" s="203" t="s">
        <v>217</v>
      </c>
      <c r="C46" s="194">
        <v>1</v>
      </c>
      <c r="D46" s="205"/>
      <c r="E46" s="205"/>
      <c r="F46" s="205"/>
      <c r="G46" s="205"/>
      <c r="H46" s="205"/>
      <c r="I46" s="205"/>
      <c r="J46" s="205"/>
      <c r="K46" s="205"/>
      <c r="L46" s="205"/>
      <c r="M46" s="205"/>
      <c r="N46" s="205"/>
      <c r="O46" s="205"/>
      <c r="P46" s="205"/>
      <c r="Q46" s="205"/>
      <c r="R46" s="205"/>
      <c r="S46" s="205"/>
      <c r="T46" s="205"/>
      <c r="U46" s="205"/>
      <c r="V46" s="205"/>
      <c r="W46" s="205"/>
      <c r="X46" s="235"/>
      <c r="Y46" s="235"/>
      <c r="Z46" s="235"/>
      <c r="AA46" s="235"/>
      <c r="AB46" s="235"/>
      <c r="AC46" s="235"/>
      <c r="AD46" s="235"/>
      <c r="AE46" s="235"/>
      <c r="AF46" s="235"/>
      <c r="AG46" s="235"/>
      <c r="AH46" s="235"/>
      <c r="AI46" s="235"/>
      <c r="AJ46" s="235"/>
      <c r="AK46" s="235"/>
      <c r="AL46" s="235"/>
      <c r="AM46" s="235"/>
      <c r="AN46" s="235"/>
      <c r="AO46" s="235"/>
      <c r="AP46" s="235"/>
      <c r="AQ46" s="235"/>
      <c r="AR46" s="235"/>
      <c r="AS46" s="235"/>
      <c r="AT46" s="235"/>
      <c r="AU46" s="235"/>
    </row>
    <row r="47" spans="1:47" ht="38.1">
      <c r="A47" s="25"/>
      <c r="B47" s="521" t="s">
        <v>248</v>
      </c>
      <c r="C47" s="519">
        <f>SUM(C48)/30</f>
        <v>3.3333333333333333E-2</v>
      </c>
      <c r="D47" s="205"/>
      <c r="E47" s="205"/>
      <c r="F47" s="205"/>
      <c r="G47" s="205"/>
      <c r="H47" s="205"/>
      <c r="I47" s="205"/>
      <c r="J47" s="205"/>
      <c r="K47" s="205"/>
      <c r="L47" s="205"/>
      <c r="M47" s="205"/>
      <c r="N47" s="205"/>
      <c r="O47" s="205"/>
      <c r="P47" s="205"/>
      <c r="Q47" s="205"/>
      <c r="R47" s="205"/>
      <c r="S47" s="205"/>
      <c r="T47" s="205"/>
      <c r="U47" s="205"/>
      <c r="V47" s="205"/>
      <c r="W47" s="205"/>
      <c r="X47" s="235"/>
      <c r="Y47" s="235"/>
      <c r="Z47" s="235"/>
      <c r="AA47" s="235"/>
      <c r="AB47" s="235"/>
      <c r="AC47" s="235"/>
      <c r="AD47" s="235"/>
      <c r="AE47" s="235"/>
      <c r="AF47" s="235"/>
      <c r="AG47" s="235"/>
      <c r="AH47" s="235"/>
      <c r="AI47" s="235"/>
      <c r="AJ47" s="235"/>
      <c r="AK47" s="235"/>
      <c r="AL47" s="235"/>
      <c r="AM47" s="235"/>
      <c r="AN47" s="235"/>
      <c r="AO47" s="235"/>
      <c r="AP47" s="235"/>
      <c r="AQ47" s="235"/>
      <c r="AR47" s="235"/>
      <c r="AS47" s="235"/>
      <c r="AT47" s="235"/>
      <c r="AU47" s="235"/>
    </row>
    <row r="48" spans="1:47" ht="47.1" customHeight="1">
      <c r="A48" s="25"/>
      <c r="B48" s="510" t="s">
        <v>236</v>
      </c>
      <c r="C48" s="194">
        <v>1</v>
      </c>
      <c r="D48" s="205"/>
      <c r="E48" s="205"/>
      <c r="F48" s="205"/>
      <c r="G48" s="205"/>
      <c r="H48" s="205"/>
      <c r="I48" s="205"/>
      <c r="J48" s="205"/>
      <c r="K48" s="205"/>
      <c r="L48" s="205"/>
      <c r="M48" s="205"/>
      <c r="N48" s="205"/>
      <c r="O48" s="205"/>
      <c r="P48" s="205"/>
      <c r="Q48" s="205"/>
      <c r="R48" s="205"/>
      <c r="S48" s="205"/>
      <c r="T48" s="205"/>
      <c r="U48" s="205"/>
      <c r="V48" s="205"/>
      <c r="W48" s="205"/>
      <c r="X48" s="235"/>
      <c r="Y48" s="235"/>
      <c r="Z48" s="235"/>
      <c r="AA48" s="235"/>
      <c r="AB48" s="235"/>
      <c r="AC48" s="235"/>
      <c r="AD48" s="235"/>
      <c r="AE48" s="235"/>
      <c r="AF48" s="235"/>
      <c r="AG48" s="235"/>
      <c r="AH48" s="235"/>
      <c r="AI48" s="235"/>
      <c r="AJ48" s="235"/>
      <c r="AK48" s="235"/>
      <c r="AL48" s="235"/>
      <c r="AM48" s="235"/>
      <c r="AN48" s="235"/>
      <c r="AO48" s="235"/>
      <c r="AP48" s="235"/>
      <c r="AQ48" s="235"/>
      <c r="AR48" s="235"/>
      <c r="AS48" s="235"/>
      <c r="AT48" s="235"/>
      <c r="AU48" s="235"/>
    </row>
    <row r="49" spans="1:47" ht="38.1" customHeight="1">
      <c r="A49" s="25"/>
      <c r="B49" s="522" t="s">
        <v>167</v>
      </c>
      <c r="C49" s="523">
        <f>AVERAGE(C47,C40,C33,C22,C14,C6)</f>
        <v>0.17222222222222219</v>
      </c>
      <c r="D49" s="228">
        <f>1-C49</f>
        <v>0.82777777777777783</v>
      </c>
      <c r="E49" s="205"/>
      <c r="F49" s="205"/>
      <c r="G49" s="205"/>
      <c r="H49" s="205"/>
      <c r="I49" s="205"/>
      <c r="J49" s="205"/>
      <c r="K49" s="205"/>
      <c r="L49" s="205"/>
      <c r="M49" s="205"/>
      <c r="N49" s="205"/>
      <c r="O49" s="205"/>
      <c r="P49" s="205"/>
      <c r="Q49" s="205"/>
      <c r="R49" s="205"/>
      <c r="S49" s="205"/>
      <c r="T49" s="205"/>
      <c r="U49" s="205"/>
      <c r="V49" s="205"/>
      <c r="W49" s="20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row>
    <row r="50" spans="1:47" ht="16.5" customHeight="1">
      <c r="A50" s="25"/>
      <c r="B50" s="205"/>
      <c r="C50" s="205"/>
      <c r="D50" s="205"/>
      <c r="E50" s="205"/>
      <c r="F50" s="205"/>
      <c r="G50" s="205"/>
      <c r="H50" s="205"/>
      <c r="I50" s="205"/>
      <c r="J50" s="205"/>
      <c r="K50" s="205"/>
      <c r="L50" s="205"/>
      <c r="M50" s="205"/>
      <c r="N50" s="205"/>
      <c r="O50" s="205"/>
      <c r="P50" s="205"/>
      <c r="Q50" s="205"/>
      <c r="R50" s="205"/>
      <c r="S50" s="205"/>
      <c r="T50" s="205"/>
      <c r="U50" s="205"/>
      <c r="V50" s="205"/>
      <c r="W50" s="20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row>
    <row r="51" spans="1:47" ht="16.5" customHeight="1">
      <c r="A51" s="25"/>
      <c r="B51" s="205"/>
      <c r="C51" s="205"/>
      <c r="D51" s="205"/>
      <c r="E51" s="205"/>
      <c r="F51" s="205"/>
      <c r="G51" s="205"/>
      <c r="H51" s="205"/>
      <c r="I51" s="205"/>
      <c r="J51" s="205"/>
      <c r="K51" s="205"/>
      <c r="L51" s="205"/>
      <c r="M51" s="205"/>
      <c r="N51" s="205"/>
      <c r="O51" s="205"/>
      <c r="P51" s="205"/>
      <c r="Q51" s="205"/>
      <c r="R51" s="205"/>
      <c r="S51" s="205"/>
      <c r="T51" s="205"/>
      <c r="U51" s="205"/>
      <c r="V51" s="205"/>
      <c r="W51" s="205"/>
      <c r="X51" s="235"/>
      <c r="Y51" s="235"/>
      <c r="Z51" s="235"/>
      <c r="AA51" s="235"/>
      <c r="AB51" s="235"/>
      <c r="AC51" s="235"/>
      <c r="AD51" s="235"/>
      <c r="AE51" s="235"/>
      <c r="AF51" s="235"/>
      <c r="AG51" s="235"/>
      <c r="AH51" s="235"/>
      <c r="AI51" s="235"/>
      <c r="AJ51" s="235"/>
      <c r="AK51" s="235"/>
      <c r="AL51" s="235"/>
      <c r="AM51" s="235"/>
      <c r="AN51" s="235"/>
      <c r="AO51" s="235"/>
      <c r="AP51" s="235"/>
      <c r="AQ51" s="235"/>
      <c r="AR51" s="235"/>
      <c r="AS51" s="235"/>
      <c r="AT51" s="235"/>
      <c r="AU51" s="235"/>
    </row>
    <row r="52" spans="1:47" ht="33" customHeight="1">
      <c r="A52" s="25"/>
      <c r="B52" s="524" t="s">
        <v>168</v>
      </c>
      <c r="C52" s="205"/>
      <c r="D52" s="205"/>
      <c r="E52" s="205"/>
      <c r="F52" s="205"/>
      <c r="G52" s="205"/>
      <c r="H52" s="205"/>
      <c r="I52" s="205"/>
      <c r="J52" s="205"/>
      <c r="K52" s="205"/>
      <c r="L52" s="205"/>
      <c r="M52" s="205"/>
      <c r="N52" s="205"/>
      <c r="O52" s="205"/>
      <c r="P52" s="205"/>
      <c r="Q52" s="205"/>
      <c r="R52" s="205"/>
      <c r="S52" s="205"/>
      <c r="T52" s="205"/>
      <c r="U52" s="205"/>
      <c r="V52" s="205"/>
      <c r="W52" s="205"/>
      <c r="X52" s="235"/>
      <c r="Y52" s="235"/>
      <c r="Z52" s="235"/>
      <c r="AA52" s="235"/>
      <c r="AB52" s="235"/>
      <c r="AC52" s="235"/>
      <c r="AD52" s="235"/>
      <c r="AE52" s="235"/>
      <c r="AF52" s="235"/>
      <c r="AG52" s="235"/>
      <c r="AH52" s="235"/>
      <c r="AI52" s="235"/>
      <c r="AJ52" s="235"/>
      <c r="AK52" s="235"/>
      <c r="AL52" s="235"/>
      <c r="AM52" s="235"/>
      <c r="AN52" s="235"/>
      <c r="AO52" s="235"/>
      <c r="AP52" s="235"/>
      <c r="AQ52" s="235"/>
      <c r="AR52" s="235"/>
      <c r="AS52" s="235"/>
      <c r="AT52" s="235"/>
      <c r="AU52" s="235"/>
    </row>
    <row r="53" spans="1:47" ht="71.099999999999994" customHeight="1">
      <c r="A53" s="25"/>
      <c r="B53" s="349" t="s">
        <v>249</v>
      </c>
      <c r="C53" s="205"/>
      <c r="D53" s="205"/>
      <c r="E53" s="205"/>
      <c r="F53" s="205"/>
      <c r="G53" s="205"/>
      <c r="H53" s="205"/>
      <c r="I53" s="205"/>
      <c r="J53" s="205"/>
      <c r="K53" s="205"/>
      <c r="L53" s="205"/>
      <c r="M53" s="205"/>
      <c r="N53" s="205"/>
      <c r="O53" s="205"/>
      <c r="P53" s="205"/>
      <c r="Q53" s="205"/>
      <c r="R53" s="205"/>
      <c r="S53" s="205"/>
      <c r="T53" s="205"/>
      <c r="U53" s="205"/>
      <c r="V53" s="205"/>
      <c r="W53" s="205"/>
      <c r="X53" s="235"/>
      <c r="Y53" s="235"/>
      <c r="Z53" s="235"/>
      <c r="AA53" s="235"/>
      <c r="AB53" s="235"/>
      <c r="AC53" s="235"/>
      <c r="AD53" s="235"/>
      <c r="AE53" s="235"/>
      <c r="AF53" s="235"/>
      <c r="AG53" s="235"/>
      <c r="AH53" s="235"/>
      <c r="AI53" s="235"/>
      <c r="AJ53" s="235"/>
      <c r="AK53" s="235"/>
      <c r="AL53" s="235"/>
      <c r="AM53" s="235"/>
      <c r="AN53" s="235"/>
      <c r="AO53" s="235"/>
      <c r="AP53" s="235"/>
      <c r="AQ53" s="235"/>
      <c r="AR53" s="235"/>
      <c r="AS53" s="235"/>
      <c r="AT53" s="235"/>
      <c r="AU53" s="235"/>
    </row>
    <row r="54" spans="1:47" ht="16.5" customHeight="1">
      <c r="A54" s="25"/>
      <c r="B54" s="205"/>
      <c r="C54" s="205"/>
      <c r="D54" s="205"/>
      <c r="E54" s="205"/>
      <c r="F54" s="205"/>
      <c r="G54" s="205"/>
      <c r="H54" s="205"/>
      <c r="I54" s="205"/>
      <c r="J54" s="205"/>
      <c r="K54" s="205"/>
      <c r="L54" s="205"/>
      <c r="M54" s="205"/>
      <c r="N54" s="205"/>
      <c r="O54" s="205"/>
      <c r="P54" s="205"/>
      <c r="Q54" s="205"/>
      <c r="R54" s="205"/>
      <c r="S54" s="205"/>
      <c r="T54" s="205"/>
      <c r="U54" s="205"/>
      <c r="V54" s="205"/>
      <c r="W54" s="205"/>
      <c r="X54" s="235"/>
      <c r="Y54" s="235"/>
      <c r="Z54" s="235"/>
      <c r="AA54" s="235"/>
      <c r="AB54" s="235"/>
      <c r="AC54" s="235"/>
      <c r="AD54" s="235"/>
      <c r="AE54" s="235"/>
      <c r="AF54" s="235"/>
      <c r="AG54" s="235"/>
      <c r="AH54" s="235"/>
      <c r="AI54" s="235"/>
      <c r="AJ54" s="235"/>
      <c r="AK54" s="235"/>
      <c r="AL54" s="235"/>
      <c r="AM54" s="235"/>
      <c r="AN54" s="235"/>
      <c r="AO54" s="235"/>
      <c r="AP54" s="235"/>
      <c r="AQ54" s="235"/>
      <c r="AR54" s="235"/>
      <c r="AS54" s="235"/>
      <c r="AT54" s="235"/>
      <c r="AU54" s="235"/>
    </row>
    <row r="55" spans="1:47" ht="16.5" customHeight="1">
      <c r="A55" s="25"/>
      <c r="B55" s="205"/>
      <c r="C55" s="205"/>
      <c r="D55" s="205"/>
      <c r="E55" s="205"/>
      <c r="F55" s="205"/>
      <c r="G55" s="205"/>
      <c r="H55" s="205"/>
      <c r="I55" s="205"/>
      <c r="J55" s="205"/>
      <c r="K55" s="205"/>
      <c r="L55" s="205"/>
      <c r="M55" s="205"/>
      <c r="N55" s="205"/>
      <c r="O55" s="205"/>
      <c r="P55" s="205"/>
      <c r="Q55" s="205"/>
      <c r="R55" s="205"/>
      <c r="S55" s="205"/>
      <c r="T55" s="205"/>
      <c r="U55" s="205"/>
      <c r="V55" s="205"/>
      <c r="W55" s="205"/>
      <c r="X55" s="235"/>
      <c r="Y55" s="235"/>
      <c r="Z55" s="235"/>
      <c r="AA55" s="235"/>
      <c r="AB55" s="235"/>
      <c r="AC55" s="235"/>
      <c r="AD55" s="235"/>
      <c r="AE55" s="235"/>
      <c r="AF55" s="235"/>
      <c r="AG55" s="235"/>
      <c r="AH55" s="235"/>
      <c r="AI55" s="235"/>
      <c r="AJ55" s="235"/>
      <c r="AK55" s="235"/>
      <c r="AL55" s="235"/>
      <c r="AM55" s="235"/>
      <c r="AN55" s="235"/>
      <c r="AO55" s="235"/>
      <c r="AP55" s="235"/>
      <c r="AQ55" s="235"/>
      <c r="AR55" s="235"/>
      <c r="AS55" s="235"/>
      <c r="AT55" s="235"/>
      <c r="AU55" s="235"/>
    </row>
    <row r="56" spans="1:47" ht="16.5" customHeight="1">
      <c r="A56" s="25"/>
      <c r="B56" s="205"/>
      <c r="C56" s="205"/>
      <c r="D56" s="205"/>
      <c r="E56" s="205"/>
      <c r="F56" s="205"/>
      <c r="G56" s="205"/>
      <c r="H56" s="205"/>
      <c r="I56" s="205"/>
      <c r="J56" s="205"/>
      <c r="K56" s="205"/>
      <c r="L56" s="205"/>
      <c r="M56" s="205"/>
      <c r="N56" s="205"/>
      <c r="O56" s="205"/>
      <c r="P56" s="205"/>
      <c r="Q56" s="205"/>
      <c r="R56" s="205"/>
      <c r="S56" s="205"/>
      <c r="T56" s="205"/>
      <c r="U56" s="205"/>
      <c r="V56" s="205"/>
      <c r="W56" s="20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row>
    <row r="57" spans="1:47" ht="16.5" customHeight="1">
      <c r="A57" s="25"/>
      <c r="B57" s="205"/>
      <c r="C57" s="205"/>
      <c r="D57" s="205"/>
      <c r="E57" s="205"/>
      <c r="F57" s="205"/>
      <c r="G57" s="205"/>
      <c r="H57" s="205"/>
      <c r="I57" s="205"/>
      <c r="J57" s="205"/>
      <c r="K57" s="205"/>
      <c r="L57" s="205"/>
      <c r="M57" s="205"/>
      <c r="N57" s="205"/>
      <c r="O57" s="205"/>
      <c r="P57" s="205"/>
      <c r="Q57" s="205"/>
      <c r="R57" s="205"/>
      <c r="S57" s="205"/>
      <c r="T57" s="205"/>
      <c r="U57" s="205"/>
      <c r="V57" s="205"/>
      <c r="W57" s="20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row>
    <row r="58" spans="1:47" ht="16.5" customHeight="1">
      <c r="A58" s="25"/>
      <c r="B58" s="205"/>
      <c r="C58" s="205"/>
      <c r="D58" s="205"/>
      <c r="E58" s="205"/>
      <c r="F58" s="205"/>
      <c r="G58" s="205"/>
      <c r="H58" s="205"/>
      <c r="I58" s="205"/>
      <c r="J58" s="205"/>
      <c r="K58" s="205"/>
      <c r="L58" s="205"/>
      <c r="M58" s="205"/>
      <c r="N58" s="205"/>
      <c r="O58" s="205"/>
      <c r="P58" s="205"/>
      <c r="Q58" s="205"/>
      <c r="R58" s="205"/>
      <c r="S58" s="205"/>
      <c r="T58" s="205"/>
      <c r="U58" s="205"/>
      <c r="V58" s="205"/>
      <c r="W58" s="205"/>
      <c r="X58" s="235"/>
      <c r="Y58" s="235"/>
      <c r="Z58" s="235"/>
      <c r="AA58" s="235"/>
      <c r="AB58" s="235"/>
      <c r="AC58" s="235"/>
      <c r="AD58" s="235"/>
      <c r="AE58" s="235"/>
      <c r="AF58" s="235"/>
      <c r="AG58" s="235"/>
      <c r="AH58" s="235"/>
      <c r="AI58" s="235"/>
      <c r="AJ58" s="235"/>
      <c r="AK58" s="235"/>
      <c r="AL58" s="235"/>
      <c r="AM58" s="235"/>
      <c r="AN58" s="235"/>
      <c r="AO58" s="235"/>
      <c r="AP58" s="235"/>
      <c r="AQ58" s="235"/>
      <c r="AR58" s="235"/>
      <c r="AS58" s="235"/>
      <c r="AT58" s="235"/>
      <c r="AU58" s="235"/>
    </row>
    <row r="59" spans="1:47" ht="16.5" customHeight="1">
      <c r="A59" s="25"/>
      <c r="B59" s="205"/>
      <c r="C59" s="205"/>
      <c r="D59" s="205"/>
      <c r="E59" s="205"/>
      <c r="F59" s="205"/>
      <c r="G59" s="205"/>
      <c r="H59" s="205"/>
      <c r="I59" s="205"/>
      <c r="J59" s="205"/>
      <c r="K59" s="205"/>
      <c r="L59" s="205"/>
      <c r="M59" s="205"/>
      <c r="N59" s="205"/>
      <c r="O59" s="205"/>
      <c r="P59" s="205"/>
      <c r="Q59" s="205"/>
      <c r="R59" s="205"/>
      <c r="S59" s="205"/>
      <c r="T59" s="205"/>
      <c r="U59" s="205"/>
      <c r="V59" s="205"/>
      <c r="W59" s="205"/>
      <c r="X59" s="235"/>
      <c r="Y59" s="235"/>
      <c r="Z59" s="235"/>
      <c r="AA59" s="235"/>
      <c r="AB59" s="235"/>
      <c r="AC59" s="235"/>
      <c r="AD59" s="235"/>
      <c r="AE59" s="235"/>
      <c r="AF59" s="235"/>
      <c r="AG59" s="235"/>
      <c r="AH59" s="235"/>
      <c r="AI59" s="235"/>
      <c r="AJ59" s="235"/>
      <c r="AK59" s="235"/>
      <c r="AL59" s="235"/>
      <c r="AM59" s="235"/>
      <c r="AN59" s="235"/>
      <c r="AO59" s="235"/>
      <c r="AP59" s="235"/>
      <c r="AQ59" s="235"/>
      <c r="AR59" s="235"/>
      <c r="AS59" s="235"/>
      <c r="AT59" s="235"/>
      <c r="AU59" s="235"/>
    </row>
    <row r="60" spans="1:47" ht="16.5" customHeight="1">
      <c r="A60" s="25"/>
      <c r="B60" s="205"/>
      <c r="C60" s="205"/>
      <c r="D60" s="205"/>
      <c r="E60" s="205"/>
      <c r="F60" s="205"/>
      <c r="G60" s="205"/>
      <c r="H60" s="205"/>
      <c r="I60" s="205"/>
      <c r="J60" s="205"/>
      <c r="K60" s="205"/>
      <c r="L60" s="205"/>
      <c r="M60" s="205"/>
      <c r="N60" s="205"/>
      <c r="O60" s="205"/>
      <c r="P60" s="205"/>
      <c r="Q60" s="205"/>
      <c r="R60" s="205"/>
      <c r="S60" s="205"/>
      <c r="T60" s="205"/>
      <c r="U60" s="205"/>
      <c r="V60" s="205"/>
      <c r="W60" s="205"/>
      <c r="X60" s="235"/>
      <c r="Y60" s="235"/>
      <c r="Z60" s="235"/>
      <c r="AA60" s="235"/>
      <c r="AB60" s="235"/>
      <c r="AC60" s="235"/>
      <c r="AD60" s="235"/>
      <c r="AE60" s="235"/>
      <c r="AF60" s="235"/>
      <c r="AG60" s="235"/>
      <c r="AH60" s="235"/>
      <c r="AI60" s="235"/>
      <c r="AJ60" s="235"/>
      <c r="AK60" s="235"/>
      <c r="AL60" s="235"/>
      <c r="AM60" s="235"/>
      <c r="AN60" s="235"/>
      <c r="AO60" s="235"/>
      <c r="AP60" s="235"/>
      <c r="AQ60" s="235"/>
      <c r="AR60" s="235"/>
      <c r="AS60" s="235"/>
      <c r="AT60" s="235"/>
      <c r="AU60" s="235"/>
    </row>
    <row r="61" spans="1:47" ht="16.5" customHeight="1">
      <c r="A61" s="25"/>
      <c r="B61" s="205"/>
      <c r="C61" s="205"/>
      <c r="D61" s="205"/>
      <c r="E61" s="205"/>
      <c r="F61" s="205"/>
      <c r="G61" s="205"/>
      <c r="H61" s="205"/>
      <c r="I61" s="205"/>
      <c r="J61" s="205"/>
      <c r="K61" s="205"/>
      <c r="L61" s="205"/>
      <c r="M61" s="205"/>
      <c r="N61" s="205"/>
      <c r="O61" s="205"/>
      <c r="P61" s="205"/>
      <c r="Q61" s="205"/>
      <c r="R61" s="205"/>
      <c r="S61" s="205"/>
      <c r="T61" s="205"/>
      <c r="U61" s="205"/>
      <c r="V61" s="205"/>
      <c r="W61" s="205"/>
      <c r="X61" s="235"/>
      <c r="Y61" s="235"/>
      <c r="Z61" s="235"/>
      <c r="AA61" s="235"/>
      <c r="AB61" s="235"/>
      <c r="AC61" s="235"/>
      <c r="AD61" s="235"/>
      <c r="AE61" s="235"/>
      <c r="AF61" s="235"/>
      <c r="AG61" s="235"/>
      <c r="AH61" s="235"/>
      <c r="AI61" s="235"/>
      <c r="AJ61" s="235"/>
      <c r="AK61" s="235"/>
      <c r="AL61" s="235"/>
      <c r="AM61" s="235"/>
      <c r="AN61" s="235"/>
      <c r="AO61" s="235"/>
      <c r="AP61" s="235"/>
      <c r="AQ61" s="235"/>
      <c r="AR61" s="235"/>
      <c r="AS61" s="235"/>
      <c r="AT61" s="235"/>
      <c r="AU61" s="235"/>
    </row>
    <row r="62" spans="1:47" ht="16.5" customHeight="1">
      <c r="A62" s="25"/>
      <c r="B62" s="205"/>
      <c r="C62" s="205"/>
      <c r="D62" s="205"/>
      <c r="E62" s="205"/>
      <c r="F62" s="205"/>
      <c r="G62" s="205"/>
      <c r="H62" s="205"/>
      <c r="I62" s="205"/>
      <c r="J62" s="205"/>
      <c r="K62" s="205"/>
      <c r="L62" s="205"/>
      <c r="M62" s="205"/>
      <c r="N62" s="205"/>
      <c r="O62" s="205"/>
      <c r="P62" s="205"/>
      <c r="Q62" s="205"/>
      <c r="R62" s="205"/>
      <c r="S62" s="205"/>
      <c r="T62" s="205"/>
      <c r="U62" s="205"/>
      <c r="V62" s="205"/>
      <c r="W62" s="205"/>
      <c r="X62" s="235"/>
      <c r="Y62" s="235"/>
      <c r="Z62" s="235"/>
      <c r="AA62" s="235"/>
      <c r="AB62" s="235"/>
      <c r="AC62" s="235"/>
      <c r="AD62" s="235"/>
      <c r="AE62" s="235"/>
      <c r="AF62" s="235"/>
      <c r="AG62" s="235"/>
      <c r="AH62" s="235"/>
      <c r="AI62" s="235"/>
      <c r="AJ62" s="235"/>
      <c r="AK62" s="235"/>
      <c r="AL62" s="235"/>
      <c r="AM62" s="235"/>
      <c r="AN62" s="235"/>
      <c r="AO62" s="235"/>
      <c r="AP62" s="235"/>
      <c r="AQ62" s="235"/>
      <c r="AR62" s="235"/>
      <c r="AS62" s="235"/>
      <c r="AT62" s="235"/>
      <c r="AU62" s="235"/>
    </row>
    <row r="63" spans="1:47" ht="16.5" customHeight="1">
      <c r="A63" s="25"/>
      <c r="B63" s="205"/>
      <c r="C63" s="205"/>
      <c r="D63" s="205"/>
      <c r="E63" s="205"/>
      <c r="F63" s="205"/>
      <c r="G63" s="205"/>
      <c r="H63" s="205"/>
      <c r="I63" s="205"/>
      <c r="J63" s="205"/>
      <c r="K63" s="205"/>
      <c r="L63" s="205"/>
      <c r="M63" s="205"/>
      <c r="N63" s="205"/>
      <c r="O63" s="205"/>
      <c r="P63" s="205"/>
      <c r="Q63" s="205"/>
      <c r="R63" s="205"/>
      <c r="S63" s="205"/>
      <c r="T63" s="205"/>
      <c r="U63" s="205"/>
      <c r="V63" s="205"/>
      <c r="W63" s="20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row>
    <row r="64" spans="1:47" ht="16.5" customHeight="1">
      <c r="A64" s="25"/>
      <c r="B64" s="205"/>
      <c r="C64" s="205"/>
      <c r="D64" s="205"/>
      <c r="E64" s="205"/>
      <c r="F64" s="205"/>
      <c r="G64" s="205"/>
      <c r="H64" s="205"/>
      <c r="I64" s="205"/>
      <c r="J64" s="205"/>
      <c r="K64" s="205"/>
      <c r="L64" s="205"/>
      <c r="M64" s="205"/>
      <c r="N64" s="205"/>
      <c r="O64" s="205"/>
      <c r="P64" s="205"/>
      <c r="Q64" s="205"/>
      <c r="R64" s="205"/>
      <c r="S64" s="205"/>
      <c r="T64" s="205"/>
      <c r="U64" s="205"/>
      <c r="V64" s="205"/>
      <c r="W64" s="20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row>
    <row r="65" spans="1:47" ht="16.5" customHeight="1">
      <c r="A65" s="25"/>
      <c r="B65" s="205"/>
      <c r="C65" s="205"/>
      <c r="D65" s="205"/>
      <c r="E65" s="205"/>
      <c r="F65" s="205"/>
      <c r="G65" s="205"/>
      <c r="H65" s="205"/>
      <c r="I65" s="205"/>
      <c r="J65" s="205"/>
      <c r="K65" s="205"/>
      <c r="L65" s="205"/>
      <c r="M65" s="205"/>
      <c r="N65" s="205"/>
      <c r="O65" s="205"/>
      <c r="P65" s="205"/>
      <c r="Q65" s="205"/>
      <c r="R65" s="205"/>
      <c r="S65" s="205"/>
      <c r="T65" s="205"/>
      <c r="U65" s="205"/>
      <c r="V65" s="205"/>
      <c r="W65" s="20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row>
    <row r="66" spans="1:47" ht="16.5" customHeight="1">
      <c r="A66" s="25"/>
      <c r="B66" s="205"/>
      <c r="C66" s="205"/>
      <c r="D66" s="205"/>
      <c r="E66" s="205"/>
      <c r="F66" s="205"/>
      <c r="G66" s="205"/>
      <c r="H66" s="205"/>
      <c r="I66" s="205"/>
      <c r="J66" s="205"/>
      <c r="K66" s="205"/>
      <c r="L66" s="205"/>
      <c r="M66" s="205"/>
      <c r="N66" s="205"/>
      <c r="O66" s="205"/>
      <c r="P66" s="205"/>
      <c r="Q66" s="205"/>
      <c r="R66" s="205"/>
      <c r="S66" s="205"/>
      <c r="T66" s="205"/>
      <c r="U66" s="205"/>
      <c r="V66" s="205"/>
      <c r="W66" s="205"/>
      <c r="X66" s="235"/>
      <c r="Y66" s="235"/>
      <c r="Z66" s="235"/>
      <c r="AA66" s="235"/>
      <c r="AB66" s="235"/>
      <c r="AC66" s="235"/>
      <c r="AD66" s="235"/>
      <c r="AE66" s="235"/>
      <c r="AF66" s="235"/>
      <c r="AG66" s="235"/>
      <c r="AH66" s="235"/>
      <c r="AI66" s="235"/>
      <c r="AJ66" s="235"/>
      <c r="AK66" s="235"/>
      <c r="AL66" s="235"/>
      <c r="AM66" s="235"/>
      <c r="AN66" s="235"/>
      <c r="AO66" s="235"/>
      <c r="AP66" s="235"/>
      <c r="AQ66" s="235"/>
      <c r="AR66" s="235"/>
      <c r="AS66" s="235"/>
      <c r="AT66" s="235"/>
      <c r="AU66" s="235"/>
    </row>
    <row r="67" spans="1:47" ht="16.5" customHeight="1">
      <c r="A67" s="25"/>
      <c r="B67" s="205"/>
      <c r="C67" s="205"/>
      <c r="D67" s="205"/>
      <c r="E67" s="205"/>
      <c r="F67" s="205"/>
      <c r="G67" s="205"/>
      <c r="H67" s="205"/>
      <c r="I67" s="205"/>
      <c r="J67" s="205"/>
      <c r="K67" s="205"/>
      <c r="L67" s="205"/>
      <c r="M67" s="205"/>
      <c r="N67" s="205"/>
      <c r="O67" s="205"/>
      <c r="P67" s="205"/>
      <c r="Q67" s="205"/>
      <c r="R67" s="205"/>
      <c r="S67" s="205"/>
      <c r="T67" s="205"/>
      <c r="U67" s="205"/>
      <c r="V67" s="205"/>
      <c r="W67" s="205"/>
      <c r="X67" s="235"/>
      <c r="Y67" s="235"/>
      <c r="Z67" s="235"/>
      <c r="AA67" s="235"/>
      <c r="AB67" s="235"/>
      <c r="AC67" s="235"/>
      <c r="AD67" s="235"/>
      <c r="AE67" s="235"/>
      <c r="AF67" s="235"/>
      <c r="AG67" s="235"/>
      <c r="AH67" s="235"/>
      <c r="AI67" s="235"/>
      <c r="AJ67" s="235"/>
      <c r="AK67" s="235"/>
      <c r="AL67" s="235"/>
      <c r="AM67" s="235"/>
      <c r="AN67" s="235"/>
      <c r="AO67" s="235"/>
      <c r="AP67" s="235"/>
      <c r="AQ67" s="235"/>
      <c r="AR67" s="235"/>
      <c r="AS67" s="235"/>
      <c r="AT67" s="235"/>
      <c r="AU67" s="235"/>
    </row>
    <row r="68" spans="1:47" ht="16.5" customHeight="1">
      <c r="A68" s="25"/>
      <c r="B68" s="205"/>
      <c r="C68" s="205"/>
      <c r="D68" s="205"/>
      <c r="E68" s="205"/>
      <c r="F68" s="205"/>
      <c r="G68" s="205"/>
      <c r="H68" s="205"/>
      <c r="I68" s="205"/>
      <c r="J68" s="205"/>
      <c r="K68" s="205"/>
      <c r="L68" s="205"/>
      <c r="M68" s="205"/>
      <c r="N68" s="205"/>
      <c r="O68" s="205"/>
      <c r="P68" s="205"/>
      <c r="Q68" s="205"/>
      <c r="R68" s="205"/>
      <c r="S68" s="205"/>
      <c r="T68" s="205"/>
      <c r="U68" s="205"/>
      <c r="V68" s="205"/>
      <c r="W68" s="205"/>
      <c r="X68" s="235"/>
      <c r="Y68" s="235"/>
      <c r="Z68" s="235"/>
      <c r="AA68" s="235"/>
      <c r="AB68" s="235"/>
      <c r="AC68" s="235"/>
      <c r="AD68" s="235"/>
      <c r="AE68" s="235"/>
      <c r="AF68" s="235"/>
      <c r="AG68" s="235"/>
      <c r="AH68" s="235"/>
      <c r="AI68" s="235"/>
      <c r="AJ68" s="235"/>
      <c r="AK68" s="235"/>
      <c r="AL68" s="235"/>
      <c r="AM68" s="235"/>
      <c r="AN68" s="235"/>
      <c r="AO68" s="235"/>
      <c r="AP68" s="235"/>
      <c r="AQ68" s="235"/>
      <c r="AR68" s="235"/>
      <c r="AS68" s="235"/>
      <c r="AT68" s="235"/>
      <c r="AU68" s="235"/>
    </row>
    <row r="69" spans="1:47" ht="16.5" customHeight="1">
      <c r="A69" s="25"/>
      <c r="B69" s="205"/>
      <c r="C69" s="205"/>
      <c r="D69" s="205"/>
      <c r="E69" s="205"/>
      <c r="F69" s="205"/>
      <c r="G69" s="205"/>
      <c r="H69" s="205"/>
      <c r="I69" s="205"/>
      <c r="J69" s="205"/>
      <c r="K69" s="205"/>
      <c r="L69" s="205"/>
      <c r="M69" s="205"/>
      <c r="N69" s="205"/>
      <c r="O69" s="205"/>
      <c r="P69" s="205"/>
      <c r="Q69" s="205"/>
      <c r="R69" s="205"/>
      <c r="S69" s="205"/>
      <c r="T69" s="205"/>
      <c r="U69" s="205"/>
      <c r="V69" s="205"/>
      <c r="W69" s="205"/>
      <c r="X69" s="235"/>
      <c r="Y69" s="235"/>
      <c r="Z69" s="235"/>
      <c r="AA69" s="235"/>
      <c r="AB69" s="235"/>
      <c r="AC69" s="235"/>
      <c r="AD69" s="235"/>
      <c r="AE69" s="235"/>
      <c r="AF69" s="235"/>
      <c r="AG69" s="235"/>
      <c r="AH69" s="235"/>
      <c r="AI69" s="235"/>
      <c r="AJ69" s="235"/>
      <c r="AK69" s="235"/>
      <c r="AL69" s="235"/>
      <c r="AM69" s="235"/>
      <c r="AN69" s="235"/>
      <c r="AO69" s="235"/>
      <c r="AP69" s="235"/>
      <c r="AQ69" s="235"/>
      <c r="AR69" s="235"/>
      <c r="AS69" s="235"/>
      <c r="AT69" s="235"/>
      <c r="AU69" s="235"/>
    </row>
    <row r="70" spans="1:47" ht="16.5" customHeight="1">
      <c r="A70" s="25"/>
      <c r="B70" s="205"/>
      <c r="C70" s="205"/>
      <c r="D70" s="205"/>
      <c r="E70" s="205"/>
      <c r="F70" s="205"/>
      <c r="G70" s="205"/>
      <c r="H70" s="205"/>
      <c r="I70" s="205"/>
      <c r="J70" s="205"/>
      <c r="K70" s="205"/>
      <c r="L70" s="205"/>
      <c r="M70" s="205"/>
      <c r="N70" s="205"/>
      <c r="O70" s="205"/>
      <c r="P70" s="205"/>
      <c r="Q70" s="205"/>
      <c r="R70" s="205"/>
      <c r="S70" s="205"/>
      <c r="T70" s="205"/>
      <c r="U70" s="205"/>
      <c r="V70" s="205"/>
      <c r="W70" s="20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row>
    <row r="71" spans="1:47" ht="16.5" customHeight="1">
      <c r="A71" s="25"/>
      <c r="B71" s="205"/>
      <c r="C71" s="205"/>
      <c r="D71" s="205"/>
      <c r="E71" s="205"/>
      <c r="F71" s="205"/>
      <c r="G71" s="205"/>
      <c r="H71" s="205"/>
      <c r="I71" s="205"/>
      <c r="J71" s="205"/>
      <c r="K71" s="205"/>
      <c r="L71" s="205"/>
      <c r="M71" s="205"/>
      <c r="N71" s="205"/>
      <c r="O71" s="205"/>
      <c r="P71" s="205"/>
      <c r="Q71" s="205"/>
      <c r="R71" s="205"/>
      <c r="S71" s="205"/>
      <c r="T71" s="205"/>
      <c r="U71" s="205"/>
      <c r="V71" s="205"/>
      <c r="W71" s="205"/>
      <c r="X71" s="235"/>
      <c r="Y71" s="235"/>
      <c r="Z71" s="235"/>
      <c r="AA71" s="235"/>
      <c r="AB71" s="235"/>
      <c r="AC71" s="235"/>
      <c r="AD71" s="235"/>
      <c r="AE71" s="235"/>
      <c r="AF71" s="235"/>
      <c r="AG71" s="235"/>
      <c r="AH71" s="235"/>
      <c r="AI71" s="235"/>
      <c r="AJ71" s="235"/>
      <c r="AK71" s="235"/>
      <c r="AL71" s="235"/>
      <c r="AM71" s="235"/>
      <c r="AN71" s="235"/>
      <c r="AO71" s="235"/>
      <c r="AP71" s="235"/>
      <c r="AQ71" s="235"/>
      <c r="AR71" s="235"/>
      <c r="AS71" s="235"/>
      <c r="AT71" s="235"/>
      <c r="AU71" s="235"/>
    </row>
    <row r="72" spans="1:47" ht="16.5" customHeight="1">
      <c r="A72" s="25"/>
      <c r="B72" s="205"/>
      <c r="C72" s="205"/>
      <c r="D72" s="205"/>
      <c r="E72" s="205"/>
      <c r="F72" s="205"/>
      <c r="G72" s="205"/>
      <c r="H72" s="205"/>
      <c r="I72" s="205"/>
      <c r="J72" s="205"/>
      <c r="K72" s="205"/>
      <c r="L72" s="205"/>
      <c r="M72" s="205"/>
      <c r="N72" s="205"/>
      <c r="O72" s="205"/>
      <c r="P72" s="205"/>
      <c r="Q72" s="205"/>
      <c r="R72" s="205"/>
      <c r="S72" s="205"/>
      <c r="T72" s="205"/>
      <c r="U72" s="205"/>
      <c r="V72" s="205"/>
      <c r="W72" s="205"/>
      <c r="X72" s="235"/>
      <c r="Y72" s="235"/>
      <c r="Z72" s="235"/>
      <c r="AA72" s="235"/>
      <c r="AB72" s="235"/>
      <c r="AC72" s="235"/>
      <c r="AD72" s="235"/>
      <c r="AE72" s="235"/>
      <c r="AF72" s="235"/>
      <c r="AG72" s="235"/>
      <c r="AH72" s="235"/>
      <c r="AI72" s="235"/>
      <c r="AJ72" s="235"/>
      <c r="AK72" s="235"/>
      <c r="AL72" s="235"/>
      <c r="AM72" s="235"/>
      <c r="AN72" s="235"/>
      <c r="AO72" s="235"/>
      <c r="AP72" s="235"/>
      <c r="AQ72" s="235"/>
      <c r="AR72" s="235"/>
      <c r="AS72" s="235"/>
      <c r="AT72" s="235"/>
      <c r="AU72" s="235"/>
    </row>
    <row r="73" spans="1:47" ht="16.5" customHeight="1">
      <c r="A73" s="25"/>
      <c r="B73" s="205"/>
      <c r="C73" s="205"/>
      <c r="D73" s="205"/>
      <c r="E73" s="205"/>
      <c r="F73" s="205"/>
      <c r="G73" s="205"/>
      <c r="H73" s="205"/>
      <c r="I73" s="205"/>
      <c r="J73" s="205"/>
      <c r="K73" s="205"/>
      <c r="L73" s="205"/>
      <c r="M73" s="205"/>
      <c r="N73" s="205"/>
      <c r="O73" s="205"/>
      <c r="P73" s="205"/>
      <c r="Q73" s="205"/>
      <c r="R73" s="205"/>
      <c r="S73" s="205"/>
      <c r="T73" s="205"/>
      <c r="U73" s="205"/>
      <c r="V73" s="205"/>
      <c r="W73" s="205"/>
      <c r="X73" s="235"/>
      <c r="Y73" s="235"/>
      <c r="Z73" s="235"/>
      <c r="AA73" s="235"/>
      <c r="AB73" s="235"/>
      <c r="AC73" s="235"/>
      <c r="AD73" s="235"/>
      <c r="AE73" s="235"/>
      <c r="AF73" s="235"/>
      <c r="AG73" s="235"/>
      <c r="AH73" s="235"/>
      <c r="AI73" s="235"/>
      <c r="AJ73" s="235"/>
      <c r="AK73" s="235"/>
      <c r="AL73" s="235"/>
      <c r="AM73" s="235"/>
      <c r="AN73" s="235"/>
      <c r="AO73" s="235"/>
      <c r="AP73" s="235"/>
      <c r="AQ73" s="235"/>
      <c r="AR73" s="235"/>
      <c r="AS73" s="235"/>
      <c r="AT73" s="235"/>
      <c r="AU73" s="235"/>
    </row>
    <row r="74" spans="1:47" ht="16.5" customHeight="1">
      <c r="A74" s="25"/>
      <c r="B74" s="205"/>
      <c r="C74" s="205"/>
      <c r="D74" s="205"/>
      <c r="E74" s="205"/>
      <c r="F74" s="205"/>
      <c r="G74" s="205"/>
      <c r="H74" s="205"/>
      <c r="I74" s="205"/>
      <c r="J74" s="205"/>
      <c r="K74" s="205"/>
      <c r="L74" s="205"/>
      <c r="M74" s="205"/>
      <c r="N74" s="205"/>
      <c r="O74" s="205"/>
      <c r="P74" s="205"/>
      <c r="Q74" s="205"/>
      <c r="R74" s="205"/>
      <c r="S74" s="205"/>
      <c r="T74" s="205"/>
      <c r="U74" s="205"/>
      <c r="V74" s="205"/>
      <c r="W74" s="205"/>
      <c r="X74" s="235"/>
      <c r="Y74" s="235"/>
      <c r="Z74" s="235"/>
      <c r="AA74" s="235"/>
      <c r="AB74" s="235"/>
      <c r="AC74" s="235"/>
      <c r="AD74" s="235"/>
      <c r="AE74" s="235"/>
      <c r="AF74" s="235"/>
      <c r="AG74" s="235"/>
      <c r="AH74" s="235"/>
      <c r="AI74" s="235"/>
      <c r="AJ74" s="235"/>
      <c r="AK74" s="235"/>
      <c r="AL74" s="235"/>
      <c r="AM74" s="235"/>
      <c r="AN74" s="235"/>
      <c r="AO74" s="235"/>
      <c r="AP74" s="235"/>
      <c r="AQ74" s="235"/>
      <c r="AR74" s="235"/>
      <c r="AS74" s="235"/>
      <c r="AT74" s="235"/>
      <c r="AU74" s="235"/>
    </row>
    <row r="75" spans="1:47" ht="16.5" customHeight="1">
      <c r="A75" s="25"/>
      <c r="B75" s="205"/>
      <c r="C75" s="205"/>
      <c r="D75" s="205"/>
      <c r="E75" s="205"/>
      <c r="F75" s="205"/>
      <c r="G75" s="205"/>
      <c r="H75" s="205"/>
      <c r="I75" s="205"/>
      <c r="J75" s="205"/>
      <c r="K75" s="205"/>
      <c r="L75" s="205"/>
      <c r="M75" s="205"/>
      <c r="N75" s="205"/>
      <c r="O75" s="205"/>
      <c r="P75" s="205"/>
      <c r="Q75" s="205"/>
      <c r="R75" s="205"/>
      <c r="S75" s="205"/>
      <c r="T75" s="205"/>
      <c r="U75" s="205"/>
      <c r="V75" s="205"/>
      <c r="W75" s="205"/>
      <c r="X75" s="235"/>
      <c r="Y75" s="235"/>
      <c r="Z75" s="235"/>
      <c r="AA75" s="235"/>
      <c r="AB75" s="235"/>
      <c r="AC75" s="235"/>
      <c r="AD75" s="235"/>
      <c r="AE75" s="235"/>
      <c r="AF75" s="235"/>
      <c r="AG75" s="235"/>
      <c r="AH75" s="235"/>
      <c r="AI75" s="235"/>
      <c r="AJ75" s="235"/>
      <c r="AK75" s="235"/>
      <c r="AL75" s="235"/>
      <c r="AM75" s="235"/>
      <c r="AN75" s="235"/>
      <c r="AO75" s="235"/>
      <c r="AP75" s="235"/>
      <c r="AQ75" s="235"/>
      <c r="AR75" s="235"/>
      <c r="AS75" s="235"/>
      <c r="AT75" s="235"/>
      <c r="AU75" s="235"/>
    </row>
    <row r="76" spans="1:47" ht="16.5" customHeight="1">
      <c r="A76" s="25"/>
      <c r="B76" s="205"/>
      <c r="C76" s="205"/>
      <c r="D76" s="205"/>
      <c r="E76" s="205"/>
      <c r="F76" s="205"/>
      <c r="G76" s="205"/>
      <c r="H76" s="205"/>
      <c r="I76" s="205"/>
      <c r="J76" s="205"/>
      <c r="K76" s="205"/>
      <c r="L76" s="205"/>
      <c r="M76" s="205"/>
      <c r="N76" s="205"/>
      <c r="O76" s="205"/>
      <c r="P76" s="205"/>
      <c r="Q76" s="205"/>
      <c r="R76" s="205"/>
      <c r="S76" s="205"/>
      <c r="T76" s="205"/>
      <c r="U76" s="205"/>
      <c r="V76" s="205"/>
      <c r="W76" s="205"/>
      <c r="X76" s="235"/>
      <c r="Y76" s="235"/>
      <c r="Z76" s="235"/>
      <c r="AA76" s="235"/>
      <c r="AB76" s="235"/>
      <c r="AC76" s="235"/>
      <c r="AD76" s="235"/>
      <c r="AE76" s="235"/>
      <c r="AF76" s="235"/>
      <c r="AG76" s="235"/>
      <c r="AH76" s="235"/>
      <c r="AI76" s="235"/>
      <c r="AJ76" s="235"/>
      <c r="AK76" s="235"/>
      <c r="AL76" s="235"/>
      <c r="AM76" s="235"/>
      <c r="AN76" s="235"/>
      <c r="AO76" s="235"/>
      <c r="AP76" s="235"/>
      <c r="AQ76" s="235"/>
      <c r="AR76" s="235"/>
      <c r="AS76" s="235"/>
      <c r="AT76" s="235"/>
      <c r="AU76" s="235"/>
    </row>
    <row r="77" spans="1:47" ht="16.5" customHeight="1">
      <c r="A77" s="25"/>
      <c r="B77" s="205"/>
      <c r="C77" s="205"/>
      <c r="D77" s="205"/>
      <c r="E77" s="205"/>
      <c r="F77" s="205"/>
      <c r="G77" s="205"/>
      <c r="H77" s="205"/>
      <c r="I77" s="205"/>
      <c r="J77" s="205"/>
      <c r="K77" s="205"/>
      <c r="L77" s="205"/>
      <c r="M77" s="205"/>
      <c r="N77" s="205"/>
      <c r="O77" s="205"/>
      <c r="P77" s="205"/>
      <c r="Q77" s="205"/>
      <c r="R77" s="205"/>
      <c r="S77" s="205"/>
      <c r="T77" s="205"/>
      <c r="U77" s="205"/>
      <c r="V77" s="205"/>
      <c r="W77" s="205"/>
      <c r="X77" s="235"/>
      <c r="Y77" s="235"/>
      <c r="Z77" s="235"/>
      <c r="AA77" s="235"/>
      <c r="AB77" s="235"/>
      <c r="AC77" s="235"/>
      <c r="AD77" s="235"/>
      <c r="AE77" s="235"/>
      <c r="AF77" s="235"/>
      <c r="AG77" s="235"/>
      <c r="AH77" s="235"/>
      <c r="AI77" s="235"/>
      <c r="AJ77" s="235"/>
      <c r="AK77" s="235"/>
      <c r="AL77" s="235"/>
      <c r="AM77" s="235"/>
      <c r="AN77" s="235"/>
      <c r="AO77" s="235"/>
      <c r="AP77" s="235"/>
      <c r="AQ77" s="235"/>
      <c r="AR77" s="235"/>
      <c r="AS77" s="235"/>
      <c r="AT77" s="235"/>
      <c r="AU77" s="235"/>
    </row>
    <row r="78" spans="1:47" ht="16.5" customHeight="1">
      <c r="A78" s="25"/>
      <c r="B78" s="205"/>
      <c r="C78" s="205"/>
      <c r="D78" s="205"/>
      <c r="E78" s="205"/>
      <c r="F78" s="205"/>
      <c r="G78" s="205"/>
      <c r="H78" s="205"/>
      <c r="I78" s="205"/>
      <c r="J78" s="205"/>
      <c r="K78" s="205"/>
      <c r="L78" s="205"/>
      <c r="M78" s="205"/>
      <c r="N78" s="205"/>
      <c r="O78" s="205"/>
      <c r="P78" s="205"/>
      <c r="Q78" s="205"/>
      <c r="R78" s="205"/>
      <c r="S78" s="205"/>
      <c r="T78" s="205"/>
      <c r="U78" s="205"/>
      <c r="V78" s="205"/>
      <c r="W78" s="205"/>
      <c r="X78" s="235"/>
      <c r="Y78" s="235"/>
      <c r="Z78" s="235"/>
      <c r="AA78" s="235"/>
      <c r="AB78" s="235"/>
      <c r="AC78" s="235"/>
      <c r="AD78" s="235"/>
      <c r="AE78" s="235"/>
      <c r="AF78" s="235"/>
      <c r="AG78" s="235"/>
      <c r="AH78" s="235"/>
      <c r="AI78" s="235"/>
      <c r="AJ78" s="235"/>
      <c r="AK78" s="235"/>
      <c r="AL78" s="235"/>
      <c r="AM78" s="235"/>
      <c r="AN78" s="235"/>
      <c r="AO78" s="235"/>
      <c r="AP78" s="235"/>
      <c r="AQ78" s="235"/>
      <c r="AR78" s="235"/>
      <c r="AS78" s="235"/>
      <c r="AT78" s="235"/>
      <c r="AU78" s="235"/>
    </row>
    <row r="79" spans="1:47" ht="16.5" customHeight="1">
      <c r="A79" s="25"/>
      <c r="B79" s="205"/>
      <c r="C79" s="205"/>
      <c r="D79" s="205"/>
      <c r="E79" s="205"/>
      <c r="F79" s="205"/>
      <c r="G79" s="205"/>
      <c r="H79" s="205"/>
      <c r="I79" s="205"/>
      <c r="J79" s="205"/>
      <c r="K79" s="205"/>
      <c r="L79" s="205"/>
      <c r="M79" s="205"/>
      <c r="N79" s="205"/>
      <c r="O79" s="205"/>
      <c r="P79" s="205"/>
      <c r="Q79" s="205"/>
      <c r="R79" s="205"/>
      <c r="S79" s="205"/>
      <c r="T79" s="205"/>
      <c r="U79" s="205"/>
      <c r="V79" s="205"/>
      <c r="W79" s="205"/>
      <c r="X79" s="235"/>
      <c r="Y79" s="235"/>
      <c r="Z79" s="235"/>
      <c r="AA79" s="235"/>
      <c r="AB79" s="235"/>
      <c r="AC79" s="235"/>
      <c r="AD79" s="235"/>
      <c r="AE79" s="235"/>
      <c r="AF79" s="235"/>
      <c r="AG79" s="235"/>
      <c r="AH79" s="235"/>
      <c r="AI79" s="235"/>
      <c r="AJ79" s="235"/>
      <c r="AK79" s="235"/>
      <c r="AL79" s="235"/>
      <c r="AM79" s="235"/>
      <c r="AN79" s="235"/>
      <c r="AO79" s="235"/>
      <c r="AP79" s="235"/>
      <c r="AQ79" s="235"/>
      <c r="AR79" s="235"/>
      <c r="AS79" s="235"/>
      <c r="AT79" s="235"/>
      <c r="AU79" s="235"/>
    </row>
    <row r="80" spans="1:47" ht="16.5" customHeight="1">
      <c r="A80" s="25"/>
      <c r="B80" s="205"/>
      <c r="C80" s="205"/>
      <c r="D80" s="205"/>
      <c r="E80" s="205"/>
      <c r="F80" s="205"/>
      <c r="G80" s="205"/>
      <c r="H80" s="205"/>
      <c r="I80" s="205"/>
      <c r="J80" s="205"/>
      <c r="K80" s="205"/>
      <c r="L80" s="205"/>
      <c r="M80" s="205"/>
      <c r="N80" s="205"/>
      <c r="O80" s="205"/>
      <c r="P80" s="205"/>
      <c r="Q80" s="205"/>
      <c r="R80" s="205"/>
      <c r="S80" s="205"/>
      <c r="T80" s="205"/>
      <c r="U80" s="205"/>
      <c r="V80" s="205"/>
      <c r="W80" s="205"/>
      <c r="X80" s="235"/>
      <c r="Y80" s="235"/>
      <c r="Z80" s="235"/>
      <c r="AA80" s="235"/>
      <c r="AB80" s="235"/>
      <c r="AC80" s="235"/>
      <c r="AD80" s="235"/>
      <c r="AE80" s="235"/>
      <c r="AF80" s="235"/>
      <c r="AG80" s="235"/>
      <c r="AH80" s="235"/>
      <c r="AI80" s="235"/>
      <c r="AJ80" s="235"/>
      <c r="AK80" s="235"/>
      <c r="AL80" s="235"/>
      <c r="AM80" s="235"/>
      <c r="AN80" s="235"/>
      <c r="AO80" s="235"/>
      <c r="AP80" s="235"/>
      <c r="AQ80" s="235"/>
      <c r="AR80" s="235"/>
      <c r="AS80" s="235"/>
      <c r="AT80" s="235"/>
      <c r="AU80" s="235"/>
    </row>
    <row r="81" spans="1:47" ht="16.5" customHeight="1">
      <c r="A81" s="25"/>
      <c r="B81" s="205"/>
      <c r="C81" s="205"/>
      <c r="D81" s="205"/>
      <c r="E81" s="205"/>
      <c r="F81" s="205"/>
      <c r="G81" s="205"/>
      <c r="H81" s="205"/>
      <c r="I81" s="205"/>
      <c r="J81" s="205"/>
      <c r="K81" s="205"/>
      <c r="L81" s="205"/>
      <c r="M81" s="205"/>
      <c r="N81" s="205"/>
      <c r="O81" s="205"/>
      <c r="P81" s="205"/>
      <c r="Q81" s="205"/>
      <c r="R81" s="205"/>
      <c r="S81" s="205"/>
      <c r="T81" s="205"/>
      <c r="U81" s="205"/>
      <c r="V81" s="205"/>
      <c r="W81" s="205"/>
      <c r="X81" s="235"/>
      <c r="Y81" s="235"/>
      <c r="Z81" s="235"/>
      <c r="AA81" s="235"/>
      <c r="AB81" s="235"/>
      <c r="AC81" s="235"/>
      <c r="AD81" s="235"/>
      <c r="AE81" s="235"/>
      <c r="AF81" s="235"/>
      <c r="AG81" s="235"/>
      <c r="AH81" s="235"/>
      <c r="AI81" s="235"/>
      <c r="AJ81" s="235"/>
      <c r="AK81" s="235"/>
      <c r="AL81" s="235"/>
      <c r="AM81" s="235"/>
      <c r="AN81" s="235"/>
      <c r="AO81" s="235"/>
      <c r="AP81" s="235"/>
      <c r="AQ81" s="235"/>
      <c r="AR81" s="235"/>
      <c r="AS81" s="235"/>
      <c r="AT81" s="235"/>
      <c r="AU81" s="235"/>
    </row>
    <row r="82" spans="1:47" ht="16.5" customHeight="1">
      <c r="A82" s="25"/>
      <c r="B82" s="205"/>
      <c r="C82" s="205"/>
      <c r="D82" s="205"/>
      <c r="E82" s="205"/>
      <c r="F82" s="205"/>
      <c r="G82" s="205"/>
      <c r="H82" s="205"/>
      <c r="I82" s="205"/>
      <c r="J82" s="205"/>
      <c r="K82" s="205"/>
      <c r="L82" s="205"/>
      <c r="M82" s="205"/>
      <c r="N82" s="205"/>
      <c r="O82" s="205"/>
      <c r="P82" s="205"/>
      <c r="Q82" s="205"/>
      <c r="R82" s="205"/>
      <c r="S82" s="205"/>
      <c r="T82" s="205"/>
      <c r="U82" s="205"/>
      <c r="V82" s="205"/>
      <c r="W82" s="205"/>
      <c r="X82" s="235"/>
      <c r="Y82" s="235"/>
      <c r="Z82" s="235"/>
      <c r="AA82" s="235"/>
      <c r="AB82" s="235"/>
      <c r="AC82" s="235"/>
      <c r="AD82" s="235"/>
      <c r="AE82" s="235"/>
      <c r="AF82" s="235"/>
      <c r="AG82" s="235"/>
      <c r="AH82" s="235"/>
      <c r="AI82" s="235"/>
      <c r="AJ82" s="235"/>
      <c r="AK82" s="235"/>
      <c r="AL82" s="235"/>
      <c r="AM82" s="235"/>
      <c r="AN82" s="235"/>
      <c r="AO82" s="235"/>
      <c r="AP82" s="235"/>
      <c r="AQ82" s="235"/>
      <c r="AR82" s="235"/>
      <c r="AS82" s="235"/>
      <c r="AT82" s="235"/>
      <c r="AU82" s="235"/>
    </row>
    <row r="83" spans="1:47" ht="16.5" customHeight="1">
      <c r="A83" s="25"/>
      <c r="B83" s="205"/>
      <c r="C83" s="205"/>
      <c r="D83" s="205"/>
      <c r="E83" s="205"/>
      <c r="F83" s="205"/>
      <c r="G83" s="205"/>
      <c r="H83" s="205"/>
      <c r="I83" s="205"/>
      <c r="J83" s="205"/>
      <c r="K83" s="205"/>
      <c r="L83" s="205"/>
      <c r="M83" s="205"/>
      <c r="N83" s="205"/>
      <c r="O83" s="205"/>
      <c r="P83" s="205"/>
      <c r="Q83" s="205"/>
      <c r="R83" s="205"/>
      <c r="S83" s="205"/>
      <c r="T83" s="205"/>
      <c r="U83" s="205"/>
      <c r="V83" s="205"/>
      <c r="W83" s="205"/>
      <c r="X83" s="235"/>
      <c r="Y83" s="235"/>
      <c r="Z83" s="235"/>
      <c r="AA83" s="235"/>
      <c r="AB83" s="235"/>
      <c r="AC83" s="235"/>
      <c r="AD83" s="235"/>
      <c r="AE83" s="235"/>
      <c r="AF83" s="235"/>
      <c r="AG83" s="235"/>
      <c r="AH83" s="235"/>
      <c r="AI83" s="235"/>
      <c r="AJ83" s="235"/>
      <c r="AK83" s="235"/>
      <c r="AL83" s="235"/>
      <c r="AM83" s="235"/>
      <c r="AN83" s="235"/>
      <c r="AO83" s="235"/>
      <c r="AP83" s="235"/>
      <c r="AQ83" s="235"/>
      <c r="AR83" s="235"/>
      <c r="AS83" s="235"/>
      <c r="AT83" s="235"/>
      <c r="AU83" s="235"/>
    </row>
    <row r="84" spans="1:47" ht="16.5" customHeight="1">
      <c r="A84" s="25"/>
      <c r="B84" s="205"/>
      <c r="C84" s="205"/>
      <c r="D84" s="205"/>
      <c r="E84" s="205"/>
      <c r="F84" s="205"/>
      <c r="G84" s="205"/>
      <c r="H84" s="205"/>
      <c r="I84" s="205"/>
      <c r="J84" s="205"/>
      <c r="K84" s="205"/>
      <c r="L84" s="205"/>
      <c r="M84" s="205"/>
      <c r="N84" s="205"/>
      <c r="O84" s="205"/>
      <c r="P84" s="205"/>
      <c r="Q84" s="205"/>
      <c r="R84" s="205"/>
      <c r="S84" s="205"/>
      <c r="T84" s="205"/>
      <c r="U84" s="205"/>
      <c r="V84" s="205"/>
      <c r="W84" s="205"/>
      <c r="X84" s="235"/>
      <c r="Y84" s="235"/>
      <c r="Z84" s="235"/>
      <c r="AA84" s="235"/>
      <c r="AB84" s="235"/>
      <c r="AC84" s="235"/>
      <c r="AD84" s="235"/>
      <c r="AE84" s="235"/>
      <c r="AF84" s="235"/>
      <c r="AG84" s="235"/>
      <c r="AH84" s="235"/>
      <c r="AI84" s="235"/>
      <c r="AJ84" s="235"/>
      <c r="AK84" s="235"/>
      <c r="AL84" s="235"/>
      <c r="AM84" s="235"/>
      <c r="AN84" s="235"/>
      <c r="AO84" s="235"/>
      <c r="AP84" s="235"/>
      <c r="AQ84" s="235"/>
      <c r="AR84" s="235"/>
      <c r="AS84" s="235"/>
      <c r="AT84" s="235"/>
      <c r="AU84" s="235"/>
    </row>
    <row r="85" spans="1:47" ht="16.5" customHeight="1">
      <c r="A85" s="25"/>
      <c r="B85" s="205"/>
      <c r="C85" s="205"/>
      <c r="D85" s="205"/>
      <c r="E85" s="205"/>
      <c r="F85" s="205"/>
      <c r="G85" s="205"/>
      <c r="H85" s="205"/>
      <c r="I85" s="205"/>
      <c r="J85" s="205"/>
      <c r="K85" s="205"/>
      <c r="L85" s="205"/>
      <c r="M85" s="205"/>
      <c r="N85" s="205"/>
      <c r="O85" s="205"/>
      <c r="P85" s="205"/>
      <c r="Q85" s="205"/>
      <c r="R85" s="205"/>
      <c r="S85" s="205"/>
      <c r="T85" s="205"/>
      <c r="U85" s="205"/>
      <c r="V85" s="205"/>
      <c r="W85" s="205"/>
      <c r="X85" s="235"/>
      <c r="Y85" s="235"/>
      <c r="Z85" s="235"/>
      <c r="AA85" s="235"/>
      <c r="AB85" s="235"/>
      <c r="AC85" s="235"/>
      <c r="AD85" s="235"/>
      <c r="AE85" s="235"/>
      <c r="AF85" s="235"/>
      <c r="AG85" s="235"/>
      <c r="AH85" s="235"/>
      <c r="AI85" s="235"/>
      <c r="AJ85" s="235"/>
      <c r="AK85" s="235"/>
      <c r="AL85" s="235"/>
      <c r="AM85" s="235"/>
      <c r="AN85" s="235"/>
      <c r="AO85" s="235"/>
      <c r="AP85" s="235"/>
      <c r="AQ85" s="235"/>
      <c r="AR85" s="235"/>
      <c r="AS85" s="235"/>
      <c r="AT85" s="235"/>
      <c r="AU85" s="235"/>
    </row>
    <row r="86" spans="1:47" ht="16.5" customHeight="1">
      <c r="A86" s="25"/>
      <c r="B86" s="205"/>
      <c r="C86" s="205"/>
      <c r="D86" s="205"/>
      <c r="E86" s="205"/>
      <c r="F86" s="205"/>
      <c r="G86" s="205"/>
      <c r="H86" s="205"/>
      <c r="I86" s="205"/>
      <c r="J86" s="205"/>
      <c r="K86" s="205"/>
      <c r="L86" s="205"/>
      <c r="M86" s="205"/>
      <c r="N86" s="205"/>
      <c r="O86" s="205"/>
      <c r="P86" s="205"/>
      <c r="Q86" s="205"/>
      <c r="R86" s="205"/>
      <c r="S86" s="205"/>
      <c r="T86" s="205"/>
      <c r="U86" s="205"/>
      <c r="V86" s="205"/>
      <c r="W86" s="205"/>
      <c r="X86" s="235"/>
      <c r="Y86" s="235"/>
      <c r="Z86" s="235"/>
      <c r="AA86" s="235"/>
      <c r="AB86" s="235"/>
      <c r="AC86" s="235"/>
      <c r="AD86" s="235"/>
      <c r="AE86" s="235"/>
      <c r="AF86" s="235"/>
      <c r="AG86" s="235"/>
      <c r="AH86" s="235"/>
      <c r="AI86" s="235"/>
      <c r="AJ86" s="235"/>
      <c r="AK86" s="235"/>
      <c r="AL86" s="235"/>
      <c r="AM86" s="235"/>
      <c r="AN86" s="235"/>
      <c r="AO86" s="235"/>
      <c r="AP86" s="235"/>
      <c r="AQ86" s="235"/>
      <c r="AR86" s="235"/>
      <c r="AS86" s="235"/>
      <c r="AT86" s="235"/>
      <c r="AU86" s="235"/>
    </row>
    <row r="87" spans="1:47" ht="16.5" customHeight="1">
      <c r="A87" s="25"/>
      <c r="B87" s="205"/>
      <c r="C87" s="205"/>
      <c r="D87" s="205"/>
      <c r="E87" s="205"/>
      <c r="F87" s="205"/>
      <c r="G87" s="205"/>
      <c r="H87" s="205"/>
      <c r="I87" s="205"/>
      <c r="J87" s="205"/>
      <c r="K87" s="205"/>
      <c r="L87" s="205"/>
      <c r="M87" s="205"/>
      <c r="N87" s="205"/>
      <c r="O87" s="205"/>
      <c r="P87" s="205"/>
      <c r="Q87" s="205"/>
      <c r="R87" s="205"/>
      <c r="S87" s="205"/>
      <c r="T87" s="205"/>
      <c r="U87" s="205"/>
      <c r="V87" s="205"/>
      <c r="W87" s="205"/>
      <c r="X87" s="235"/>
      <c r="Y87" s="235"/>
      <c r="Z87" s="235"/>
      <c r="AA87" s="235"/>
      <c r="AB87" s="235"/>
      <c r="AC87" s="235"/>
      <c r="AD87" s="235"/>
      <c r="AE87" s="235"/>
      <c r="AF87" s="235"/>
      <c r="AG87" s="235"/>
      <c r="AH87" s="235"/>
      <c r="AI87" s="235"/>
      <c r="AJ87" s="235"/>
      <c r="AK87" s="235"/>
      <c r="AL87" s="235"/>
      <c r="AM87" s="235"/>
      <c r="AN87" s="235"/>
      <c r="AO87" s="235"/>
      <c r="AP87" s="235"/>
      <c r="AQ87" s="235"/>
      <c r="AR87" s="235"/>
      <c r="AS87" s="235"/>
      <c r="AT87" s="235"/>
      <c r="AU87" s="235"/>
    </row>
    <row r="88" spans="1:47" ht="16.5" customHeight="1">
      <c r="A88" s="25"/>
      <c r="B88" s="205"/>
      <c r="C88" s="205"/>
      <c r="D88" s="205"/>
      <c r="E88" s="205"/>
      <c r="F88" s="205"/>
      <c r="G88" s="205"/>
      <c r="H88" s="205"/>
      <c r="I88" s="205"/>
      <c r="J88" s="205"/>
      <c r="K88" s="205"/>
      <c r="L88" s="205"/>
      <c r="M88" s="205"/>
      <c r="N88" s="205"/>
      <c r="O88" s="205"/>
      <c r="P88" s="205"/>
      <c r="Q88" s="205"/>
      <c r="R88" s="205"/>
      <c r="S88" s="205"/>
      <c r="T88" s="205"/>
      <c r="U88" s="205"/>
      <c r="V88" s="205"/>
      <c r="W88" s="205"/>
      <c r="X88" s="235"/>
      <c r="Y88" s="235"/>
      <c r="Z88" s="235"/>
      <c r="AA88" s="235"/>
      <c r="AB88" s="235"/>
      <c r="AC88" s="235"/>
      <c r="AD88" s="235"/>
      <c r="AE88" s="235"/>
      <c r="AF88" s="235"/>
      <c r="AG88" s="235"/>
      <c r="AH88" s="235"/>
      <c r="AI88" s="235"/>
      <c r="AJ88" s="235"/>
      <c r="AK88" s="235"/>
      <c r="AL88" s="235"/>
      <c r="AM88" s="235"/>
      <c r="AN88" s="235"/>
      <c r="AO88" s="235"/>
      <c r="AP88" s="235"/>
      <c r="AQ88" s="235"/>
      <c r="AR88" s="235"/>
      <c r="AS88" s="235"/>
      <c r="AT88" s="235"/>
      <c r="AU88" s="235"/>
    </row>
    <row r="89" spans="1:47" ht="16.5" customHeight="1">
      <c r="A89" s="25"/>
      <c r="B89" s="205"/>
      <c r="C89" s="205"/>
      <c r="D89" s="205"/>
      <c r="E89" s="205"/>
      <c r="F89" s="205"/>
      <c r="G89" s="205"/>
      <c r="H89" s="205"/>
      <c r="I89" s="205"/>
      <c r="J89" s="205"/>
      <c r="K89" s="205"/>
      <c r="L89" s="205"/>
      <c r="M89" s="205"/>
      <c r="N89" s="205"/>
      <c r="O89" s="205"/>
      <c r="P89" s="205"/>
      <c r="Q89" s="205"/>
      <c r="R89" s="205"/>
      <c r="S89" s="205"/>
      <c r="T89" s="205"/>
      <c r="U89" s="205"/>
      <c r="V89" s="205"/>
      <c r="W89" s="205"/>
      <c r="X89" s="235"/>
      <c r="Y89" s="235"/>
      <c r="Z89" s="235"/>
      <c r="AA89" s="235"/>
      <c r="AB89" s="235"/>
      <c r="AC89" s="235"/>
      <c r="AD89" s="235"/>
      <c r="AE89" s="235"/>
      <c r="AF89" s="235"/>
      <c r="AG89" s="235"/>
      <c r="AH89" s="235"/>
      <c r="AI89" s="235"/>
      <c r="AJ89" s="235"/>
      <c r="AK89" s="235"/>
      <c r="AL89" s="235"/>
      <c r="AM89" s="235"/>
      <c r="AN89" s="235"/>
      <c r="AO89" s="235"/>
      <c r="AP89" s="235"/>
      <c r="AQ89" s="235"/>
      <c r="AR89" s="235"/>
      <c r="AS89" s="235"/>
      <c r="AT89" s="235"/>
      <c r="AU89" s="235"/>
    </row>
    <row r="90" spans="1:47" ht="16.5" customHeight="1">
      <c r="A90" s="25"/>
      <c r="B90" s="205"/>
      <c r="C90" s="205"/>
      <c r="D90" s="205"/>
      <c r="E90" s="205"/>
      <c r="F90" s="205"/>
      <c r="G90" s="205"/>
      <c r="H90" s="205"/>
      <c r="I90" s="205"/>
      <c r="J90" s="205"/>
      <c r="K90" s="205"/>
      <c r="L90" s="205"/>
      <c r="M90" s="205"/>
      <c r="N90" s="205"/>
      <c r="O90" s="205"/>
      <c r="P90" s="205"/>
      <c r="Q90" s="205"/>
      <c r="R90" s="205"/>
      <c r="S90" s="205"/>
      <c r="T90" s="205"/>
      <c r="U90" s="205"/>
      <c r="V90" s="205"/>
      <c r="W90" s="205"/>
      <c r="X90" s="235"/>
      <c r="Y90" s="235"/>
      <c r="Z90" s="235"/>
      <c r="AA90" s="235"/>
      <c r="AB90" s="235"/>
      <c r="AC90" s="235"/>
      <c r="AD90" s="235"/>
      <c r="AE90" s="235"/>
      <c r="AF90" s="235"/>
      <c r="AG90" s="235"/>
      <c r="AH90" s="235"/>
      <c r="AI90" s="235"/>
      <c r="AJ90" s="235"/>
      <c r="AK90" s="235"/>
      <c r="AL90" s="235"/>
      <c r="AM90" s="235"/>
      <c r="AN90" s="235"/>
      <c r="AO90" s="235"/>
      <c r="AP90" s="235"/>
      <c r="AQ90" s="235"/>
      <c r="AR90" s="235"/>
      <c r="AS90" s="235"/>
      <c r="AT90" s="235"/>
      <c r="AU90" s="235"/>
    </row>
    <row r="91" spans="1:47" ht="16.5" customHeight="1">
      <c r="A91" s="25"/>
      <c r="B91" s="205"/>
      <c r="C91" s="205"/>
      <c r="D91" s="205"/>
      <c r="E91" s="205"/>
      <c r="F91" s="205"/>
      <c r="G91" s="205"/>
      <c r="H91" s="205"/>
      <c r="I91" s="205"/>
      <c r="J91" s="205"/>
      <c r="K91" s="205"/>
      <c r="L91" s="205"/>
      <c r="M91" s="205"/>
      <c r="N91" s="205"/>
      <c r="O91" s="205"/>
      <c r="P91" s="205"/>
      <c r="Q91" s="205"/>
      <c r="R91" s="205"/>
      <c r="S91" s="205"/>
      <c r="T91" s="205"/>
      <c r="U91" s="205"/>
      <c r="V91" s="205"/>
      <c r="W91" s="205"/>
      <c r="X91" s="235"/>
      <c r="Y91" s="235"/>
      <c r="Z91" s="235"/>
      <c r="AA91" s="235"/>
      <c r="AB91" s="235"/>
      <c r="AC91" s="235"/>
      <c r="AD91" s="235"/>
      <c r="AE91" s="235"/>
      <c r="AF91" s="235"/>
      <c r="AG91" s="235"/>
      <c r="AH91" s="235"/>
      <c r="AI91" s="235"/>
      <c r="AJ91" s="235"/>
      <c r="AK91" s="235"/>
      <c r="AL91" s="235"/>
      <c r="AM91" s="235"/>
      <c r="AN91" s="235"/>
      <c r="AO91" s="235"/>
      <c r="AP91" s="235"/>
      <c r="AQ91" s="235"/>
      <c r="AR91" s="235"/>
      <c r="AS91" s="235"/>
      <c r="AT91" s="235"/>
      <c r="AU91" s="235"/>
    </row>
    <row r="92" spans="1:47" ht="16.5" customHeight="1">
      <c r="A92" s="25"/>
      <c r="B92" s="205"/>
      <c r="C92" s="205"/>
      <c r="D92" s="205"/>
      <c r="E92" s="205"/>
      <c r="F92" s="205"/>
      <c r="G92" s="205"/>
      <c r="H92" s="205"/>
      <c r="I92" s="205"/>
      <c r="J92" s="205"/>
      <c r="K92" s="205"/>
      <c r="L92" s="205"/>
      <c r="M92" s="205"/>
      <c r="N92" s="205"/>
      <c r="O92" s="205"/>
      <c r="P92" s="205"/>
      <c r="Q92" s="205"/>
      <c r="R92" s="205"/>
      <c r="S92" s="205"/>
      <c r="T92" s="205"/>
      <c r="U92" s="205"/>
      <c r="V92" s="205"/>
      <c r="W92" s="205"/>
      <c r="X92" s="235"/>
      <c r="Y92" s="235"/>
      <c r="Z92" s="235"/>
      <c r="AA92" s="235"/>
      <c r="AB92" s="235"/>
      <c r="AC92" s="235"/>
      <c r="AD92" s="235"/>
      <c r="AE92" s="235"/>
      <c r="AF92" s="235"/>
      <c r="AG92" s="235"/>
      <c r="AH92" s="235"/>
      <c r="AI92" s="235"/>
      <c r="AJ92" s="235"/>
      <c r="AK92" s="235"/>
      <c r="AL92" s="235"/>
      <c r="AM92" s="235"/>
      <c r="AN92" s="235"/>
      <c r="AO92" s="235"/>
      <c r="AP92" s="235"/>
      <c r="AQ92" s="235"/>
      <c r="AR92" s="235"/>
      <c r="AS92" s="235"/>
      <c r="AT92" s="235"/>
      <c r="AU92" s="235"/>
    </row>
    <row r="93" spans="1:47" ht="16.5" customHeight="1">
      <c r="A93" s="25"/>
      <c r="B93" s="205"/>
      <c r="C93" s="205"/>
      <c r="D93" s="205"/>
      <c r="E93" s="205"/>
      <c r="F93" s="205"/>
      <c r="G93" s="205"/>
      <c r="H93" s="205"/>
      <c r="I93" s="205"/>
      <c r="J93" s="205"/>
      <c r="K93" s="205"/>
      <c r="L93" s="205"/>
      <c r="M93" s="205"/>
      <c r="N93" s="205"/>
      <c r="O93" s="205"/>
      <c r="P93" s="205"/>
      <c r="Q93" s="205"/>
      <c r="R93" s="205"/>
      <c r="S93" s="205"/>
      <c r="T93" s="205"/>
      <c r="U93" s="205"/>
      <c r="V93" s="205"/>
      <c r="W93" s="205"/>
      <c r="X93" s="235"/>
      <c r="Y93" s="235"/>
      <c r="Z93" s="235"/>
      <c r="AA93" s="235"/>
      <c r="AB93" s="235"/>
      <c r="AC93" s="235"/>
      <c r="AD93" s="235"/>
      <c r="AE93" s="235"/>
      <c r="AF93" s="235"/>
      <c r="AG93" s="235"/>
      <c r="AH93" s="235"/>
      <c r="AI93" s="235"/>
      <c r="AJ93" s="235"/>
      <c r="AK93" s="235"/>
      <c r="AL93" s="235"/>
      <c r="AM93" s="235"/>
      <c r="AN93" s="235"/>
      <c r="AO93" s="235"/>
      <c r="AP93" s="235"/>
      <c r="AQ93" s="235"/>
      <c r="AR93" s="235"/>
      <c r="AS93" s="235"/>
      <c r="AT93" s="235"/>
      <c r="AU93" s="235"/>
    </row>
    <row r="94" spans="1:47" ht="16.5" customHeight="1">
      <c r="A94" s="25"/>
      <c r="B94" s="205"/>
      <c r="C94" s="205"/>
      <c r="D94" s="205"/>
      <c r="E94" s="205"/>
      <c r="F94" s="205"/>
      <c r="G94" s="205"/>
      <c r="H94" s="205"/>
      <c r="I94" s="205"/>
      <c r="J94" s="205"/>
      <c r="K94" s="205"/>
      <c r="L94" s="205"/>
      <c r="M94" s="205"/>
      <c r="N94" s="205"/>
      <c r="O94" s="205"/>
      <c r="P94" s="205"/>
      <c r="Q94" s="205"/>
      <c r="R94" s="205"/>
      <c r="S94" s="205"/>
      <c r="T94" s="205"/>
      <c r="U94" s="205"/>
      <c r="V94" s="205"/>
      <c r="W94" s="205"/>
      <c r="X94" s="235"/>
      <c r="Y94" s="235"/>
      <c r="Z94" s="235"/>
      <c r="AA94" s="235"/>
      <c r="AB94" s="235"/>
      <c r="AC94" s="235"/>
      <c r="AD94" s="235"/>
      <c r="AE94" s="235"/>
      <c r="AF94" s="235"/>
      <c r="AG94" s="235"/>
      <c r="AH94" s="235"/>
      <c r="AI94" s="235"/>
      <c r="AJ94" s="235"/>
      <c r="AK94" s="235"/>
      <c r="AL94" s="235"/>
      <c r="AM94" s="235"/>
      <c r="AN94" s="235"/>
      <c r="AO94" s="235"/>
      <c r="AP94" s="235"/>
      <c r="AQ94" s="235"/>
      <c r="AR94" s="235"/>
      <c r="AS94" s="235"/>
      <c r="AT94" s="235"/>
      <c r="AU94" s="235"/>
    </row>
    <row r="95" spans="1:47" ht="16.5" customHeight="1">
      <c r="A95" s="25"/>
      <c r="B95" s="205"/>
      <c r="C95" s="205"/>
      <c r="D95" s="205"/>
      <c r="E95" s="205"/>
      <c r="F95" s="205"/>
      <c r="G95" s="205"/>
      <c r="H95" s="205"/>
      <c r="I95" s="205"/>
      <c r="J95" s="205"/>
      <c r="K95" s="205"/>
      <c r="L95" s="205"/>
      <c r="M95" s="205"/>
      <c r="N95" s="205"/>
      <c r="O95" s="205"/>
      <c r="P95" s="205"/>
      <c r="Q95" s="205"/>
      <c r="R95" s="205"/>
      <c r="S95" s="205"/>
      <c r="T95" s="205"/>
      <c r="U95" s="205"/>
      <c r="V95" s="205"/>
      <c r="W95" s="205"/>
      <c r="X95" s="235"/>
      <c r="Y95" s="235"/>
      <c r="Z95" s="235"/>
      <c r="AA95" s="235"/>
      <c r="AB95" s="235"/>
      <c r="AC95" s="235"/>
      <c r="AD95" s="235"/>
      <c r="AE95" s="235"/>
      <c r="AF95" s="235"/>
      <c r="AG95" s="235"/>
      <c r="AH95" s="235"/>
      <c r="AI95" s="235"/>
      <c r="AJ95" s="235"/>
      <c r="AK95" s="235"/>
      <c r="AL95" s="235"/>
      <c r="AM95" s="235"/>
      <c r="AN95" s="235"/>
      <c r="AO95" s="235"/>
      <c r="AP95" s="235"/>
      <c r="AQ95" s="235"/>
      <c r="AR95" s="235"/>
      <c r="AS95" s="235"/>
      <c r="AT95" s="235"/>
      <c r="AU95" s="235"/>
    </row>
    <row r="96" spans="1:47" ht="16.5" customHeight="1">
      <c r="A96" s="25"/>
      <c r="B96" s="205"/>
      <c r="C96" s="205"/>
      <c r="D96" s="205"/>
      <c r="E96" s="205"/>
      <c r="F96" s="205"/>
      <c r="G96" s="205"/>
      <c r="H96" s="205"/>
      <c r="I96" s="205"/>
      <c r="J96" s="205"/>
      <c r="K96" s="205"/>
      <c r="L96" s="205"/>
      <c r="M96" s="205"/>
      <c r="N96" s="205"/>
      <c r="O96" s="205"/>
      <c r="P96" s="205"/>
      <c r="Q96" s="205"/>
      <c r="R96" s="205"/>
      <c r="S96" s="205"/>
      <c r="T96" s="205"/>
      <c r="U96" s="205"/>
      <c r="V96" s="205"/>
      <c r="W96" s="205"/>
      <c r="X96" s="235"/>
      <c r="Y96" s="235"/>
      <c r="Z96" s="235"/>
      <c r="AA96" s="235"/>
      <c r="AB96" s="235"/>
      <c r="AC96" s="235"/>
      <c r="AD96" s="235"/>
      <c r="AE96" s="235"/>
      <c r="AF96" s="235"/>
      <c r="AG96" s="235"/>
      <c r="AH96" s="235"/>
      <c r="AI96" s="235"/>
      <c r="AJ96" s="235"/>
      <c r="AK96" s="235"/>
      <c r="AL96" s="235"/>
      <c r="AM96" s="235"/>
      <c r="AN96" s="235"/>
      <c r="AO96" s="235"/>
      <c r="AP96" s="235"/>
      <c r="AQ96" s="235"/>
      <c r="AR96" s="235"/>
      <c r="AS96" s="235"/>
      <c r="AT96" s="235"/>
      <c r="AU96" s="235"/>
    </row>
    <row r="97" spans="1:47" ht="16.5" customHeight="1">
      <c r="A97" s="25"/>
      <c r="B97" s="205"/>
      <c r="C97" s="205"/>
      <c r="D97" s="205"/>
      <c r="E97" s="205"/>
      <c r="F97" s="205"/>
      <c r="G97" s="205"/>
      <c r="H97" s="205"/>
      <c r="I97" s="205"/>
      <c r="J97" s="205"/>
      <c r="K97" s="205"/>
      <c r="L97" s="205"/>
      <c r="M97" s="205"/>
      <c r="N97" s="205"/>
      <c r="O97" s="205"/>
      <c r="P97" s="205"/>
      <c r="Q97" s="205"/>
      <c r="R97" s="205"/>
      <c r="S97" s="205"/>
      <c r="T97" s="205"/>
      <c r="U97" s="205"/>
      <c r="V97" s="205"/>
      <c r="W97" s="205"/>
      <c r="X97" s="235"/>
      <c r="Y97" s="235"/>
      <c r="Z97" s="235"/>
      <c r="AA97" s="235"/>
      <c r="AB97" s="235"/>
      <c r="AC97" s="235"/>
      <c r="AD97" s="235"/>
      <c r="AE97" s="235"/>
      <c r="AF97" s="235"/>
      <c r="AG97" s="235"/>
      <c r="AH97" s="235"/>
      <c r="AI97" s="235"/>
      <c r="AJ97" s="235"/>
      <c r="AK97" s="235"/>
      <c r="AL97" s="235"/>
      <c r="AM97" s="235"/>
      <c r="AN97" s="235"/>
      <c r="AO97" s="235"/>
      <c r="AP97" s="235"/>
      <c r="AQ97" s="235"/>
      <c r="AR97" s="235"/>
      <c r="AS97" s="235"/>
      <c r="AT97" s="235"/>
      <c r="AU97" s="235"/>
    </row>
    <row r="98" spans="1:47" ht="16.5" customHeight="1">
      <c r="A98" s="25"/>
      <c r="B98" s="205"/>
      <c r="C98" s="205"/>
      <c r="D98" s="205"/>
      <c r="E98" s="205"/>
      <c r="F98" s="205"/>
      <c r="G98" s="205"/>
      <c r="H98" s="205"/>
      <c r="I98" s="205"/>
      <c r="J98" s="205"/>
      <c r="K98" s="205"/>
      <c r="L98" s="205"/>
      <c r="M98" s="205"/>
      <c r="N98" s="205"/>
      <c r="O98" s="205"/>
      <c r="P98" s="205"/>
      <c r="Q98" s="205"/>
      <c r="R98" s="205"/>
      <c r="S98" s="205"/>
      <c r="T98" s="205"/>
      <c r="U98" s="205"/>
      <c r="V98" s="205"/>
      <c r="W98" s="205"/>
      <c r="X98" s="235"/>
      <c r="Y98" s="235"/>
      <c r="Z98" s="235"/>
      <c r="AA98" s="235"/>
      <c r="AB98" s="235"/>
      <c r="AC98" s="235"/>
      <c r="AD98" s="235"/>
      <c r="AE98" s="235"/>
      <c r="AF98" s="235"/>
      <c r="AG98" s="235"/>
      <c r="AH98" s="235"/>
      <c r="AI98" s="235"/>
      <c r="AJ98" s="235"/>
      <c r="AK98" s="235"/>
      <c r="AL98" s="235"/>
      <c r="AM98" s="235"/>
      <c r="AN98" s="235"/>
      <c r="AO98" s="235"/>
      <c r="AP98" s="235"/>
      <c r="AQ98" s="235"/>
      <c r="AR98" s="235"/>
      <c r="AS98" s="235"/>
      <c r="AT98" s="235"/>
      <c r="AU98" s="235"/>
    </row>
    <row r="99" spans="1:47" ht="16.5" customHeight="1">
      <c r="A99" s="25"/>
      <c r="B99" s="205"/>
      <c r="C99" s="205"/>
      <c r="D99" s="205"/>
      <c r="E99" s="205"/>
      <c r="F99" s="205"/>
      <c r="G99" s="205"/>
      <c r="H99" s="205"/>
      <c r="I99" s="205"/>
      <c r="J99" s="205"/>
      <c r="K99" s="205"/>
      <c r="L99" s="205"/>
      <c r="M99" s="205"/>
      <c r="N99" s="205"/>
      <c r="O99" s="205"/>
      <c r="P99" s="205"/>
      <c r="Q99" s="205"/>
      <c r="R99" s="205"/>
      <c r="S99" s="205"/>
      <c r="T99" s="205"/>
      <c r="U99" s="205"/>
      <c r="V99" s="205"/>
      <c r="W99" s="205"/>
      <c r="X99" s="235"/>
      <c r="Y99" s="235"/>
      <c r="Z99" s="235"/>
      <c r="AA99" s="235"/>
      <c r="AB99" s="235"/>
      <c r="AC99" s="235"/>
      <c r="AD99" s="235"/>
      <c r="AE99" s="235"/>
      <c r="AF99" s="235"/>
      <c r="AG99" s="235"/>
      <c r="AH99" s="235"/>
      <c r="AI99" s="235"/>
      <c r="AJ99" s="235"/>
      <c r="AK99" s="235"/>
      <c r="AL99" s="235"/>
      <c r="AM99" s="235"/>
      <c r="AN99" s="235"/>
      <c r="AO99" s="235"/>
      <c r="AP99" s="235"/>
      <c r="AQ99" s="235"/>
      <c r="AR99" s="235"/>
      <c r="AS99" s="235"/>
      <c r="AT99" s="235"/>
      <c r="AU99" s="235"/>
    </row>
    <row r="100" spans="1:47" ht="16.5" customHeight="1">
      <c r="A100" s="25"/>
      <c r="B100" s="205"/>
      <c r="C100" s="205"/>
      <c r="D100" s="205"/>
      <c r="E100" s="205"/>
      <c r="F100" s="205"/>
      <c r="G100" s="205"/>
      <c r="H100" s="205"/>
      <c r="I100" s="205"/>
      <c r="J100" s="205"/>
      <c r="K100" s="205"/>
      <c r="L100" s="205"/>
      <c r="M100" s="205"/>
      <c r="N100" s="205"/>
      <c r="O100" s="205"/>
      <c r="P100" s="205"/>
      <c r="Q100" s="205"/>
      <c r="R100" s="205"/>
      <c r="S100" s="205"/>
      <c r="T100" s="205"/>
      <c r="U100" s="205"/>
      <c r="V100" s="205"/>
      <c r="W100" s="205"/>
      <c r="X100" s="235"/>
      <c r="Y100" s="235"/>
      <c r="Z100" s="235"/>
      <c r="AA100" s="235"/>
      <c r="AB100" s="235"/>
      <c r="AC100" s="235"/>
      <c r="AD100" s="235"/>
      <c r="AE100" s="235"/>
      <c r="AF100" s="235"/>
      <c r="AG100" s="235"/>
      <c r="AH100" s="235"/>
      <c r="AI100" s="235"/>
      <c r="AJ100" s="235"/>
      <c r="AK100" s="235"/>
      <c r="AL100" s="235"/>
      <c r="AM100" s="235"/>
      <c r="AN100" s="235"/>
      <c r="AO100" s="235"/>
      <c r="AP100" s="235"/>
      <c r="AQ100" s="235"/>
      <c r="AR100" s="235"/>
      <c r="AS100" s="235"/>
      <c r="AT100" s="235"/>
      <c r="AU100" s="235"/>
    </row>
    <row r="101" spans="1:47" ht="16.5" customHeight="1">
      <c r="A101" s="25"/>
      <c r="B101" s="205"/>
      <c r="C101" s="205"/>
      <c r="D101" s="205"/>
      <c r="E101" s="205"/>
      <c r="F101" s="205"/>
      <c r="G101" s="205"/>
      <c r="H101" s="205"/>
      <c r="I101" s="205"/>
      <c r="J101" s="205"/>
      <c r="K101" s="205"/>
      <c r="L101" s="205"/>
      <c r="M101" s="205"/>
      <c r="N101" s="205"/>
      <c r="O101" s="205"/>
      <c r="P101" s="205"/>
      <c r="Q101" s="205"/>
      <c r="R101" s="205"/>
      <c r="S101" s="205"/>
      <c r="T101" s="205"/>
      <c r="U101" s="205"/>
      <c r="V101" s="205"/>
      <c r="W101" s="205"/>
      <c r="X101" s="235"/>
      <c r="Y101" s="235"/>
      <c r="Z101" s="235"/>
      <c r="AA101" s="235"/>
      <c r="AB101" s="235"/>
      <c r="AC101" s="235"/>
      <c r="AD101" s="235"/>
      <c r="AE101" s="235"/>
      <c r="AF101" s="235"/>
      <c r="AG101" s="235"/>
      <c r="AH101" s="235"/>
      <c r="AI101" s="235"/>
      <c r="AJ101" s="235"/>
      <c r="AK101" s="235"/>
      <c r="AL101" s="235"/>
      <c r="AM101" s="235"/>
      <c r="AN101" s="235"/>
      <c r="AO101" s="235"/>
      <c r="AP101" s="235"/>
      <c r="AQ101" s="235"/>
      <c r="AR101" s="235"/>
      <c r="AS101" s="235"/>
      <c r="AT101" s="235"/>
      <c r="AU101" s="235"/>
    </row>
    <row r="102" spans="1:47" ht="16.5" customHeight="1">
      <c r="A102" s="25"/>
      <c r="B102" s="205"/>
      <c r="C102" s="205"/>
      <c r="D102" s="205"/>
      <c r="E102" s="205"/>
      <c r="F102" s="205"/>
      <c r="G102" s="205"/>
      <c r="H102" s="205"/>
      <c r="I102" s="205"/>
      <c r="J102" s="205"/>
      <c r="K102" s="205"/>
      <c r="L102" s="205"/>
      <c r="M102" s="205"/>
      <c r="N102" s="205"/>
      <c r="O102" s="205"/>
      <c r="P102" s="205"/>
      <c r="Q102" s="205"/>
      <c r="R102" s="205"/>
      <c r="S102" s="205"/>
      <c r="T102" s="205"/>
      <c r="U102" s="205"/>
      <c r="V102" s="205"/>
      <c r="W102" s="205"/>
      <c r="X102" s="235"/>
      <c r="Y102" s="235"/>
      <c r="Z102" s="235"/>
      <c r="AA102" s="235"/>
      <c r="AB102" s="235"/>
      <c r="AC102" s="235"/>
      <c r="AD102" s="235"/>
      <c r="AE102" s="235"/>
      <c r="AF102" s="235"/>
      <c r="AG102" s="235"/>
      <c r="AH102" s="235"/>
      <c r="AI102" s="235"/>
      <c r="AJ102" s="235"/>
      <c r="AK102" s="235"/>
      <c r="AL102" s="235"/>
      <c r="AM102" s="235"/>
      <c r="AN102" s="235"/>
      <c r="AO102" s="235"/>
      <c r="AP102" s="235"/>
      <c r="AQ102" s="235"/>
      <c r="AR102" s="235"/>
      <c r="AS102" s="235"/>
      <c r="AT102" s="235"/>
      <c r="AU102" s="235"/>
    </row>
    <row r="103" spans="1:47" ht="16.5" customHeight="1">
      <c r="A103" s="25"/>
      <c r="B103" s="205"/>
      <c r="C103" s="205"/>
      <c r="D103" s="205"/>
      <c r="E103" s="205"/>
      <c r="F103" s="205"/>
      <c r="G103" s="205"/>
      <c r="H103" s="205"/>
      <c r="I103" s="205"/>
      <c r="J103" s="205"/>
      <c r="K103" s="205"/>
      <c r="L103" s="205"/>
      <c r="M103" s="205"/>
      <c r="N103" s="205"/>
      <c r="O103" s="205"/>
      <c r="P103" s="205"/>
      <c r="Q103" s="205"/>
      <c r="R103" s="205"/>
      <c r="S103" s="205"/>
      <c r="T103" s="205"/>
      <c r="U103" s="205"/>
      <c r="V103" s="205"/>
      <c r="W103" s="205"/>
      <c r="X103" s="235"/>
      <c r="Y103" s="235"/>
      <c r="Z103" s="235"/>
      <c r="AA103" s="235"/>
      <c r="AB103" s="235"/>
      <c r="AC103" s="235"/>
      <c r="AD103" s="235"/>
      <c r="AE103" s="235"/>
      <c r="AF103" s="235"/>
      <c r="AG103" s="235"/>
      <c r="AH103" s="235"/>
      <c r="AI103" s="235"/>
      <c r="AJ103" s="235"/>
      <c r="AK103" s="235"/>
      <c r="AL103" s="235"/>
      <c r="AM103" s="235"/>
      <c r="AN103" s="235"/>
      <c r="AO103" s="235"/>
      <c r="AP103" s="235"/>
      <c r="AQ103" s="235"/>
      <c r="AR103" s="235"/>
      <c r="AS103" s="235"/>
      <c r="AT103" s="235"/>
      <c r="AU103" s="235"/>
    </row>
    <row r="104" spans="1:47" ht="16.5" customHeight="1">
      <c r="A104" s="25"/>
      <c r="B104" s="205"/>
      <c r="C104" s="205"/>
      <c r="D104" s="205"/>
      <c r="E104" s="205"/>
      <c r="F104" s="205"/>
      <c r="G104" s="205"/>
      <c r="H104" s="205"/>
      <c r="I104" s="205"/>
      <c r="J104" s="205"/>
      <c r="K104" s="205"/>
      <c r="L104" s="205"/>
      <c r="M104" s="205"/>
      <c r="N104" s="205"/>
      <c r="O104" s="205"/>
      <c r="P104" s="205"/>
      <c r="Q104" s="205"/>
      <c r="R104" s="205"/>
      <c r="S104" s="205"/>
      <c r="T104" s="205"/>
      <c r="U104" s="205"/>
      <c r="V104" s="205"/>
      <c r="W104" s="205"/>
      <c r="X104" s="235"/>
      <c r="Y104" s="235"/>
      <c r="Z104" s="235"/>
      <c r="AA104" s="235"/>
      <c r="AB104" s="235"/>
      <c r="AC104" s="235"/>
      <c r="AD104" s="235"/>
      <c r="AE104" s="235"/>
      <c r="AF104" s="235"/>
      <c r="AG104" s="235"/>
      <c r="AH104" s="235"/>
      <c r="AI104" s="235"/>
      <c r="AJ104" s="235"/>
      <c r="AK104" s="235"/>
      <c r="AL104" s="235"/>
      <c r="AM104" s="235"/>
      <c r="AN104" s="235"/>
      <c r="AO104" s="235"/>
      <c r="AP104" s="235"/>
      <c r="AQ104" s="235"/>
      <c r="AR104" s="235"/>
      <c r="AS104" s="235"/>
      <c r="AT104" s="235"/>
      <c r="AU104" s="235"/>
    </row>
    <row r="105" spans="1:47" ht="16.5" customHeight="1">
      <c r="A105" s="25"/>
      <c r="B105" s="205"/>
      <c r="C105" s="205"/>
      <c r="D105" s="205"/>
      <c r="E105" s="205"/>
      <c r="F105" s="205"/>
      <c r="G105" s="205"/>
      <c r="H105" s="205"/>
      <c r="I105" s="205"/>
      <c r="J105" s="205"/>
      <c r="K105" s="205"/>
      <c r="L105" s="205"/>
      <c r="M105" s="205"/>
      <c r="N105" s="205"/>
      <c r="O105" s="205"/>
      <c r="P105" s="205"/>
      <c r="Q105" s="205"/>
      <c r="R105" s="205"/>
      <c r="S105" s="205"/>
      <c r="T105" s="205"/>
      <c r="U105" s="205"/>
      <c r="V105" s="205"/>
      <c r="W105" s="20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row>
    <row r="106" spans="1:47" ht="16.5" customHeight="1">
      <c r="A106" s="25"/>
      <c r="B106" s="205"/>
      <c r="C106" s="205"/>
      <c r="D106" s="205"/>
      <c r="E106" s="205"/>
      <c r="F106" s="205"/>
      <c r="G106" s="205"/>
      <c r="H106" s="205"/>
      <c r="I106" s="205"/>
      <c r="J106" s="205"/>
      <c r="K106" s="205"/>
      <c r="L106" s="205"/>
      <c r="M106" s="205"/>
      <c r="N106" s="205"/>
      <c r="O106" s="205"/>
      <c r="P106" s="205"/>
      <c r="Q106" s="205"/>
      <c r="R106" s="205"/>
      <c r="S106" s="205"/>
      <c r="T106" s="205"/>
      <c r="U106" s="205"/>
      <c r="V106" s="205"/>
      <c r="W106" s="20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row>
    <row r="107" spans="1:47" ht="16.5" customHeight="1">
      <c r="A107" s="25"/>
      <c r="B107" s="205"/>
      <c r="C107" s="205"/>
      <c r="D107" s="205"/>
      <c r="E107" s="205"/>
      <c r="F107" s="205"/>
      <c r="G107" s="205"/>
      <c r="H107" s="205"/>
      <c r="I107" s="205"/>
      <c r="J107" s="205"/>
      <c r="K107" s="205"/>
      <c r="L107" s="205"/>
      <c r="M107" s="205"/>
      <c r="N107" s="205"/>
      <c r="O107" s="205"/>
      <c r="P107" s="205"/>
      <c r="Q107" s="205"/>
      <c r="R107" s="205"/>
      <c r="S107" s="205"/>
      <c r="T107" s="205"/>
      <c r="U107" s="205"/>
      <c r="V107" s="205"/>
      <c r="W107" s="205"/>
      <c r="X107" s="235"/>
      <c r="Y107" s="235"/>
      <c r="Z107" s="235"/>
      <c r="AA107" s="235"/>
      <c r="AB107" s="235"/>
      <c r="AC107" s="235"/>
      <c r="AD107" s="235"/>
      <c r="AE107" s="235"/>
      <c r="AF107" s="235"/>
      <c r="AG107" s="235"/>
      <c r="AH107" s="235"/>
      <c r="AI107" s="235"/>
      <c r="AJ107" s="235"/>
      <c r="AK107" s="235"/>
      <c r="AL107" s="235"/>
      <c r="AM107" s="235"/>
      <c r="AN107" s="235"/>
      <c r="AO107" s="235"/>
      <c r="AP107" s="235"/>
      <c r="AQ107" s="235"/>
      <c r="AR107" s="235"/>
      <c r="AS107" s="235"/>
      <c r="AT107" s="235"/>
      <c r="AU107" s="235"/>
    </row>
    <row r="108" spans="1:47" ht="16.5" customHeight="1">
      <c r="A108" s="25"/>
      <c r="B108" s="205"/>
      <c r="C108" s="205"/>
      <c r="D108" s="205"/>
      <c r="E108" s="205"/>
      <c r="F108" s="205"/>
      <c r="G108" s="205"/>
      <c r="H108" s="205"/>
      <c r="I108" s="205"/>
      <c r="J108" s="205"/>
      <c r="K108" s="205"/>
      <c r="L108" s="205"/>
      <c r="M108" s="205"/>
      <c r="N108" s="205"/>
      <c r="O108" s="205"/>
      <c r="P108" s="205"/>
      <c r="Q108" s="205"/>
      <c r="R108" s="205"/>
      <c r="S108" s="205"/>
      <c r="T108" s="205"/>
      <c r="U108" s="205"/>
      <c r="V108" s="205"/>
      <c r="W108" s="205"/>
      <c r="X108" s="235"/>
      <c r="Y108" s="235"/>
      <c r="Z108" s="235"/>
      <c r="AA108" s="235"/>
      <c r="AB108" s="235"/>
      <c r="AC108" s="235"/>
      <c r="AD108" s="235"/>
      <c r="AE108" s="235"/>
      <c r="AF108" s="235"/>
      <c r="AG108" s="235"/>
      <c r="AH108" s="235"/>
      <c r="AI108" s="235"/>
      <c r="AJ108" s="235"/>
      <c r="AK108" s="235"/>
      <c r="AL108" s="235"/>
      <c r="AM108" s="235"/>
      <c r="AN108" s="235"/>
      <c r="AO108" s="235"/>
      <c r="AP108" s="235"/>
      <c r="AQ108" s="235"/>
      <c r="AR108" s="235"/>
      <c r="AS108" s="235"/>
      <c r="AT108" s="235"/>
      <c r="AU108" s="235"/>
    </row>
    <row r="109" spans="1:47" ht="16.5" customHeight="1">
      <c r="A109" s="25"/>
      <c r="B109" s="205"/>
      <c r="C109" s="205"/>
      <c r="D109" s="205"/>
      <c r="E109" s="205"/>
      <c r="F109" s="205"/>
      <c r="G109" s="205"/>
      <c r="H109" s="205"/>
      <c r="I109" s="205"/>
      <c r="J109" s="205"/>
      <c r="K109" s="205"/>
      <c r="L109" s="205"/>
      <c r="M109" s="205"/>
      <c r="N109" s="205"/>
      <c r="O109" s="205"/>
      <c r="P109" s="205"/>
      <c r="Q109" s="205"/>
      <c r="R109" s="205"/>
      <c r="S109" s="205"/>
      <c r="T109" s="205"/>
      <c r="U109" s="205"/>
      <c r="V109" s="205"/>
      <c r="W109" s="205"/>
      <c r="X109" s="235"/>
      <c r="Y109" s="235"/>
      <c r="Z109" s="235"/>
      <c r="AA109" s="235"/>
      <c r="AB109" s="235"/>
      <c r="AC109" s="235"/>
      <c r="AD109" s="235"/>
      <c r="AE109" s="235"/>
      <c r="AF109" s="235"/>
      <c r="AG109" s="235"/>
      <c r="AH109" s="235"/>
      <c r="AI109" s="235"/>
      <c r="AJ109" s="235"/>
      <c r="AK109" s="235"/>
      <c r="AL109" s="235"/>
      <c r="AM109" s="235"/>
      <c r="AN109" s="235"/>
      <c r="AO109" s="235"/>
      <c r="AP109" s="235"/>
      <c r="AQ109" s="235"/>
      <c r="AR109" s="235"/>
      <c r="AS109" s="235"/>
      <c r="AT109" s="235"/>
      <c r="AU109" s="235"/>
    </row>
    <row r="110" spans="1:47" ht="16.5" customHeight="1">
      <c r="A110" s="25"/>
      <c r="B110" s="205"/>
      <c r="C110" s="205"/>
      <c r="D110" s="205"/>
      <c r="E110" s="205"/>
      <c r="F110" s="205"/>
      <c r="G110" s="205"/>
      <c r="H110" s="205"/>
      <c r="I110" s="205"/>
      <c r="J110" s="205"/>
      <c r="K110" s="205"/>
      <c r="L110" s="205"/>
      <c r="M110" s="205"/>
      <c r="N110" s="205"/>
      <c r="O110" s="205"/>
      <c r="P110" s="205"/>
      <c r="Q110" s="205"/>
      <c r="R110" s="205"/>
      <c r="S110" s="205"/>
      <c r="T110" s="205"/>
      <c r="U110" s="205"/>
      <c r="V110" s="205"/>
      <c r="W110" s="205"/>
      <c r="X110" s="235"/>
      <c r="Y110" s="235"/>
      <c r="Z110" s="235"/>
      <c r="AA110" s="235"/>
      <c r="AB110" s="235"/>
      <c r="AC110" s="235"/>
      <c r="AD110" s="235"/>
      <c r="AE110" s="235"/>
      <c r="AF110" s="235"/>
      <c r="AG110" s="235"/>
      <c r="AH110" s="235"/>
      <c r="AI110" s="235"/>
      <c r="AJ110" s="235"/>
      <c r="AK110" s="235"/>
      <c r="AL110" s="235"/>
      <c r="AM110" s="235"/>
      <c r="AN110" s="235"/>
      <c r="AO110" s="235"/>
      <c r="AP110" s="235"/>
      <c r="AQ110" s="235"/>
      <c r="AR110" s="235"/>
      <c r="AS110" s="235"/>
      <c r="AT110" s="235"/>
      <c r="AU110" s="235"/>
    </row>
    <row r="111" spans="1:47" ht="16.5" customHeight="1">
      <c r="A111" s="25"/>
      <c r="B111" s="205"/>
      <c r="C111" s="205"/>
      <c r="D111" s="205"/>
      <c r="E111" s="205"/>
      <c r="F111" s="205"/>
      <c r="G111" s="205"/>
      <c r="H111" s="205"/>
      <c r="I111" s="205"/>
      <c r="J111" s="205"/>
      <c r="K111" s="205"/>
      <c r="L111" s="205"/>
      <c r="M111" s="205"/>
      <c r="N111" s="205"/>
      <c r="O111" s="205"/>
      <c r="P111" s="205"/>
      <c r="Q111" s="205"/>
      <c r="R111" s="205"/>
      <c r="S111" s="205"/>
      <c r="T111" s="205"/>
      <c r="U111" s="205"/>
      <c r="V111" s="205"/>
      <c r="W111" s="205"/>
      <c r="X111" s="235"/>
      <c r="Y111" s="235"/>
      <c r="Z111" s="235"/>
      <c r="AA111" s="235"/>
      <c r="AB111" s="235"/>
      <c r="AC111" s="235"/>
      <c r="AD111" s="235"/>
      <c r="AE111" s="235"/>
      <c r="AF111" s="235"/>
      <c r="AG111" s="235"/>
      <c r="AH111" s="235"/>
      <c r="AI111" s="235"/>
      <c r="AJ111" s="235"/>
      <c r="AK111" s="235"/>
      <c r="AL111" s="235"/>
      <c r="AM111" s="235"/>
      <c r="AN111" s="235"/>
      <c r="AO111" s="235"/>
      <c r="AP111" s="235"/>
      <c r="AQ111" s="235"/>
      <c r="AR111" s="235"/>
      <c r="AS111" s="235"/>
      <c r="AT111" s="235"/>
      <c r="AU111" s="235"/>
    </row>
    <row r="112" spans="1:47" ht="16.5" customHeight="1">
      <c r="A112" s="25"/>
      <c r="B112" s="205"/>
      <c r="C112" s="205"/>
      <c r="D112" s="205"/>
      <c r="E112" s="205"/>
      <c r="F112" s="205"/>
      <c r="G112" s="205"/>
      <c r="H112" s="205"/>
      <c r="I112" s="205"/>
      <c r="J112" s="205"/>
      <c r="K112" s="205"/>
      <c r="L112" s="205"/>
      <c r="M112" s="205"/>
      <c r="N112" s="205"/>
      <c r="O112" s="205"/>
      <c r="P112" s="205"/>
      <c r="Q112" s="205"/>
      <c r="R112" s="205"/>
      <c r="S112" s="205"/>
      <c r="T112" s="205"/>
      <c r="U112" s="205"/>
      <c r="V112" s="205"/>
      <c r="W112" s="205"/>
      <c r="X112" s="235"/>
      <c r="Y112" s="235"/>
      <c r="Z112" s="235"/>
      <c r="AA112" s="235"/>
      <c r="AB112" s="235"/>
      <c r="AC112" s="235"/>
      <c r="AD112" s="235"/>
      <c r="AE112" s="235"/>
      <c r="AF112" s="235"/>
      <c r="AG112" s="235"/>
      <c r="AH112" s="235"/>
      <c r="AI112" s="235"/>
      <c r="AJ112" s="235"/>
      <c r="AK112" s="235"/>
      <c r="AL112" s="235"/>
      <c r="AM112" s="235"/>
      <c r="AN112" s="235"/>
      <c r="AO112" s="235"/>
      <c r="AP112" s="235"/>
      <c r="AQ112" s="235"/>
      <c r="AR112" s="235"/>
      <c r="AS112" s="235"/>
      <c r="AT112" s="235"/>
      <c r="AU112" s="235"/>
    </row>
    <row r="113" spans="1:47" ht="16.5" customHeight="1">
      <c r="A113" s="25"/>
      <c r="B113" s="205"/>
      <c r="C113" s="205"/>
      <c r="D113" s="205"/>
      <c r="E113" s="205"/>
      <c r="F113" s="205"/>
      <c r="G113" s="205"/>
      <c r="H113" s="205"/>
      <c r="I113" s="205"/>
      <c r="J113" s="205"/>
      <c r="K113" s="205"/>
      <c r="L113" s="205"/>
      <c r="M113" s="205"/>
      <c r="N113" s="205"/>
      <c r="O113" s="205"/>
      <c r="P113" s="205"/>
      <c r="Q113" s="205"/>
      <c r="R113" s="205"/>
      <c r="S113" s="205"/>
      <c r="T113" s="205"/>
      <c r="U113" s="205"/>
      <c r="V113" s="205"/>
      <c r="W113" s="205"/>
      <c r="X113" s="235"/>
      <c r="Y113" s="235"/>
      <c r="Z113" s="235"/>
      <c r="AA113" s="235"/>
      <c r="AB113" s="235"/>
      <c r="AC113" s="235"/>
      <c r="AD113" s="235"/>
      <c r="AE113" s="235"/>
      <c r="AF113" s="235"/>
      <c r="AG113" s="235"/>
      <c r="AH113" s="235"/>
      <c r="AI113" s="235"/>
      <c r="AJ113" s="235"/>
      <c r="AK113" s="235"/>
      <c r="AL113" s="235"/>
      <c r="AM113" s="235"/>
      <c r="AN113" s="235"/>
      <c r="AO113" s="235"/>
      <c r="AP113" s="235"/>
      <c r="AQ113" s="235"/>
      <c r="AR113" s="235"/>
      <c r="AS113" s="235"/>
      <c r="AT113" s="235"/>
      <c r="AU113" s="235"/>
    </row>
    <row r="114" spans="1:47" ht="16.5" customHeight="1">
      <c r="A114" s="25"/>
      <c r="B114" s="205"/>
      <c r="C114" s="205"/>
      <c r="D114" s="205"/>
      <c r="E114" s="205"/>
      <c r="F114" s="205"/>
      <c r="G114" s="205"/>
      <c r="H114" s="205"/>
      <c r="I114" s="205"/>
      <c r="J114" s="205"/>
      <c r="K114" s="205"/>
      <c r="L114" s="205"/>
      <c r="M114" s="205"/>
      <c r="N114" s="205"/>
      <c r="O114" s="205"/>
      <c r="P114" s="205"/>
      <c r="Q114" s="205"/>
      <c r="R114" s="205"/>
      <c r="S114" s="205"/>
      <c r="T114" s="205"/>
      <c r="U114" s="205"/>
      <c r="V114" s="205"/>
      <c r="W114" s="205"/>
      <c r="X114" s="235"/>
      <c r="Y114" s="235"/>
      <c r="Z114" s="235"/>
      <c r="AA114" s="235"/>
      <c r="AB114" s="235"/>
      <c r="AC114" s="235"/>
      <c r="AD114" s="235"/>
      <c r="AE114" s="235"/>
      <c r="AF114" s="235"/>
      <c r="AG114" s="235"/>
      <c r="AH114" s="235"/>
      <c r="AI114" s="235"/>
      <c r="AJ114" s="235"/>
      <c r="AK114" s="235"/>
      <c r="AL114" s="235"/>
      <c r="AM114" s="235"/>
      <c r="AN114" s="235"/>
      <c r="AO114" s="235"/>
      <c r="AP114" s="235"/>
      <c r="AQ114" s="235"/>
      <c r="AR114" s="235"/>
      <c r="AS114" s="235"/>
      <c r="AT114" s="235"/>
      <c r="AU114" s="235"/>
    </row>
    <row r="115" spans="1:47" ht="16.5" customHeight="1">
      <c r="A115" s="25"/>
      <c r="B115" s="205"/>
      <c r="C115" s="205"/>
      <c r="D115" s="205"/>
      <c r="E115" s="205"/>
      <c r="F115" s="205"/>
      <c r="G115" s="205"/>
      <c r="H115" s="205"/>
      <c r="I115" s="205"/>
      <c r="J115" s="205"/>
      <c r="K115" s="205"/>
      <c r="L115" s="205"/>
      <c r="M115" s="205"/>
      <c r="N115" s="205"/>
      <c r="O115" s="205"/>
      <c r="P115" s="205"/>
      <c r="Q115" s="205"/>
      <c r="R115" s="205"/>
      <c r="S115" s="205"/>
      <c r="T115" s="205"/>
      <c r="U115" s="205"/>
      <c r="V115" s="205"/>
      <c r="W115" s="205"/>
      <c r="X115" s="235"/>
      <c r="Y115" s="235"/>
      <c r="Z115" s="235"/>
      <c r="AA115" s="235"/>
      <c r="AB115" s="235"/>
      <c r="AC115" s="235"/>
      <c r="AD115" s="235"/>
      <c r="AE115" s="235"/>
      <c r="AF115" s="235"/>
      <c r="AG115" s="235"/>
      <c r="AH115" s="235"/>
      <c r="AI115" s="235"/>
      <c r="AJ115" s="235"/>
      <c r="AK115" s="235"/>
      <c r="AL115" s="235"/>
      <c r="AM115" s="235"/>
      <c r="AN115" s="235"/>
      <c r="AO115" s="235"/>
      <c r="AP115" s="235"/>
      <c r="AQ115" s="235"/>
      <c r="AR115" s="235"/>
      <c r="AS115" s="235"/>
      <c r="AT115" s="235"/>
      <c r="AU115" s="235"/>
    </row>
    <row r="116" spans="1:47" ht="16.5" customHeight="1">
      <c r="A116" s="25"/>
      <c r="B116" s="205"/>
      <c r="C116" s="205"/>
      <c r="D116" s="205"/>
      <c r="E116" s="205"/>
      <c r="F116" s="205"/>
      <c r="G116" s="205"/>
      <c r="H116" s="205"/>
      <c r="I116" s="205"/>
      <c r="J116" s="205"/>
      <c r="K116" s="205"/>
      <c r="L116" s="205"/>
      <c r="M116" s="205"/>
      <c r="N116" s="205"/>
      <c r="O116" s="205"/>
      <c r="P116" s="205"/>
      <c r="Q116" s="205"/>
      <c r="R116" s="205"/>
      <c r="S116" s="205"/>
      <c r="T116" s="205"/>
      <c r="U116" s="205"/>
      <c r="V116" s="205"/>
      <c r="W116" s="205"/>
      <c r="X116" s="235"/>
      <c r="Y116" s="235"/>
      <c r="Z116" s="235"/>
      <c r="AA116" s="235"/>
      <c r="AB116" s="235"/>
      <c r="AC116" s="235"/>
      <c r="AD116" s="235"/>
      <c r="AE116" s="235"/>
      <c r="AF116" s="235"/>
      <c r="AG116" s="235"/>
      <c r="AH116" s="235"/>
      <c r="AI116" s="235"/>
      <c r="AJ116" s="235"/>
      <c r="AK116" s="235"/>
      <c r="AL116" s="235"/>
      <c r="AM116" s="235"/>
      <c r="AN116" s="235"/>
      <c r="AO116" s="235"/>
      <c r="AP116" s="235"/>
      <c r="AQ116" s="235"/>
      <c r="AR116" s="235"/>
      <c r="AS116" s="235"/>
      <c r="AT116" s="235"/>
      <c r="AU116" s="235"/>
    </row>
    <row r="117" spans="1:47" ht="16.5" customHeight="1">
      <c r="A117" s="25"/>
      <c r="B117" s="205"/>
      <c r="C117" s="205"/>
      <c r="D117" s="205"/>
      <c r="E117" s="205"/>
      <c r="F117" s="205"/>
      <c r="G117" s="205"/>
      <c r="H117" s="205"/>
      <c r="I117" s="205"/>
      <c r="J117" s="205"/>
      <c r="K117" s="205"/>
      <c r="L117" s="205"/>
      <c r="M117" s="205"/>
      <c r="N117" s="205"/>
      <c r="O117" s="205"/>
      <c r="P117" s="205"/>
      <c r="Q117" s="205"/>
      <c r="R117" s="205"/>
      <c r="S117" s="205"/>
      <c r="T117" s="205"/>
      <c r="U117" s="205"/>
      <c r="V117" s="205"/>
      <c r="W117" s="205"/>
      <c r="X117" s="235"/>
      <c r="Y117" s="235"/>
      <c r="Z117" s="235"/>
      <c r="AA117" s="235"/>
      <c r="AB117" s="235"/>
      <c r="AC117" s="235"/>
      <c r="AD117" s="235"/>
      <c r="AE117" s="235"/>
      <c r="AF117" s="235"/>
      <c r="AG117" s="235"/>
      <c r="AH117" s="235"/>
      <c r="AI117" s="235"/>
      <c r="AJ117" s="235"/>
      <c r="AK117" s="235"/>
      <c r="AL117" s="235"/>
      <c r="AM117" s="235"/>
      <c r="AN117" s="235"/>
      <c r="AO117" s="235"/>
      <c r="AP117" s="235"/>
      <c r="AQ117" s="235"/>
      <c r="AR117" s="235"/>
      <c r="AS117" s="235"/>
      <c r="AT117" s="235"/>
      <c r="AU117" s="235"/>
    </row>
    <row r="118" spans="1:47" ht="16.5" customHeight="1">
      <c r="A118" s="25"/>
      <c r="B118" s="205"/>
      <c r="C118" s="205"/>
      <c r="D118" s="205"/>
      <c r="E118" s="205"/>
      <c r="F118" s="205"/>
      <c r="G118" s="205"/>
      <c r="H118" s="205"/>
      <c r="I118" s="205"/>
      <c r="J118" s="205"/>
      <c r="K118" s="205"/>
      <c r="L118" s="205"/>
      <c r="M118" s="205"/>
      <c r="N118" s="205"/>
      <c r="O118" s="205"/>
      <c r="P118" s="205"/>
      <c r="Q118" s="205"/>
      <c r="R118" s="205"/>
      <c r="S118" s="205"/>
      <c r="T118" s="205"/>
      <c r="U118" s="205"/>
      <c r="V118" s="205"/>
      <c r="W118" s="205"/>
      <c r="X118" s="235"/>
      <c r="Y118" s="235"/>
      <c r="Z118" s="235"/>
      <c r="AA118" s="235"/>
      <c r="AB118" s="235"/>
      <c r="AC118" s="235"/>
      <c r="AD118" s="235"/>
      <c r="AE118" s="235"/>
      <c r="AF118" s="235"/>
      <c r="AG118" s="235"/>
      <c r="AH118" s="235"/>
      <c r="AI118" s="235"/>
      <c r="AJ118" s="235"/>
      <c r="AK118" s="235"/>
      <c r="AL118" s="235"/>
      <c r="AM118" s="235"/>
      <c r="AN118" s="235"/>
      <c r="AO118" s="235"/>
      <c r="AP118" s="235"/>
      <c r="AQ118" s="235"/>
      <c r="AR118" s="235"/>
      <c r="AS118" s="235"/>
      <c r="AT118" s="235"/>
      <c r="AU118" s="235"/>
    </row>
    <row r="119" spans="1:47" ht="16.5" customHeight="1">
      <c r="A119" s="25"/>
      <c r="B119" s="205"/>
      <c r="C119" s="205"/>
      <c r="D119" s="205"/>
      <c r="E119" s="205"/>
      <c r="F119" s="205"/>
      <c r="G119" s="205"/>
      <c r="H119" s="205"/>
      <c r="I119" s="205"/>
      <c r="J119" s="205"/>
      <c r="K119" s="205"/>
      <c r="L119" s="205"/>
      <c r="M119" s="205"/>
      <c r="N119" s="205"/>
      <c r="O119" s="205"/>
      <c r="P119" s="205"/>
      <c r="Q119" s="205"/>
      <c r="R119" s="205"/>
      <c r="S119" s="205"/>
      <c r="T119" s="205"/>
      <c r="U119" s="205"/>
      <c r="V119" s="205"/>
      <c r="W119" s="205"/>
      <c r="X119" s="235"/>
      <c r="Y119" s="235"/>
      <c r="Z119" s="235"/>
      <c r="AA119" s="235"/>
      <c r="AB119" s="235"/>
      <c r="AC119" s="235"/>
      <c r="AD119" s="235"/>
      <c r="AE119" s="235"/>
      <c r="AF119" s="235"/>
      <c r="AG119" s="235"/>
      <c r="AH119" s="235"/>
      <c r="AI119" s="235"/>
      <c r="AJ119" s="235"/>
      <c r="AK119" s="235"/>
      <c r="AL119" s="235"/>
      <c r="AM119" s="235"/>
      <c r="AN119" s="235"/>
      <c r="AO119" s="235"/>
      <c r="AP119" s="235"/>
      <c r="AQ119" s="235"/>
      <c r="AR119" s="235"/>
      <c r="AS119" s="235"/>
      <c r="AT119" s="235"/>
      <c r="AU119" s="235"/>
    </row>
    <row r="120" spans="1:47" ht="16.5" customHeight="1">
      <c r="A120" s="25"/>
      <c r="B120" s="205"/>
      <c r="C120" s="205"/>
      <c r="D120" s="205"/>
      <c r="E120" s="205"/>
      <c r="F120" s="205"/>
      <c r="G120" s="205"/>
      <c r="H120" s="205"/>
      <c r="I120" s="205"/>
      <c r="J120" s="205"/>
      <c r="K120" s="205"/>
      <c r="L120" s="205"/>
      <c r="M120" s="205"/>
      <c r="N120" s="205"/>
      <c r="O120" s="205"/>
      <c r="P120" s="205"/>
      <c r="Q120" s="205"/>
      <c r="R120" s="205"/>
      <c r="S120" s="205"/>
      <c r="T120" s="205"/>
      <c r="U120" s="205"/>
      <c r="V120" s="205"/>
      <c r="W120" s="205"/>
      <c r="X120" s="235"/>
      <c r="Y120" s="235"/>
      <c r="Z120" s="235"/>
      <c r="AA120" s="235"/>
      <c r="AB120" s="235"/>
      <c r="AC120" s="235"/>
      <c r="AD120" s="235"/>
      <c r="AE120" s="235"/>
      <c r="AF120" s="235"/>
      <c r="AG120" s="235"/>
      <c r="AH120" s="235"/>
      <c r="AI120" s="235"/>
      <c r="AJ120" s="235"/>
      <c r="AK120" s="235"/>
      <c r="AL120" s="235"/>
      <c r="AM120" s="235"/>
      <c r="AN120" s="235"/>
      <c r="AO120" s="235"/>
      <c r="AP120" s="235"/>
      <c r="AQ120" s="235"/>
      <c r="AR120" s="235"/>
      <c r="AS120" s="235"/>
      <c r="AT120" s="235"/>
      <c r="AU120" s="235"/>
    </row>
    <row r="121" spans="1:47" ht="16.5" customHeight="1">
      <c r="A121" s="25"/>
      <c r="B121" s="205"/>
      <c r="C121" s="205"/>
      <c r="D121" s="205"/>
      <c r="E121" s="205"/>
      <c r="F121" s="205"/>
      <c r="G121" s="205"/>
      <c r="H121" s="205"/>
      <c r="I121" s="205"/>
      <c r="J121" s="205"/>
      <c r="K121" s="205"/>
      <c r="L121" s="205"/>
      <c r="M121" s="205"/>
      <c r="N121" s="205"/>
      <c r="O121" s="205"/>
      <c r="P121" s="205"/>
      <c r="Q121" s="205"/>
      <c r="R121" s="205"/>
      <c r="S121" s="205"/>
      <c r="T121" s="205"/>
      <c r="U121" s="205"/>
      <c r="V121" s="205"/>
      <c r="W121" s="205"/>
      <c r="X121" s="235"/>
      <c r="Y121" s="235"/>
      <c r="Z121" s="235"/>
      <c r="AA121" s="235"/>
      <c r="AB121" s="235"/>
      <c r="AC121" s="235"/>
      <c r="AD121" s="235"/>
      <c r="AE121" s="235"/>
      <c r="AF121" s="235"/>
      <c r="AG121" s="235"/>
      <c r="AH121" s="235"/>
      <c r="AI121" s="235"/>
      <c r="AJ121" s="235"/>
      <c r="AK121" s="235"/>
      <c r="AL121" s="235"/>
      <c r="AM121" s="235"/>
      <c r="AN121" s="235"/>
      <c r="AO121" s="235"/>
      <c r="AP121" s="235"/>
      <c r="AQ121" s="235"/>
      <c r="AR121" s="235"/>
      <c r="AS121" s="235"/>
      <c r="AT121" s="235"/>
      <c r="AU121" s="235"/>
    </row>
    <row r="122" spans="1:47" ht="16.5" customHeight="1">
      <c r="A122" s="25"/>
      <c r="B122" s="205"/>
      <c r="C122" s="205"/>
      <c r="D122" s="205"/>
      <c r="E122" s="205"/>
      <c r="F122" s="205"/>
      <c r="G122" s="205"/>
      <c r="H122" s="205"/>
      <c r="I122" s="205"/>
      <c r="J122" s="205"/>
      <c r="K122" s="205"/>
      <c r="L122" s="205"/>
      <c r="M122" s="205"/>
      <c r="N122" s="205"/>
      <c r="O122" s="205"/>
      <c r="P122" s="205"/>
      <c r="Q122" s="205"/>
      <c r="R122" s="205"/>
      <c r="S122" s="205"/>
      <c r="T122" s="205"/>
      <c r="U122" s="205"/>
      <c r="V122" s="205"/>
      <c r="W122" s="205"/>
      <c r="X122" s="235"/>
      <c r="Y122" s="235"/>
      <c r="Z122" s="235"/>
      <c r="AA122" s="235"/>
      <c r="AB122" s="235"/>
      <c r="AC122" s="235"/>
      <c r="AD122" s="235"/>
      <c r="AE122" s="235"/>
      <c r="AF122" s="235"/>
      <c r="AG122" s="235"/>
      <c r="AH122" s="235"/>
      <c r="AI122" s="235"/>
      <c r="AJ122" s="235"/>
      <c r="AK122" s="235"/>
      <c r="AL122" s="235"/>
      <c r="AM122" s="235"/>
      <c r="AN122" s="235"/>
      <c r="AO122" s="235"/>
      <c r="AP122" s="235"/>
      <c r="AQ122" s="235"/>
      <c r="AR122" s="235"/>
      <c r="AS122" s="235"/>
      <c r="AT122" s="235"/>
      <c r="AU122" s="235"/>
    </row>
    <row r="123" spans="1:47" ht="16.5" customHeight="1">
      <c r="A123" s="25"/>
      <c r="B123" s="205"/>
      <c r="C123" s="205"/>
      <c r="D123" s="205"/>
      <c r="E123" s="205"/>
      <c r="F123" s="205"/>
      <c r="G123" s="205"/>
      <c r="H123" s="205"/>
      <c r="I123" s="205"/>
      <c r="J123" s="205"/>
      <c r="K123" s="205"/>
      <c r="L123" s="205"/>
      <c r="M123" s="205"/>
      <c r="N123" s="205"/>
      <c r="O123" s="205"/>
      <c r="P123" s="205"/>
      <c r="Q123" s="205"/>
      <c r="R123" s="205"/>
      <c r="S123" s="205"/>
      <c r="T123" s="205"/>
      <c r="U123" s="205"/>
      <c r="V123" s="205"/>
      <c r="W123" s="205"/>
      <c r="X123" s="235"/>
      <c r="Y123" s="235"/>
      <c r="Z123" s="235"/>
      <c r="AA123" s="235"/>
      <c r="AB123" s="235"/>
      <c r="AC123" s="235"/>
      <c r="AD123" s="235"/>
      <c r="AE123" s="235"/>
      <c r="AF123" s="235"/>
      <c r="AG123" s="235"/>
      <c r="AH123" s="235"/>
      <c r="AI123" s="235"/>
      <c r="AJ123" s="235"/>
      <c r="AK123" s="235"/>
      <c r="AL123" s="235"/>
      <c r="AM123" s="235"/>
      <c r="AN123" s="235"/>
      <c r="AO123" s="235"/>
      <c r="AP123" s="235"/>
      <c r="AQ123" s="235"/>
      <c r="AR123" s="235"/>
      <c r="AS123" s="235"/>
      <c r="AT123" s="235"/>
      <c r="AU123" s="235"/>
    </row>
    <row r="124" spans="1:47" ht="16.5" customHeight="1">
      <c r="A124" s="25"/>
      <c r="B124" s="205"/>
      <c r="C124" s="205"/>
      <c r="D124" s="205"/>
      <c r="E124" s="205"/>
      <c r="F124" s="205"/>
      <c r="G124" s="205"/>
      <c r="H124" s="205"/>
      <c r="I124" s="205"/>
      <c r="J124" s="205"/>
      <c r="K124" s="205"/>
      <c r="L124" s="205"/>
      <c r="M124" s="205"/>
      <c r="N124" s="205"/>
      <c r="O124" s="205"/>
      <c r="P124" s="205"/>
      <c r="Q124" s="205"/>
      <c r="R124" s="205"/>
      <c r="S124" s="205"/>
      <c r="T124" s="205"/>
      <c r="U124" s="205"/>
      <c r="V124" s="205"/>
      <c r="W124" s="205"/>
      <c r="X124" s="235"/>
      <c r="Y124" s="235"/>
      <c r="Z124" s="235"/>
      <c r="AA124" s="235"/>
      <c r="AB124" s="235"/>
      <c r="AC124" s="235"/>
      <c r="AD124" s="235"/>
      <c r="AE124" s="235"/>
      <c r="AF124" s="235"/>
      <c r="AG124" s="235"/>
      <c r="AH124" s="235"/>
      <c r="AI124" s="235"/>
      <c r="AJ124" s="235"/>
      <c r="AK124" s="235"/>
      <c r="AL124" s="235"/>
      <c r="AM124" s="235"/>
      <c r="AN124" s="235"/>
      <c r="AO124" s="235"/>
      <c r="AP124" s="235"/>
      <c r="AQ124" s="235"/>
      <c r="AR124" s="235"/>
      <c r="AS124" s="235"/>
      <c r="AT124" s="235"/>
      <c r="AU124" s="235"/>
    </row>
    <row r="125" spans="1:47" ht="16.5" customHeight="1">
      <c r="A125" s="25"/>
      <c r="B125" s="205"/>
      <c r="C125" s="205"/>
      <c r="D125" s="205"/>
      <c r="E125" s="205"/>
      <c r="F125" s="205"/>
      <c r="G125" s="205"/>
      <c r="H125" s="205"/>
      <c r="I125" s="205"/>
      <c r="J125" s="205"/>
      <c r="K125" s="205"/>
      <c r="L125" s="205"/>
      <c r="M125" s="205"/>
      <c r="N125" s="205"/>
      <c r="O125" s="205"/>
      <c r="P125" s="205"/>
      <c r="Q125" s="205"/>
      <c r="R125" s="205"/>
      <c r="S125" s="205"/>
      <c r="T125" s="205"/>
      <c r="U125" s="205"/>
      <c r="V125" s="205"/>
      <c r="W125" s="205"/>
      <c r="X125" s="235"/>
      <c r="Y125" s="235"/>
      <c r="Z125" s="235"/>
      <c r="AA125" s="235"/>
      <c r="AB125" s="235"/>
      <c r="AC125" s="235"/>
      <c r="AD125" s="235"/>
      <c r="AE125" s="235"/>
      <c r="AF125" s="235"/>
      <c r="AG125" s="235"/>
      <c r="AH125" s="235"/>
      <c r="AI125" s="235"/>
      <c r="AJ125" s="235"/>
      <c r="AK125" s="235"/>
      <c r="AL125" s="235"/>
      <c r="AM125" s="235"/>
      <c r="AN125" s="235"/>
      <c r="AO125" s="235"/>
      <c r="AP125" s="235"/>
      <c r="AQ125" s="235"/>
      <c r="AR125" s="235"/>
      <c r="AS125" s="235"/>
      <c r="AT125" s="235"/>
      <c r="AU125" s="235"/>
    </row>
    <row r="126" spans="1:47" ht="16.5" customHeight="1">
      <c r="A126" s="25"/>
      <c r="B126" s="205"/>
      <c r="C126" s="205"/>
      <c r="D126" s="205"/>
      <c r="E126" s="205"/>
      <c r="F126" s="205"/>
      <c r="G126" s="205"/>
      <c r="H126" s="205"/>
      <c r="I126" s="205"/>
      <c r="J126" s="205"/>
      <c r="K126" s="205"/>
      <c r="L126" s="205"/>
      <c r="M126" s="205"/>
      <c r="N126" s="205"/>
      <c r="O126" s="205"/>
      <c r="P126" s="205"/>
      <c r="Q126" s="205"/>
      <c r="R126" s="205"/>
      <c r="S126" s="205"/>
      <c r="T126" s="205"/>
      <c r="U126" s="205"/>
      <c r="V126" s="205"/>
      <c r="W126" s="205"/>
      <c r="X126" s="235"/>
      <c r="Y126" s="235"/>
      <c r="Z126" s="235"/>
      <c r="AA126" s="235"/>
      <c r="AB126" s="235"/>
      <c r="AC126" s="235"/>
      <c r="AD126" s="235"/>
      <c r="AE126" s="235"/>
      <c r="AF126" s="235"/>
      <c r="AG126" s="235"/>
      <c r="AH126" s="235"/>
      <c r="AI126" s="235"/>
      <c r="AJ126" s="235"/>
      <c r="AK126" s="235"/>
      <c r="AL126" s="235"/>
      <c r="AM126" s="235"/>
      <c r="AN126" s="235"/>
      <c r="AO126" s="235"/>
      <c r="AP126" s="235"/>
      <c r="AQ126" s="235"/>
      <c r="AR126" s="235"/>
      <c r="AS126" s="235"/>
      <c r="AT126" s="235"/>
      <c r="AU126" s="235"/>
    </row>
    <row r="127" spans="1:47" ht="16.5" customHeight="1">
      <c r="A127" s="25"/>
      <c r="B127" s="205"/>
      <c r="C127" s="205"/>
      <c r="D127" s="205"/>
      <c r="E127" s="205"/>
      <c r="F127" s="205"/>
      <c r="G127" s="205"/>
      <c r="H127" s="205"/>
      <c r="I127" s="205"/>
      <c r="J127" s="205"/>
      <c r="K127" s="205"/>
      <c r="L127" s="205"/>
      <c r="M127" s="205"/>
      <c r="N127" s="205"/>
      <c r="O127" s="205"/>
      <c r="P127" s="205"/>
      <c r="Q127" s="205"/>
      <c r="R127" s="205"/>
      <c r="S127" s="205"/>
      <c r="T127" s="205"/>
      <c r="U127" s="205"/>
      <c r="V127" s="205"/>
      <c r="W127" s="205"/>
      <c r="X127" s="235"/>
      <c r="Y127" s="235"/>
      <c r="Z127" s="235"/>
      <c r="AA127" s="235"/>
      <c r="AB127" s="235"/>
      <c r="AC127" s="235"/>
      <c r="AD127" s="235"/>
      <c r="AE127" s="235"/>
      <c r="AF127" s="235"/>
      <c r="AG127" s="235"/>
      <c r="AH127" s="235"/>
      <c r="AI127" s="235"/>
      <c r="AJ127" s="235"/>
      <c r="AK127" s="235"/>
      <c r="AL127" s="235"/>
      <c r="AM127" s="235"/>
      <c r="AN127" s="235"/>
      <c r="AO127" s="235"/>
      <c r="AP127" s="235"/>
      <c r="AQ127" s="235"/>
      <c r="AR127" s="235"/>
      <c r="AS127" s="235"/>
      <c r="AT127" s="235"/>
      <c r="AU127" s="235"/>
    </row>
    <row r="128" spans="1:47" ht="16.5" customHeight="1">
      <c r="A128" s="25"/>
      <c r="B128" s="205"/>
      <c r="C128" s="205"/>
      <c r="D128" s="205"/>
      <c r="E128" s="205"/>
      <c r="F128" s="205"/>
      <c r="G128" s="205"/>
      <c r="H128" s="205"/>
      <c r="I128" s="205"/>
      <c r="J128" s="205"/>
      <c r="K128" s="205"/>
      <c r="L128" s="205"/>
      <c r="M128" s="205"/>
      <c r="N128" s="205"/>
      <c r="O128" s="205"/>
      <c r="P128" s="205"/>
      <c r="Q128" s="205"/>
      <c r="R128" s="205"/>
      <c r="S128" s="205"/>
      <c r="T128" s="205"/>
      <c r="U128" s="205"/>
      <c r="V128" s="205"/>
      <c r="W128" s="205"/>
      <c r="X128" s="235"/>
      <c r="Y128" s="235"/>
      <c r="Z128" s="235"/>
      <c r="AA128" s="235"/>
      <c r="AB128" s="235"/>
      <c r="AC128" s="235"/>
      <c r="AD128" s="235"/>
      <c r="AE128" s="235"/>
      <c r="AF128" s="235"/>
      <c r="AG128" s="235"/>
      <c r="AH128" s="235"/>
      <c r="AI128" s="235"/>
      <c r="AJ128" s="235"/>
      <c r="AK128" s="235"/>
      <c r="AL128" s="235"/>
      <c r="AM128" s="235"/>
      <c r="AN128" s="235"/>
      <c r="AO128" s="235"/>
      <c r="AP128" s="235"/>
      <c r="AQ128" s="235"/>
      <c r="AR128" s="235"/>
      <c r="AS128" s="235"/>
      <c r="AT128" s="235"/>
      <c r="AU128" s="235"/>
    </row>
    <row r="129" spans="1:47" ht="16.5" customHeight="1">
      <c r="A129" s="25"/>
      <c r="B129" s="205"/>
      <c r="C129" s="205"/>
      <c r="D129" s="205"/>
      <c r="E129" s="205"/>
      <c r="F129" s="205"/>
      <c r="G129" s="205"/>
      <c r="H129" s="205"/>
      <c r="I129" s="205"/>
      <c r="J129" s="205"/>
      <c r="K129" s="205"/>
      <c r="L129" s="205"/>
      <c r="M129" s="205"/>
      <c r="N129" s="205"/>
      <c r="O129" s="205"/>
      <c r="P129" s="205"/>
      <c r="Q129" s="205"/>
      <c r="R129" s="205"/>
      <c r="S129" s="205"/>
      <c r="T129" s="205"/>
      <c r="U129" s="205"/>
      <c r="V129" s="205"/>
      <c r="W129" s="205"/>
      <c r="X129" s="235"/>
      <c r="Y129" s="235"/>
      <c r="Z129" s="235"/>
      <c r="AA129" s="235"/>
      <c r="AB129" s="235"/>
      <c r="AC129" s="235"/>
      <c r="AD129" s="235"/>
      <c r="AE129" s="235"/>
      <c r="AF129" s="235"/>
      <c r="AG129" s="235"/>
      <c r="AH129" s="235"/>
      <c r="AI129" s="235"/>
      <c r="AJ129" s="235"/>
      <c r="AK129" s="235"/>
      <c r="AL129" s="235"/>
      <c r="AM129" s="235"/>
      <c r="AN129" s="235"/>
      <c r="AO129" s="235"/>
      <c r="AP129" s="235"/>
      <c r="AQ129" s="235"/>
      <c r="AR129" s="235"/>
      <c r="AS129" s="235"/>
      <c r="AT129" s="235"/>
      <c r="AU129" s="235"/>
    </row>
    <row r="130" spans="1:47" ht="16.5" customHeight="1">
      <c r="A130" s="25"/>
      <c r="B130" s="205"/>
      <c r="C130" s="205"/>
      <c r="D130" s="205"/>
      <c r="E130" s="205"/>
      <c r="F130" s="205"/>
      <c r="G130" s="205"/>
      <c r="H130" s="205"/>
      <c r="I130" s="205"/>
      <c r="J130" s="205"/>
      <c r="K130" s="205"/>
      <c r="L130" s="205"/>
      <c r="M130" s="205"/>
      <c r="N130" s="205"/>
      <c r="O130" s="205"/>
      <c r="P130" s="205"/>
      <c r="Q130" s="205"/>
      <c r="R130" s="205"/>
      <c r="S130" s="205"/>
      <c r="T130" s="205"/>
      <c r="U130" s="205"/>
      <c r="V130" s="205"/>
      <c r="W130" s="205"/>
      <c r="X130" s="235"/>
      <c r="Y130" s="235"/>
      <c r="Z130" s="235"/>
      <c r="AA130" s="235"/>
      <c r="AB130" s="235"/>
      <c r="AC130" s="235"/>
      <c r="AD130" s="235"/>
      <c r="AE130" s="235"/>
      <c r="AF130" s="235"/>
      <c r="AG130" s="235"/>
      <c r="AH130" s="235"/>
      <c r="AI130" s="235"/>
      <c r="AJ130" s="235"/>
      <c r="AK130" s="235"/>
      <c r="AL130" s="235"/>
      <c r="AM130" s="235"/>
      <c r="AN130" s="235"/>
      <c r="AO130" s="235"/>
      <c r="AP130" s="235"/>
      <c r="AQ130" s="235"/>
      <c r="AR130" s="235"/>
      <c r="AS130" s="235"/>
      <c r="AT130" s="235"/>
      <c r="AU130" s="235"/>
    </row>
    <row r="131" spans="1:47" ht="16.5" customHeight="1">
      <c r="A131" s="25"/>
      <c r="B131" s="205"/>
      <c r="C131" s="205"/>
      <c r="D131" s="205"/>
      <c r="E131" s="205"/>
      <c r="F131" s="205"/>
      <c r="G131" s="205"/>
      <c r="H131" s="205"/>
      <c r="I131" s="205"/>
      <c r="J131" s="205"/>
      <c r="K131" s="205"/>
      <c r="L131" s="205"/>
      <c r="M131" s="205"/>
      <c r="N131" s="205"/>
      <c r="O131" s="205"/>
      <c r="P131" s="205"/>
      <c r="Q131" s="205"/>
      <c r="R131" s="205"/>
      <c r="S131" s="205"/>
      <c r="T131" s="205"/>
      <c r="U131" s="205"/>
      <c r="V131" s="205"/>
      <c r="W131" s="205"/>
      <c r="X131" s="235"/>
      <c r="Y131" s="235"/>
      <c r="Z131" s="235"/>
      <c r="AA131" s="235"/>
      <c r="AB131" s="235"/>
      <c r="AC131" s="235"/>
      <c r="AD131" s="235"/>
      <c r="AE131" s="235"/>
      <c r="AF131" s="235"/>
      <c r="AG131" s="235"/>
      <c r="AH131" s="235"/>
      <c r="AI131" s="235"/>
      <c r="AJ131" s="235"/>
      <c r="AK131" s="235"/>
      <c r="AL131" s="235"/>
      <c r="AM131" s="235"/>
      <c r="AN131" s="235"/>
      <c r="AO131" s="235"/>
      <c r="AP131" s="235"/>
      <c r="AQ131" s="235"/>
      <c r="AR131" s="235"/>
      <c r="AS131" s="235"/>
      <c r="AT131" s="235"/>
      <c r="AU131" s="235"/>
    </row>
    <row r="132" spans="1:47" ht="16.5" customHeight="1">
      <c r="A132" s="25"/>
      <c r="B132" s="205"/>
      <c r="C132" s="205"/>
      <c r="D132" s="205"/>
      <c r="E132" s="205"/>
      <c r="F132" s="205"/>
      <c r="G132" s="205"/>
      <c r="H132" s="205"/>
      <c r="I132" s="205"/>
      <c r="J132" s="205"/>
      <c r="K132" s="205"/>
      <c r="L132" s="205"/>
      <c r="M132" s="205"/>
      <c r="N132" s="205"/>
      <c r="O132" s="205"/>
      <c r="P132" s="205"/>
      <c r="Q132" s="205"/>
      <c r="R132" s="205"/>
      <c r="S132" s="205"/>
      <c r="T132" s="205"/>
      <c r="U132" s="205"/>
      <c r="V132" s="205"/>
      <c r="W132" s="205"/>
      <c r="X132" s="235"/>
      <c r="Y132" s="235"/>
      <c r="Z132" s="235"/>
      <c r="AA132" s="235"/>
      <c r="AB132" s="235"/>
      <c r="AC132" s="235"/>
      <c r="AD132" s="235"/>
      <c r="AE132" s="235"/>
      <c r="AF132" s="235"/>
      <c r="AG132" s="235"/>
      <c r="AH132" s="235"/>
      <c r="AI132" s="235"/>
      <c r="AJ132" s="235"/>
      <c r="AK132" s="235"/>
      <c r="AL132" s="235"/>
      <c r="AM132" s="235"/>
      <c r="AN132" s="235"/>
      <c r="AO132" s="235"/>
      <c r="AP132" s="235"/>
      <c r="AQ132" s="235"/>
      <c r="AR132" s="235"/>
      <c r="AS132" s="235"/>
      <c r="AT132" s="235"/>
      <c r="AU132" s="235"/>
    </row>
    <row r="133" spans="1:47" ht="16.5" customHeight="1">
      <c r="A133" s="25"/>
      <c r="B133" s="205"/>
      <c r="C133" s="205"/>
      <c r="D133" s="205"/>
      <c r="E133" s="205"/>
      <c r="F133" s="205"/>
      <c r="G133" s="205"/>
      <c r="H133" s="205"/>
      <c r="I133" s="205"/>
      <c r="J133" s="205"/>
      <c r="K133" s="205"/>
      <c r="L133" s="205"/>
      <c r="M133" s="205"/>
      <c r="N133" s="205"/>
      <c r="O133" s="205"/>
      <c r="P133" s="205"/>
      <c r="Q133" s="205"/>
      <c r="R133" s="205"/>
      <c r="S133" s="205"/>
      <c r="T133" s="205"/>
      <c r="U133" s="205"/>
      <c r="V133" s="205"/>
      <c r="W133" s="205"/>
      <c r="X133" s="235"/>
      <c r="Y133" s="235"/>
      <c r="Z133" s="235"/>
      <c r="AA133" s="235"/>
      <c r="AB133" s="235"/>
      <c r="AC133" s="235"/>
      <c r="AD133" s="235"/>
      <c r="AE133" s="235"/>
      <c r="AF133" s="235"/>
      <c r="AG133" s="235"/>
      <c r="AH133" s="235"/>
      <c r="AI133" s="235"/>
      <c r="AJ133" s="235"/>
      <c r="AK133" s="235"/>
      <c r="AL133" s="235"/>
      <c r="AM133" s="235"/>
      <c r="AN133" s="235"/>
      <c r="AO133" s="235"/>
      <c r="AP133" s="235"/>
      <c r="AQ133" s="235"/>
      <c r="AR133" s="235"/>
      <c r="AS133" s="235"/>
      <c r="AT133" s="235"/>
      <c r="AU133" s="235"/>
    </row>
    <row r="134" spans="1:47" ht="16.5" customHeight="1">
      <c r="A134" s="25"/>
      <c r="B134" s="205"/>
      <c r="C134" s="205"/>
      <c r="D134" s="205"/>
      <c r="E134" s="205"/>
      <c r="F134" s="205"/>
      <c r="G134" s="205"/>
      <c r="H134" s="205"/>
      <c r="I134" s="205"/>
      <c r="J134" s="205"/>
      <c r="K134" s="205"/>
      <c r="L134" s="205"/>
      <c r="M134" s="205"/>
      <c r="N134" s="205"/>
      <c r="O134" s="205"/>
      <c r="P134" s="205"/>
      <c r="Q134" s="205"/>
      <c r="R134" s="205"/>
      <c r="S134" s="205"/>
      <c r="T134" s="205"/>
      <c r="U134" s="205"/>
      <c r="V134" s="205"/>
      <c r="W134" s="205"/>
      <c r="X134" s="235"/>
      <c r="Y134" s="235"/>
      <c r="Z134" s="235"/>
      <c r="AA134" s="235"/>
      <c r="AB134" s="235"/>
      <c r="AC134" s="235"/>
      <c r="AD134" s="235"/>
      <c r="AE134" s="235"/>
      <c r="AF134" s="235"/>
      <c r="AG134" s="235"/>
      <c r="AH134" s="235"/>
      <c r="AI134" s="235"/>
      <c r="AJ134" s="235"/>
      <c r="AK134" s="235"/>
      <c r="AL134" s="235"/>
      <c r="AM134" s="235"/>
      <c r="AN134" s="235"/>
      <c r="AO134" s="235"/>
      <c r="AP134" s="235"/>
      <c r="AQ134" s="235"/>
      <c r="AR134" s="235"/>
      <c r="AS134" s="235"/>
      <c r="AT134" s="235"/>
      <c r="AU134" s="235"/>
    </row>
    <row r="135" spans="1:47" ht="16.5" customHeight="1">
      <c r="A135" s="25"/>
      <c r="B135" s="205"/>
      <c r="C135" s="205"/>
      <c r="D135" s="205"/>
      <c r="E135" s="205"/>
      <c r="F135" s="205"/>
      <c r="G135" s="205"/>
      <c r="H135" s="205"/>
      <c r="I135" s="205"/>
      <c r="J135" s="205"/>
      <c r="K135" s="205"/>
      <c r="L135" s="205"/>
      <c r="M135" s="205"/>
      <c r="N135" s="205"/>
      <c r="O135" s="205"/>
      <c r="P135" s="205"/>
      <c r="Q135" s="205"/>
      <c r="R135" s="205"/>
      <c r="S135" s="205"/>
      <c r="T135" s="205"/>
      <c r="U135" s="205"/>
      <c r="V135" s="205"/>
      <c r="W135" s="205"/>
      <c r="X135" s="235"/>
      <c r="Y135" s="235"/>
      <c r="Z135" s="235"/>
      <c r="AA135" s="235"/>
      <c r="AB135" s="235"/>
      <c r="AC135" s="235"/>
      <c r="AD135" s="235"/>
      <c r="AE135" s="235"/>
      <c r="AF135" s="235"/>
      <c r="AG135" s="235"/>
      <c r="AH135" s="235"/>
      <c r="AI135" s="235"/>
      <c r="AJ135" s="235"/>
      <c r="AK135" s="235"/>
      <c r="AL135" s="235"/>
      <c r="AM135" s="235"/>
      <c r="AN135" s="235"/>
      <c r="AO135" s="235"/>
      <c r="AP135" s="235"/>
      <c r="AQ135" s="235"/>
      <c r="AR135" s="235"/>
      <c r="AS135" s="235"/>
      <c r="AT135" s="235"/>
      <c r="AU135" s="235"/>
    </row>
    <row r="136" spans="1:47" ht="16.5" customHeight="1">
      <c r="A136" s="25"/>
      <c r="B136" s="205"/>
      <c r="C136" s="205"/>
      <c r="D136" s="205"/>
      <c r="E136" s="205"/>
      <c r="F136" s="205"/>
      <c r="G136" s="205"/>
      <c r="H136" s="205"/>
      <c r="I136" s="205"/>
      <c r="J136" s="205"/>
      <c r="K136" s="205"/>
      <c r="L136" s="205"/>
      <c r="M136" s="205"/>
      <c r="N136" s="205"/>
      <c r="O136" s="205"/>
      <c r="P136" s="205"/>
      <c r="Q136" s="205"/>
      <c r="R136" s="205"/>
      <c r="S136" s="205"/>
      <c r="T136" s="205"/>
      <c r="U136" s="205"/>
      <c r="V136" s="205"/>
      <c r="W136" s="205"/>
      <c r="X136" s="235"/>
      <c r="Y136" s="235"/>
      <c r="Z136" s="235"/>
      <c r="AA136" s="235"/>
      <c r="AB136" s="235"/>
      <c r="AC136" s="235"/>
      <c r="AD136" s="235"/>
      <c r="AE136" s="235"/>
      <c r="AF136" s="235"/>
      <c r="AG136" s="235"/>
      <c r="AH136" s="235"/>
      <c r="AI136" s="235"/>
      <c r="AJ136" s="235"/>
      <c r="AK136" s="235"/>
      <c r="AL136" s="235"/>
      <c r="AM136" s="235"/>
      <c r="AN136" s="235"/>
      <c r="AO136" s="235"/>
      <c r="AP136" s="235"/>
      <c r="AQ136" s="235"/>
      <c r="AR136" s="235"/>
      <c r="AS136" s="235"/>
      <c r="AT136" s="235"/>
      <c r="AU136" s="235"/>
    </row>
    <row r="137" spans="1:47" ht="16.5" customHeight="1">
      <c r="A137" s="25"/>
      <c r="B137" s="205"/>
      <c r="C137" s="205"/>
      <c r="D137" s="205"/>
      <c r="E137" s="205"/>
      <c r="F137" s="205"/>
      <c r="G137" s="205"/>
      <c r="H137" s="205"/>
      <c r="I137" s="205"/>
      <c r="J137" s="205"/>
      <c r="K137" s="205"/>
      <c r="L137" s="205"/>
      <c r="M137" s="205"/>
      <c r="N137" s="205"/>
      <c r="O137" s="205"/>
      <c r="P137" s="205"/>
      <c r="Q137" s="205"/>
      <c r="R137" s="205"/>
      <c r="S137" s="205"/>
      <c r="T137" s="205"/>
      <c r="U137" s="205"/>
      <c r="V137" s="205"/>
      <c r="W137" s="205"/>
      <c r="X137" s="235"/>
      <c r="Y137" s="235"/>
      <c r="Z137" s="235"/>
      <c r="AA137" s="235"/>
      <c r="AB137" s="235"/>
      <c r="AC137" s="235"/>
      <c r="AD137" s="235"/>
      <c r="AE137" s="235"/>
      <c r="AF137" s="235"/>
      <c r="AG137" s="235"/>
      <c r="AH137" s="235"/>
      <c r="AI137" s="235"/>
      <c r="AJ137" s="235"/>
      <c r="AK137" s="235"/>
      <c r="AL137" s="235"/>
      <c r="AM137" s="235"/>
      <c r="AN137" s="235"/>
      <c r="AO137" s="235"/>
      <c r="AP137" s="235"/>
      <c r="AQ137" s="235"/>
      <c r="AR137" s="235"/>
      <c r="AS137" s="235"/>
      <c r="AT137" s="235"/>
      <c r="AU137" s="235"/>
    </row>
    <row r="138" spans="1:47" ht="16.5" customHeight="1">
      <c r="A138" s="25"/>
      <c r="B138" s="205"/>
      <c r="C138" s="205"/>
      <c r="D138" s="205"/>
      <c r="E138" s="205"/>
      <c r="F138" s="205"/>
      <c r="G138" s="205"/>
      <c r="H138" s="205"/>
      <c r="I138" s="205"/>
      <c r="J138" s="205"/>
      <c r="K138" s="205"/>
      <c r="L138" s="205"/>
      <c r="M138" s="205"/>
      <c r="N138" s="205"/>
      <c r="O138" s="205"/>
      <c r="P138" s="205"/>
      <c r="Q138" s="205"/>
      <c r="R138" s="205"/>
      <c r="S138" s="205"/>
      <c r="T138" s="205"/>
      <c r="U138" s="205"/>
      <c r="V138" s="205"/>
      <c r="W138" s="205"/>
      <c r="X138" s="235"/>
      <c r="Y138" s="235"/>
      <c r="Z138" s="235"/>
      <c r="AA138" s="235"/>
      <c r="AB138" s="235"/>
      <c r="AC138" s="235"/>
      <c r="AD138" s="235"/>
      <c r="AE138" s="235"/>
      <c r="AF138" s="235"/>
      <c r="AG138" s="235"/>
      <c r="AH138" s="235"/>
      <c r="AI138" s="235"/>
      <c r="AJ138" s="235"/>
      <c r="AK138" s="235"/>
      <c r="AL138" s="235"/>
      <c r="AM138" s="235"/>
      <c r="AN138" s="235"/>
      <c r="AO138" s="235"/>
      <c r="AP138" s="235"/>
      <c r="AQ138" s="235"/>
      <c r="AR138" s="235"/>
      <c r="AS138" s="235"/>
      <c r="AT138" s="235"/>
      <c r="AU138" s="235"/>
    </row>
    <row r="139" spans="1:47" ht="16.5" customHeight="1">
      <c r="A139" s="25"/>
      <c r="B139" s="205"/>
      <c r="C139" s="205"/>
      <c r="D139" s="205"/>
      <c r="E139" s="205"/>
      <c r="F139" s="205"/>
      <c r="G139" s="205"/>
      <c r="H139" s="205"/>
      <c r="I139" s="205"/>
      <c r="J139" s="205"/>
      <c r="K139" s="205"/>
      <c r="L139" s="205"/>
      <c r="M139" s="205"/>
      <c r="N139" s="205"/>
      <c r="O139" s="205"/>
      <c r="P139" s="205"/>
      <c r="Q139" s="205"/>
      <c r="R139" s="205"/>
      <c r="S139" s="205"/>
      <c r="T139" s="205"/>
      <c r="U139" s="205"/>
      <c r="V139" s="205"/>
      <c r="W139" s="205"/>
      <c r="X139" s="235"/>
      <c r="Y139" s="235"/>
      <c r="Z139" s="235"/>
      <c r="AA139" s="235"/>
      <c r="AB139" s="235"/>
      <c r="AC139" s="235"/>
      <c r="AD139" s="235"/>
      <c r="AE139" s="235"/>
      <c r="AF139" s="235"/>
      <c r="AG139" s="235"/>
      <c r="AH139" s="235"/>
      <c r="AI139" s="235"/>
      <c r="AJ139" s="235"/>
      <c r="AK139" s="235"/>
      <c r="AL139" s="235"/>
      <c r="AM139" s="235"/>
      <c r="AN139" s="235"/>
      <c r="AO139" s="235"/>
      <c r="AP139" s="235"/>
      <c r="AQ139" s="235"/>
      <c r="AR139" s="235"/>
      <c r="AS139" s="235"/>
      <c r="AT139" s="235"/>
      <c r="AU139" s="235"/>
    </row>
    <row r="140" spans="1:47" ht="16.5" customHeight="1">
      <c r="A140" s="25"/>
      <c r="B140" s="205"/>
      <c r="C140" s="205"/>
      <c r="D140" s="205"/>
      <c r="E140" s="205"/>
      <c r="F140" s="205"/>
      <c r="G140" s="205"/>
      <c r="H140" s="205"/>
      <c r="I140" s="205"/>
      <c r="J140" s="205"/>
      <c r="K140" s="205"/>
      <c r="L140" s="205"/>
      <c r="M140" s="205"/>
      <c r="N140" s="205"/>
      <c r="O140" s="205"/>
      <c r="P140" s="205"/>
      <c r="Q140" s="205"/>
      <c r="R140" s="205"/>
      <c r="S140" s="205"/>
      <c r="T140" s="205"/>
      <c r="U140" s="205"/>
      <c r="V140" s="205"/>
      <c r="W140" s="205"/>
      <c r="X140" s="235"/>
      <c r="Y140" s="235"/>
      <c r="Z140" s="235"/>
      <c r="AA140" s="235"/>
      <c r="AB140" s="235"/>
      <c r="AC140" s="235"/>
      <c r="AD140" s="235"/>
      <c r="AE140" s="235"/>
      <c r="AF140" s="235"/>
      <c r="AG140" s="235"/>
      <c r="AH140" s="235"/>
      <c r="AI140" s="235"/>
      <c r="AJ140" s="235"/>
      <c r="AK140" s="235"/>
      <c r="AL140" s="235"/>
      <c r="AM140" s="235"/>
      <c r="AN140" s="235"/>
      <c r="AO140" s="235"/>
      <c r="AP140" s="235"/>
      <c r="AQ140" s="235"/>
      <c r="AR140" s="235"/>
      <c r="AS140" s="235"/>
      <c r="AT140" s="235"/>
      <c r="AU140" s="235"/>
    </row>
    <row r="141" spans="1:47" ht="16.5" customHeight="1">
      <c r="A141" s="25"/>
      <c r="B141" s="205"/>
      <c r="C141" s="205"/>
      <c r="D141" s="205"/>
      <c r="E141" s="205"/>
      <c r="F141" s="205"/>
      <c r="G141" s="205"/>
      <c r="H141" s="205"/>
      <c r="I141" s="205"/>
      <c r="J141" s="205"/>
      <c r="K141" s="205"/>
      <c r="L141" s="205"/>
      <c r="M141" s="205"/>
      <c r="N141" s="205"/>
      <c r="O141" s="205"/>
      <c r="P141" s="205"/>
      <c r="Q141" s="205"/>
      <c r="R141" s="205"/>
      <c r="S141" s="205"/>
      <c r="T141" s="205"/>
      <c r="U141" s="205"/>
      <c r="V141" s="205"/>
      <c r="W141" s="205"/>
      <c r="X141" s="235"/>
      <c r="Y141" s="235"/>
      <c r="Z141" s="235"/>
      <c r="AA141" s="235"/>
      <c r="AB141" s="235"/>
      <c r="AC141" s="235"/>
      <c r="AD141" s="235"/>
      <c r="AE141" s="235"/>
      <c r="AF141" s="235"/>
      <c r="AG141" s="235"/>
      <c r="AH141" s="235"/>
      <c r="AI141" s="235"/>
      <c r="AJ141" s="235"/>
      <c r="AK141" s="235"/>
      <c r="AL141" s="235"/>
      <c r="AM141" s="235"/>
      <c r="AN141" s="235"/>
      <c r="AO141" s="235"/>
      <c r="AP141" s="235"/>
      <c r="AQ141" s="235"/>
      <c r="AR141" s="235"/>
      <c r="AS141" s="235"/>
      <c r="AT141" s="235"/>
      <c r="AU141" s="235"/>
    </row>
    <row r="142" spans="1:47" ht="16.5" customHeight="1">
      <c r="A142" s="25"/>
      <c r="B142" s="205"/>
      <c r="C142" s="205"/>
      <c r="D142" s="205"/>
      <c r="E142" s="205"/>
      <c r="F142" s="205"/>
      <c r="G142" s="205"/>
      <c r="H142" s="205"/>
      <c r="I142" s="205"/>
      <c r="J142" s="205"/>
      <c r="K142" s="205"/>
      <c r="L142" s="205"/>
      <c r="M142" s="205"/>
      <c r="N142" s="205"/>
      <c r="O142" s="205"/>
      <c r="P142" s="205"/>
      <c r="Q142" s="205"/>
      <c r="R142" s="205"/>
      <c r="S142" s="205"/>
      <c r="T142" s="205"/>
      <c r="U142" s="205"/>
      <c r="V142" s="205"/>
      <c r="W142" s="205"/>
      <c r="X142" s="235"/>
      <c r="Y142" s="235"/>
      <c r="Z142" s="235"/>
      <c r="AA142" s="235"/>
      <c r="AB142" s="235"/>
      <c r="AC142" s="235"/>
      <c r="AD142" s="235"/>
      <c r="AE142" s="235"/>
      <c r="AF142" s="235"/>
      <c r="AG142" s="235"/>
      <c r="AH142" s="235"/>
      <c r="AI142" s="235"/>
      <c r="AJ142" s="235"/>
      <c r="AK142" s="235"/>
      <c r="AL142" s="235"/>
      <c r="AM142" s="235"/>
      <c r="AN142" s="235"/>
      <c r="AO142" s="235"/>
      <c r="AP142" s="235"/>
      <c r="AQ142" s="235"/>
      <c r="AR142" s="235"/>
      <c r="AS142" s="235"/>
      <c r="AT142" s="235"/>
      <c r="AU142" s="235"/>
    </row>
    <row r="143" spans="1:47" ht="16.5" customHeight="1">
      <c r="A143" s="25"/>
      <c r="B143" s="205"/>
      <c r="C143" s="205"/>
      <c r="D143" s="205"/>
      <c r="E143" s="205"/>
      <c r="F143" s="205"/>
      <c r="G143" s="205"/>
      <c r="H143" s="205"/>
      <c r="I143" s="205"/>
      <c r="J143" s="205"/>
      <c r="K143" s="205"/>
      <c r="L143" s="205"/>
      <c r="M143" s="205"/>
      <c r="N143" s="205"/>
      <c r="O143" s="205"/>
      <c r="P143" s="205"/>
      <c r="Q143" s="205"/>
      <c r="R143" s="205"/>
      <c r="S143" s="205"/>
      <c r="T143" s="205"/>
      <c r="U143" s="205"/>
      <c r="V143" s="205"/>
      <c r="W143" s="205"/>
      <c r="X143" s="235"/>
      <c r="Y143" s="235"/>
      <c r="Z143" s="235"/>
      <c r="AA143" s="235"/>
      <c r="AB143" s="235"/>
      <c r="AC143" s="235"/>
      <c r="AD143" s="235"/>
      <c r="AE143" s="235"/>
      <c r="AF143" s="235"/>
      <c r="AG143" s="235"/>
      <c r="AH143" s="235"/>
      <c r="AI143" s="235"/>
      <c r="AJ143" s="235"/>
      <c r="AK143" s="235"/>
      <c r="AL143" s="235"/>
      <c r="AM143" s="235"/>
      <c r="AN143" s="235"/>
      <c r="AO143" s="235"/>
      <c r="AP143" s="235"/>
      <c r="AQ143" s="235"/>
      <c r="AR143" s="235"/>
      <c r="AS143" s="235"/>
      <c r="AT143" s="235"/>
      <c r="AU143" s="235"/>
    </row>
    <row r="144" spans="1:47" ht="16.5" customHeight="1">
      <c r="A144" s="25"/>
      <c r="B144" s="205"/>
      <c r="C144" s="205"/>
      <c r="D144" s="205"/>
      <c r="E144" s="205"/>
      <c r="F144" s="205"/>
      <c r="G144" s="205"/>
      <c r="H144" s="205"/>
      <c r="I144" s="205"/>
      <c r="J144" s="205"/>
      <c r="K144" s="205"/>
      <c r="L144" s="205"/>
      <c r="M144" s="205"/>
      <c r="N144" s="205"/>
      <c r="O144" s="205"/>
      <c r="P144" s="205"/>
      <c r="Q144" s="205"/>
      <c r="R144" s="205"/>
      <c r="S144" s="205"/>
      <c r="T144" s="205"/>
      <c r="U144" s="205"/>
      <c r="V144" s="205"/>
      <c r="W144" s="205"/>
      <c r="X144" s="235"/>
      <c r="Y144" s="235"/>
      <c r="Z144" s="235"/>
      <c r="AA144" s="235"/>
      <c r="AB144" s="235"/>
      <c r="AC144" s="235"/>
      <c r="AD144" s="235"/>
      <c r="AE144" s="235"/>
      <c r="AF144" s="235"/>
      <c r="AG144" s="235"/>
      <c r="AH144" s="235"/>
      <c r="AI144" s="235"/>
      <c r="AJ144" s="235"/>
      <c r="AK144" s="235"/>
      <c r="AL144" s="235"/>
      <c r="AM144" s="235"/>
      <c r="AN144" s="235"/>
      <c r="AO144" s="235"/>
      <c r="AP144" s="235"/>
      <c r="AQ144" s="235"/>
      <c r="AR144" s="235"/>
      <c r="AS144" s="235"/>
      <c r="AT144" s="235"/>
      <c r="AU144" s="235"/>
    </row>
    <row r="145" spans="1:47" ht="16.5" customHeight="1">
      <c r="A145" s="25"/>
      <c r="B145" s="205"/>
      <c r="C145" s="205"/>
      <c r="D145" s="205"/>
      <c r="E145" s="205"/>
      <c r="F145" s="205"/>
      <c r="G145" s="205"/>
      <c r="H145" s="205"/>
      <c r="I145" s="205"/>
      <c r="J145" s="205"/>
      <c r="K145" s="205"/>
      <c r="L145" s="205"/>
      <c r="M145" s="205"/>
      <c r="N145" s="205"/>
      <c r="O145" s="205"/>
      <c r="P145" s="205"/>
      <c r="Q145" s="205"/>
      <c r="R145" s="205"/>
      <c r="S145" s="205"/>
      <c r="T145" s="205"/>
      <c r="U145" s="205"/>
      <c r="V145" s="205"/>
      <c r="W145" s="205"/>
      <c r="X145" s="235"/>
      <c r="Y145" s="235"/>
      <c r="Z145" s="235"/>
      <c r="AA145" s="235"/>
      <c r="AB145" s="235"/>
      <c r="AC145" s="235"/>
      <c r="AD145" s="235"/>
      <c r="AE145" s="235"/>
      <c r="AF145" s="235"/>
      <c r="AG145" s="235"/>
      <c r="AH145" s="235"/>
      <c r="AI145" s="235"/>
      <c r="AJ145" s="235"/>
      <c r="AK145" s="235"/>
      <c r="AL145" s="235"/>
      <c r="AM145" s="235"/>
      <c r="AN145" s="235"/>
      <c r="AO145" s="235"/>
      <c r="AP145" s="235"/>
      <c r="AQ145" s="235"/>
      <c r="AR145" s="235"/>
      <c r="AS145" s="235"/>
      <c r="AT145" s="235"/>
      <c r="AU145" s="235"/>
    </row>
    <row r="146" spans="1:47" ht="16.5" customHeight="1">
      <c r="A146" s="25"/>
      <c r="B146" s="205"/>
      <c r="C146" s="205"/>
      <c r="D146" s="205"/>
      <c r="E146" s="205"/>
      <c r="F146" s="205"/>
      <c r="G146" s="205"/>
      <c r="H146" s="205"/>
      <c r="I146" s="205"/>
      <c r="J146" s="205"/>
      <c r="K146" s="205"/>
      <c r="L146" s="205"/>
      <c r="M146" s="205"/>
      <c r="N146" s="205"/>
      <c r="O146" s="205"/>
      <c r="P146" s="205"/>
      <c r="Q146" s="205"/>
      <c r="R146" s="205"/>
      <c r="S146" s="205"/>
      <c r="T146" s="205"/>
      <c r="U146" s="205"/>
      <c r="V146" s="205"/>
      <c r="W146" s="205"/>
      <c r="X146" s="235"/>
      <c r="Y146" s="235"/>
      <c r="Z146" s="235"/>
      <c r="AA146" s="235"/>
      <c r="AB146" s="235"/>
      <c r="AC146" s="235"/>
      <c r="AD146" s="235"/>
      <c r="AE146" s="235"/>
      <c r="AF146" s="235"/>
      <c r="AG146" s="235"/>
      <c r="AH146" s="235"/>
      <c r="AI146" s="235"/>
      <c r="AJ146" s="235"/>
      <c r="AK146" s="235"/>
      <c r="AL146" s="235"/>
      <c r="AM146" s="235"/>
      <c r="AN146" s="235"/>
      <c r="AO146" s="235"/>
      <c r="AP146" s="235"/>
      <c r="AQ146" s="235"/>
      <c r="AR146" s="235"/>
      <c r="AS146" s="235"/>
      <c r="AT146" s="235"/>
      <c r="AU146" s="235"/>
    </row>
    <row r="147" spans="1:47" ht="16.5" customHeight="1">
      <c r="A147" s="25"/>
      <c r="B147" s="205"/>
      <c r="C147" s="205"/>
      <c r="D147" s="205"/>
      <c r="E147" s="205"/>
      <c r="F147" s="205"/>
      <c r="G147" s="205"/>
      <c r="H147" s="205"/>
      <c r="I147" s="205"/>
      <c r="J147" s="205"/>
      <c r="K147" s="205"/>
      <c r="L147" s="205"/>
      <c r="M147" s="205"/>
      <c r="N147" s="205"/>
      <c r="O147" s="205"/>
      <c r="P147" s="205"/>
      <c r="Q147" s="205"/>
      <c r="R147" s="205"/>
      <c r="S147" s="205"/>
      <c r="T147" s="205"/>
      <c r="U147" s="205"/>
      <c r="V147" s="205"/>
      <c r="W147" s="205"/>
      <c r="X147" s="235"/>
      <c r="Y147" s="235"/>
      <c r="Z147" s="235"/>
      <c r="AA147" s="235"/>
      <c r="AB147" s="235"/>
      <c r="AC147" s="235"/>
      <c r="AD147" s="235"/>
      <c r="AE147" s="235"/>
      <c r="AF147" s="235"/>
      <c r="AG147" s="235"/>
      <c r="AH147" s="235"/>
      <c r="AI147" s="235"/>
      <c r="AJ147" s="235"/>
      <c r="AK147" s="235"/>
      <c r="AL147" s="235"/>
      <c r="AM147" s="235"/>
      <c r="AN147" s="235"/>
      <c r="AO147" s="235"/>
      <c r="AP147" s="235"/>
      <c r="AQ147" s="235"/>
      <c r="AR147" s="235"/>
      <c r="AS147" s="235"/>
      <c r="AT147" s="235"/>
      <c r="AU147" s="235"/>
    </row>
    <row r="148" spans="1:47" ht="16.5" customHeight="1">
      <c r="A148" s="25"/>
      <c r="B148" s="205"/>
      <c r="C148" s="205"/>
      <c r="D148" s="205"/>
      <c r="E148" s="205"/>
      <c r="F148" s="205"/>
      <c r="G148" s="205"/>
      <c r="H148" s="205"/>
      <c r="I148" s="205"/>
      <c r="J148" s="205"/>
      <c r="K148" s="205"/>
      <c r="L148" s="205"/>
      <c r="M148" s="205"/>
      <c r="N148" s="205"/>
      <c r="O148" s="205"/>
      <c r="P148" s="205"/>
      <c r="Q148" s="205"/>
      <c r="R148" s="205"/>
      <c r="S148" s="205"/>
      <c r="T148" s="205"/>
      <c r="U148" s="205"/>
      <c r="V148" s="205"/>
      <c r="W148" s="205"/>
      <c r="X148" s="235"/>
      <c r="Y148" s="235"/>
      <c r="Z148" s="235"/>
      <c r="AA148" s="235"/>
      <c r="AB148" s="235"/>
      <c r="AC148" s="235"/>
      <c r="AD148" s="235"/>
      <c r="AE148" s="235"/>
      <c r="AF148" s="235"/>
      <c r="AG148" s="235"/>
      <c r="AH148" s="235"/>
      <c r="AI148" s="235"/>
      <c r="AJ148" s="235"/>
      <c r="AK148" s="235"/>
      <c r="AL148" s="235"/>
      <c r="AM148" s="235"/>
      <c r="AN148" s="235"/>
      <c r="AO148" s="235"/>
      <c r="AP148" s="235"/>
      <c r="AQ148" s="235"/>
      <c r="AR148" s="235"/>
      <c r="AS148" s="235"/>
      <c r="AT148" s="235"/>
      <c r="AU148" s="235"/>
    </row>
    <row r="149" spans="1:47" ht="16.5" customHeight="1">
      <c r="A149" s="25"/>
      <c r="B149" s="205"/>
      <c r="C149" s="205"/>
      <c r="D149" s="205"/>
      <c r="E149" s="205"/>
      <c r="F149" s="205"/>
      <c r="G149" s="205"/>
      <c r="H149" s="205"/>
      <c r="I149" s="205"/>
      <c r="J149" s="205"/>
      <c r="K149" s="205"/>
      <c r="L149" s="205"/>
      <c r="M149" s="205"/>
      <c r="N149" s="205"/>
      <c r="O149" s="205"/>
      <c r="P149" s="205"/>
      <c r="Q149" s="205"/>
      <c r="R149" s="205"/>
      <c r="S149" s="205"/>
      <c r="T149" s="205"/>
      <c r="U149" s="205"/>
      <c r="V149" s="205"/>
      <c r="W149" s="205"/>
      <c r="X149" s="235"/>
      <c r="Y149" s="235"/>
      <c r="Z149" s="235"/>
      <c r="AA149" s="235"/>
      <c r="AB149" s="235"/>
      <c r="AC149" s="235"/>
      <c r="AD149" s="235"/>
      <c r="AE149" s="235"/>
      <c r="AF149" s="235"/>
      <c r="AG149" s="235"/>
      <c r="AH149" s="235"/>
      <c r="AI149" s="235"/>
      <c r="AJ149" s="235"/>
      <c r="AK149" s="235"/>
      <c r="AL149" s="235"/>
      <c r="AM149" s="235"/>
      <c r="AN149" s="235"/>
      <c r="AO149" s="235"/>
      <c r="AP149" s="235"/>
      <c r="AQ149" s="235"/>
      <c r="AR149" s="235"/>
      <c r="AS149" s="235"/>
      <c r="AT149" s="235"/>
      <c r="AU149" s="235"/>
    </row>
    <row r="150" spans="1:47" ht="16.5" customHeight="1">
      <c r="A150" s="25"/>
      <c r="B150" s="205"/>
      <c r="C150" s="205"/>
      <c r="D150" s="205"/>
      <c r="E150" s="205"/>
      <c r="F150" s="205"/>
      <c r="G150" s="205"/>
      <c r="H150" s="205"/>
      <c r="I150" s="205"/>
      <c r="J150" s="205"/>
      <c r="K150" s="205"/>
      <c r="L150" s="205"/>
      <c r="M150" s="205"/>
      <c r="N150" s="205"/>
      <c r="O150" s="205"/>
      <c r="P150" s="205"/>
      <c r="Q150" s="205"/>
      <c r="R150" s="205"/>
      <c r="S150" s="205"/>
      <c r="T150" s="205"/>
      <c r="U150" s="205"/>
      <c r="V150" s="205"/>
      <c r="W150" s="205"/>
      <c r="X150" s="235"/>
      <c r="Y150" s="235"/>
      <c r="Z150" s="235"/>
      <c r="AA150" s="235"/>
      <c r="AB150" s="235"/>
      <c r="AC150" s="235"/>
      <c r="AD150" s="235"/>
      <c r="AE150" s="235"/>
      <c r="AF150" s="235"/>
      <c r="AG150" s="235"/>
      <c r="AH150" s="235"/>
      <c r="AI150" s="235"/>
      <c r="AJ150" s="235"/>
      <c r="AK150" s="235"/>
      <c r="AL150" s="235"/>
      <c r="AM150" s="235"/>
      <c r="AN150" s="235"/>
      <c r="AO150" s="235"/>
      <c r="AP150" s="235"/>
      <c r="AQ150" s="235"/>
      <c r="AR150" s="235"/>
      <c r="AS150" s="235"/>
      <c r="AT150" s="235"/>
      <c r="AU150" s="235"/>
    </row>
    <row r="151" spans="1:47" ht="16.5" customHeight="1">
      <c r="A151" s="25"/>
      <c r="B151" s="205"/>
      <c r="C151" s="205"/>
      <c r="D151" s="205"/>
      <c r="E151" s="205"/>
      <c r="F151" s="205"/>
      <c r="G151" s="205"/>
      <c r="H151" s="205"/>
      <c r="I151" s="205"/>
      <c r="J151" s="205"/>
      <c r="K151" s="205"/>
      <c r="L151" s="205"/>
      <c r="M151" s="205"/>
      <c r="N151" s="205"/>
      <c r="O151" s="205"/>
      <c r="P151" s="205"/>
      <c r="Q151" s="205"/>
      <c r="R151" s="205"/>
      <c r="S151" s="205"/>
      <c r="T151" s="205"/>
      <c r="U151" s="205"/>
      <c r="V151" s="205"/>
      <c r="W151" s="205"/>
      <c r="X151" s="235"/>
      <c r="Y151" s="235"/>
      <c r="Z151" s="235"/>
      <c r="AA151" s="235"/>
      <c r="AB151" s="235"/>
      <c r="AC151" s="235"/>
      <c r="AD151" s="235"/>
      <c r="AE151" s="235"/>
      <c r="AF151" s="235"/>
      <c r="AG151" s="235"/>
      <c r="AH151" s="235"/>
      <c r="AI151" s="235"/>
      <c r="AJ151" s="235"/>
      <c r="AK151" s="235"/>
      <c r="AL151" s="235"/>
      <c r="AM151" s="235"/>
      <c r="AN151" s="235"/>
      <c r="AO151" s="235"/>
      <c r="AP151" s="235"/>
      <c r="AQ151" s="235"/>
      <c r="AR151" s="235"/>
      <c r="AS151" s="235"/>
      <c r="AT151" s="235"/>
      <c r="AU151" s="235"/>
    </row>
    <row r="152" spans="1:47" ht="16.5" customHeight="1">
      <c r="A152" s="25"/>
      <c r="B152" s="205"/>
      <c r="C152" s="205"/>
      <c r="D152" s="205"/>
      <c r="E152" s="205"/>
      <c r="F152" s="205"/>
      <c r="G152" s="205"/>
      <c r="H152" s="205"/>
      <c r="I152" s="205"/>
      <c r="J152" s="205"/>
      <c r="K152" s="205"/>
      <c r="L152" s="205"/>
      <c r="M152" s="205"/>
      <c r="N152" s="205"/>
      <c r="O152" s="205"/>
      <c r="P152" s="205"/>
      <c r="Q152" s="205"/>
      <c r="R152" s="205"/>
      <c r="S152" s="205"/>
      <c r="T152" s="205"/>
      <c r="U152" s="205"/>
      <c r="V152" s="205"/>
      <c r="W152" s="205"/>
      <c r="X152" s="235"/>
      <c r="Y152" s="235"/>
      <c r="Z152" s="235"/>
      <c r="AA152" s="235"/>
      <c r="AB152" s="235"/>
      <c r="AC152" s="235"/>
      <c r="AD152" s="235"/>
      <c r="AE152" s="235"/>
      <c r="AF152" s="235"/>
      <c r="AG152" s="235"/>
      <c r="AH152" s="235"/>
      <c r="AI152" s="235"/>
      <c r="AJ152" s="235"/>
      <c r="AK152" s="235"/>
      <c r="AL152" s="235"/>
      <c r="AM152" s="235"/>
      <c r="AN152" s="235"/>
      <c r="AO152" s="235"/>
      <c r="AP152" s="235"/>
      <c r="AQ152" s="235"/>
      <c r="AR152" s="235"/>
      <c r="AS152" s="235"/>
      <c r="AT152" s="235"/>
      <c r="AU152" s="235"/>
    </row>
    <row r="153" spans="1:47" ht="16.5" customHeight="1">
      <c r="A153" s="25"/>
      <c r="B153" s="205"/>
      <c r="C153" s="205"/>
      <c r="D153" s="205"/>
      <c r="E153" s="205"/>
      <c r="F153" s="205"/>
      <c r="G153" s="205"/>
      <c r="H153" s="205"/>
      <c r="I153" s="205"/>
      <c r="J153" s="205"/>
      <c r="K153" s="205"/>
      <c r="L153" s="205"/>
      <c r="M153" s="205"/>
      <c r="N153" s="205"/>
      <c r="O153" s="205"/>
      <c r="P153" s="205"/>
      <c r="Q153" s="205"/>
      <c r="R153" s="205"/>
      <c r="S153" s="205"/>
      <c r="T153" s="205"/>
      <c r="U153" s="205"/>
      <c r="V153" s="205"/>
      <c r="W153" s="205"/>
      <c r="X153" s="235"/>
      <c r="Y153" s="235"/>
      <c r="Z153" s="235"/>
      <c r="AA153" s="235"/>
      <c r="AB153" s="235"/>
      <c r="AC153" s="235"/>
      <c r="AD153" s="235"/>
      <c r="AE153" s="235"/>
      <c r="AF153" s="235"/>
      <c r="AG153" s="235"/>
      <c r="AH153" s="235"/>
      <c r="AI153" s="235"/>
      <c r="AJ153" s="235"/>
      <c r="AK153" s="235"/>
      <c r="AL153" s="235"/>
      <c r="AM153" s="235"/>
      <c r="AN153" s="235"/>
      <c r="AO153" s="235"/>
      <c r="AP153" s="235"/>
      <c r="AQ153" s="235"/>
      <c r="AR153" s="235"/>
      <c r="AS153" s="235"/>
      <c r="AT153" s="235"/>
      <c r="AU153" s="235"/>
    </row>
    <row r="154" spans="1:47" ht="16.5" customHeight="1">
      <c r="A154" s="25"/>
      <c r="B154" s="205"/>
      <c r="C154" s="205"/>
      <c r="D154" s="205"/>
      <c r="E154" s="205"/>
      <c r="F154" s="205"/>
      <c r="G154" s="205"/>
      <c r="H154" s="205"/>
      <c r="I154" s="205"/>
      <c r="J154" s="205"/>
      <c r="K154" s="205"/>
      <c r="L154" s="205"/>
      <c r="M154" s="205"/>
      <c r="N154" s="205"/>
      <c r="O154" s="205"/>
      <c r="P154" s="205"/>
      <c r="Q154" s="205"/>
      <c r="R154" s="205"/>
      <c r="S154" s="205"/>
      <c r="T154" s="205"/>
      <c r="U154" s="205"/>
      <c r="V154" s="205"/>
      <c r="W154" s="205"/>
      <c r="X154" s="235"/>
      <c r="Y154" s="235"/>
      <c r="Z154" s="235"/>
      <c r="AA154" s="235"/>
      <c r="AB154" s="235"/>
      <c r="AC154" s="235"/>
      <c r="AD154" s="235"/>
      <c r="AE154" s="235"/>
      <c r="AF154" s="235"/>
      <c r="AG154" s="235"/>
      <c r="AH154" s="235"/>
      <c r="AI154" s="235"/>
      <c r="AJ154" s="235"/>
      <c r="AK154" s="235"/>
      <c r="AL154" s="235"/>
      <c r="AM154" s="235"/>
      <c r="AN154" s="235"/>
      <c r="AO154" s="235"/>
      <c r="AP154" s="235"/>
      <c r="AQ154" s="235"/>
      <c r="AR154" s="235"/>
      <c r="AS154" s="235"/>
      <c r="AT154" s="235"/>
      <c r="AU154" s="235"/>
    </row>
    <row r="155" spans="1:47" ht="16.5" customHeight="1">
      <c r="A155" s="25"/>
      <c r="B155" s="205"/>
      <c r="C155" s="205"/>
      <c r="D155" s="205"/>
      <c r="E155" s="205"/>
      <c r="F155" s="205"/>
      <c r="G155" s="205"/>
      <c r="H155" s="205"/>
      <c r="I155" s="205"/>
      <c r="J155" s="205"/>
      <c r="K155" s="205"/>
      <c r="L155" s="205"/>
      <c r="M155" s="205"/>
      <c r="N155" s="205"/>
      <c r="O155" s="205"/>
      <c r="P155" s="205"/>
      <c r="Q155" s="205"/>
      <c r="R155" s="205"/>
      <c r="S155" s="205"/>
      <c r="T155" s="205"/>
      <c r="U155" s="205"/>
      <c r="V155" s="205"/>
      <c r="W155" s="205"/>
      <c r="X155" s="235"/>
      <c r="Y155" s="235"/>
      <c r="Z155" s="235"/>
      <c r="AA155" s="235"/>
      <c r="AB155" s="235"/>
      <c r="AC155" s="235"/>
      <c r="AD155" s="235"/>
      <c r="AE155" s="235"/>
      <c r="AF155" s="235"/>
      <c r="AG155" s="235"/>
      <c r="AH155" s="235"/>
      <c r="AI155" s="235"/>
      <c r="AJ155" s="235"/>
      <c r="AK155" s="235"/>
      <c r="AL155" s="235"/>
      <c r="AM155" s="235"/>
      <c r="AN155" s="235"/>
      <c r="AO155" s="235"/>
      <c r="AP155" s="235"/>
      <c r="AQ155" s="235"/>
      <c r="AR155" s="235"/>
      <c r="AS155" s="235"/>
      <c r="AT155" s="235"/>
      <c r="AU155" s="235"/>
    </row>
    <row r="156" spans="1:47" ht="16.5" customHeight="1">
      <c r="A156" s="25"/>
      <c r="B156" s="205"/>
      <c r="C156" s="205"/>
      <c r="D156" s="205"/>
      <c r="E156" s="205"/>
      <c r="F156" s="205"/>
      <c r="G156" s="205"/>
      <c r="H156" s="205"/>
      <c r="I156" s="205"/>
      <c r="J156" s="205"/>
      <c r="K156" s="205"/>
      <c r="L156" s="205"/>
      <c r="M156" s="205"/>
      <c r="N156" s="205"/>
      <c r="O156" s="205"/>
      <c r="P156" s="205"/>
      <c r="Q156" s="205"/>
      <c r="R156" s="205"/>
      <c r="S156" s="205"/>
      <c r="T156" s="205"/>
      <c r="U156" s="205"/>
      <c r="V156" s="205"/>
      <c r="W156" s="205"/>
      <c r="X156" s="235"/>
      <c r="Y156" s="235"/>
      <c r="Z156" s="235"/>
      <c r="AA156" s="235"/>
      <c r="AB156" s="235"/>
      <c r="AC156" s="235"/>
      <c r="AD156" s="235"/>
      <c r="AE156" s="235"/>
      <c r="AF156" s="235"/>
      <c r="AG156" s="235"/>
      <c r="AH156" s="235"/>
      <c r="AI156" s="235"/>
      <c r="AJ156" s="235"/>
      <c r="AK156" s="235"/>
      <c r="AL156" s="235"/>
      <c r="AM156" s="235"/>
      <c r="AN156" s="235"/>
      <c r="AO156" s="235"/>
      <c r="AP156" s="235"/>
      <c r="AQ156" s="235"/>
      <c r="AR156" s="235"/>
      <c r="AS156" s="235"/>
      <c r="AT156" s="235"/>
      <c r="AU156" s="235"/>
    </row>
    <row r="157" spans="1:47" ht="16.5" customHeight="1">
      <c r="A157" s="25"/>
      <c r="B157" s="205"/>
      <c r="C157" s="205"/>
      <c r="D157" s="205"/>
      <c r="E157" s="205"/>
      <c r="F157" s="205"/>
      <c r="G157" s="205"/>
      <c r="H157" s="205"/>
      <c r="I157" s="205"/>
      <c r="J157" s="205"/>
      <c r="K157" s="205"/>
      <c r="L157" s="205"/>
      <c r="M157" s="205"/>
      <c r="N157" s="205"/>
      <c r="O157" s="205"/>
      <c r="P157" s="205"/>
      <c r="Q157" s="205"/>
      <c r="R157" s="205"/>
      <c r="S157" s="205"/>
      <c r="T157" s="205"/>
      <c r="U157" s="205"/>
      <c r="V157" s="205"/>
      <c r="W157" s="205"/>
      <c r="X157" s="235"/>
      <c r="Y157" s="235"/>
      <c r="Z157" s="235"/>
      <c r="AA157" s="235"/>
      <c r="AB157" s="235"/>
      <c r="AC157" s="235"/>
      <c r="AD157" s="235"/>
      <c r="AE157" s="235"/>
      <c r="AF157" s="235"/>
      <c r="AG157" s="235"/>
      <c r="AH157" s="235"/>
      <c r="AI157" s="235"/>
      <c r="AJ157" s="235"/>
      <c r="AK157" s="235"/>
      <c r="AL157" s="235"/>
      <c r="AM157" s="235"/>
      <c r="AN157" s="235"/>
      <c r="AO157" s="235"/>
      <c r="AP157" s="235"/>
      <c r="AQ157" s="235"/>
      <c r="AR157" s="235"/>
      <c r="AS157" s="235"/>
      <c r="AT157" s="235"/>
      <c r="AU157" s="235"/>
    </row>
    <row r="158" spans="1:47" ht="16.5" customHeight="1">
      <c r="A158" s="25"/>
      <c r="B158" s="205"/>
      <c r="C158" s="205"/>
      <c r="D158" s="205"/>
      <c r="E158" s="205"/>
      <c r="F158" s="205"/>
      <c r="G158" s="205"/>
      <c r="H158" s="205"/>
      <c r="I158" s="205"/>
      <c r="J158" s="205"/>
      <c r="K158" s="205"/>
      <c r="L158" s="205"/>
      <c r="M158" s="205"/>
      <c r="N158" s="205"/>
      <c r="O158" s="205"/>
      <c r="P158" s="205"/>
      <c r="Q158" s="205"/>
      <c r="R158" s="205"/>
      <c r="S158" s="205"/>
      <c r="T158" s="205"/>
      <c r="U158" s="205"/>
      <c r="V158" s="205"/>
      <c r="W158" s="205"/>
      <c r="X158" s="235"/>
      <c r="Y158" s="235"/>
      <c r="Z158" s="235"/>
      <c r="AA158" s="235"/>
      <c r="AB158" s="235"/>
      <c r="AC158" s="235"/>
      <c r="AD158" s="235"/>
      <c r="AE158" s="235"/>
      <c r="AF158" s="235"/>
      <c r="AG158" s="235"/>
      <c r="AH158" s="235"/>
      <c r="AI158" s="235"/>
      <c r="AJ158" s="235"/>
      <c r="AK158" s="235"/>
      <c r="AL158" s="235"/>
      <c r="AM158" s="235"/>
      <c r="AN158" s="235"/>
      <c r="AO158" s="235"/>
      <c r="AP158" s="235"/>
      <c r="AQ158" s="235"/>
      <c r="AR158" s="235"/>
      <c r="AS158" s="235"/>
      <c r="AT158" s="235"/>
      <c r="AU158" s="235"/>
    </row>
    <row r="159" spans="1:47" ht="16.5" customHeight="1">
      <c r="A159" s="25"/>
      <c r="B159" s="23"/>
      <c r="C159" s="23"/>
      <c r="D159" s="23"/>
      <c r="E159" s="23"/>
      <c r="F159" s="23"/>
      <c r="G159" s="23"/>
      <c r="H159" s="23"/>
      <c r="I159" s="23"/>
      <c r="J159" s="23"/>
      <c r="K159" s="23"/>
      <c r="L159" s="23"/>
      <c r="M159" s="23"/>
      <c r="N159" s="23"/>
      <c r="O159" s="23"/>
      <c r="P159" s="23"/>
      <c r="Q159" s="23"/>
      <c r="R159" s="23"/>
      <c r="S159" s="23"/>
      <c r="T159" s="23"/>
      <c r="U159" s="23"/>
      <c r="V159" s="23"/>
      <c r="W159" s="23"/>
    </row>
    <row r="160" spans="1:47" ht="16.5" customHeight="1">
      <c r="A160" s="25"/>
      <c r="B160" s="23"/>
      <c r="C160" s="23"/>
      <c r="D160" s="23"/>
      <c r="E160" s="23"/>
      <c r="F160" s="23"/>
      <c r="G160" s="23"/>
      <c r="H160" s="23"/>
      <c r="I160" s="23"/>
      <c r="J160" s="23"/>
      <c r="K160" s="23"/>
      <c r="L160" s="23"/>
      <c r="M160" s="23"/>
      <c r="N160" s="23"/>
      <c r="O160" s="23"/>
      <c r="P160" s="23"/>
      <c r="Q160" s="23"/>
      <c r="R160" s="23"/>
      <c r="S160" s="23"/>
      <c r="T160" s="23"/>
      <c r="U160" s="23"/>
      <c r="V160" s="23"/>
      <c r="W160" s="23"/>
    </row>
    <row r="161" spans="1:23" ht="16.5" customHeight="1">
      <c r="A161" s="25"/>
      <c r="B161" s="23"/>
      <c r="C161" s="23"/>
      <c r="D161" s="23"/>
      <c r="E161" s="23"/>
      <c r="F161" s="23"/>
      <c r="G161" s="23"/>
      <c r="H161" s="23"/>
      <c r="I161" s="23"/>
      <c r="J161" s="23"/>
      <c r="K161" s="23"/>
      <c r="L161" s="23"/>
      <c r="M161" s="23"/>
      <c r="N161" s="23"/>
      <c r="O161" s="23"/>
      <c r="P161" s="23"/>
      <c r="Q161" s="23"/>
      <c r="R161" s="23"/>
      <c r="S161" s="23"/>
      <c r="T161" s="23"/>
      <c r="U161" s="23"/>
      <c r="V161" s="23"/>
      <c r="W161" s="23"/>
    </row>
    <row r="162" spans="1:23" ht="16.5" customHeight="1">
      <c r="A162" s="25"/>
      <c r="B162" s="23"/>
      <c r="C162" s="23"/>
      <c r="D162" s="23"/>
      <c r="E162" s="23"/>
      <c r="F162" s="23"/>
      <c r="G162" s="23"/>
      <c r="H162" s="23"/>
      <c r="I162" s="23"/>
      <c r="J162" s="23"/>
      <c r="K162" s="23"/>
      <c r="L162" s="23"/>
      <c r="M162" s="23"/>
      <c r="N162" s="23"/>
      <c r="O162" s="23"/>
      <c r="P162" s="23"/>
      <c r="Q162" s="23"/>
      <c r="R162" s="23"/>
      <c r="S162" s="23"/>
      <c r="T162" s="23"/>
      <c r="U162" s="23"/>
      <c r="V162" s="23"/>
      <c r="W162" s="23"/>
    </row>
    <row r="163" spans="1:23" ht="16.5" customHeight="1">
      <c r="A163" s="25"/>
      <c r="B163" s="23"/>
      <c r="C163" s="23"/>
      <c r="D163" s="23"/>
      <c r="E163" s="23"/>
      <c r="F163" s="23"/>
      <c r="G163" s="23"/>
      <c r="H163" s="23"/>
      <c r="I163" s="23"/>
      <c r="J163" s="23"/>
      <c r="K163" s="23"/>
      <c r="L163" s="23"/>
      <c r="M163" s="23"/>
      <c r="N163" s="23"/>
      <c r="O163" s="23"/>
      <c r="P163" s="23"/>
      <c r="Q163" s="23"/>
      <c r="R163" s="23"/>
      <c r="S163" s="23"/>
      <c r="T163" s="23"/>
      <c r="U163" s="23"/>
      <c r="V163" s="23"/>
      <c r="W163" s="23"/>
    </row>
    <row r="164" spans="1:23" ht="16.5" customHeight="1">
      <c r="A164" s="25"/>
      <c r="B164" s="23"/>
      <c r="C164" s="23"/>
      <c r="D164" s="23"/>
      <c r="E164" s="23"/>
      <c r="F164" s="23"/>
      <c r="G164" s="23"/>
      <c r="H164" s="23"/>
      <c r="I164" s="23"/>
      <c r="J164" s="23"/>
      <c r="K164" s="23"/>
      <c r="L164" s="23"/>
      <c r="M164" s="23"/>
      <c r="N164" s="23"/>
      <c r="O164" s="23"/>
      <c r="P164" s="23"/>
      <c r="Q164" s="23"/>
      <c r="R164" s="23"/>
      <c r="S164" s="23"/>
      <c r="T164" s="23"/>
      <c r="U164" s="23"/>
      <c r="V164" s="23"/>
      <c r="W164" s="23"/>
    </row>
    <row r="165" spans="1:23" ht="16.5" customHeight="1">
      <c r="A165" s="25"/>
      <c r="B165" s="23"/>
      <c r="C165" s="23"/>
      <c r="D165" s="23"/>
      <c r="E165" s="23"/>
      <c r="F165" s="23"/>
      <c r="G165" s="23"/>
      <c r="H165" s="23"/>
      <c r="I165" s="23"/>
      <c r="J165" s="23"/>
      <c r="K165" s="23"/>
      <c r="L165" s="23"/>
      <c r="M165" s="23"/>
      <c r="N165" s="23"/>
      <c r="O165" s="23"/>
      <c r="P165" s="23"/>
      <c r="Q165" s="23"/>
      <c r="R165" s="23"/>
      <c r="S165" s="23"/>
      <c r="T165" s="23"/>
      <c r="U165" s="23"/>
      <c r="V165" s="23"/>
      <c r="W165" s="23"/>
    </row>
    <row r="166" spans="1:23" ht="16.5" customHeight="1">
      <c r="A166" s="25"/>
      <c r="B166" s="23"/>
      <c r="C166" s="23"/>
      <c r="D166" s="23"/>
      <c r="E166" s="23"/>
      <c r="F166" s="23"/>
      <c r="G166" s="23"/>
      <c r="H166" s="23"/>
      <c r="I166" s="23"/>
      <c r="J166" s="23"/>
      <c r="K166" s="23"/>
      <c r="L166" s="23"/>
      <c r="M166" s="23"/>
      <c r="N166" s="23"/>
      <c r="O166" s="23"/>
      <c r="P166" s="23"/>
      <c r="Q166" s="23"/>
      <c r="R166" s="23"/>
      <c r="S166" s="23"/>
      <c r="T166" s="23"/>
      <c r="U166" s="23"/>
      <c r="V166" s="23"/>
      <c r="W166" s="23"/>
    </row>
    <row r="167" spans="1:23" ht="16.5" customHeight="1">
      <c r="A167" s="25"/>
      <c r="B167" s="23"/>
      <c r="C167" s="23"/>
      <c r="D167" s="23"/>
      <c r="E167" s="23"/>
      <c r="F167" s="23"/>
      <c r="G167" s="23"/>
      <c r="H167" s="23"/>
      <c r="I167" s="23"/>
      <c r="J167" s="23"/>
      <c r="K167" s="23"/>
      <c r="L167" s="23"/>
      <c r="M167" s="23"/>
      <c r="N167" s="23"/>
      <c r="O167" s="23"/>
      <c r="P167" s="23"/>
      <c r="Q167" s="23"/>
      <c r="R167" s="23"/>
      <c r="S167" s="23"/>
      <c r="T167" s="23"/>
      <c r="U167" s="23"/>
      <c r="V167" s="23"/>
      <c r="W167" s="23"/>
    </row>
    <row r="168" spans="1:23" ht="16.5" customHeight="1">
      <c r="A168" s="25"/>
      <c r="B168" s="23"/>
      <c r="C168" s="23"/>
      <c r="D168" s="23"/>
      <c r="E168" s="23"/>
      <c r="F168" s="23"/>
      <c r="G168" s="23"/>
      <c r="H168" s="23"/>
      <c r="I168" s="23"/>
      <c r="J168" s="23"/>
      <c r="K168" s="23"/>
      <c r="L168" s="23"/>
      <c r="M168" s="23"/>
      <c r="N168" s="23"/>
      <c r="O168" s="23"/>
      <c r="P168" s="23"/>
      <c r="Q168" s="23"/>
      <c r="R168" s="23"/>
      <c r="S168" s="23"/>
      <c r="T168" s="23"/>
      <c r="U168" s="23"/>
      <c r="V168" s="23"/>
      <c r="W168" s="23"/>
    </row>
    <row r="169" spans="1:23" ht="16.5" customHeight="1">
      <c r="A169" s="25"/>
      <c r="B169" s="23"/>
      <c r="C169" s="23"/>
      <c r="D169" s="23"/>
      <c r="E169" s="23"/>
      <c r="F169" s="23"/>
      <c r="G169" s="23"/>
      <c r="H169" s="23"/>
      <c r="I169" s="23"/>
      <c r="J169" s="23"/>
      <c r="K169" s="23"/>
      <c r="L169" s="23"/>
      <c r="M169" s="23"/>
      <c r="N169" s="23"/>
      <c r="O169" s="23"/>
      <c r="P169" s="23"/>
      <c r="Q169" s="23"/>
      <c r="R169" s="23"/>
      <c r="S169" s="23"/>
      <c r="T169" s="23"/>
      <c r="U169" s="23"/>
      <c r="V169" s="23"/>
      <c r="W169" s="23"/>
    </row>
    <row r="170" spans="1:23" ht="16.5" customHeight="1">
      <c r="A170" s="25"/>
      <c r="B170" s="23"/>
      <c r="C170" s="23"/>
      <c r="D170" s="23"/>
      <c r="E170" s="23"/>
      <c r="F170" s="23"/>
      <c r="G170" s="23"/>
      <c r="H170" s="23"/>
      <c r="I170" s="23"/>
      <c r="J170" s="23"/>
      <c r="K170" s="23"/>
      <c r="L170" s="23"/>
      <c r="M170" s="23"/>
      <c r="N170" s="23"/>
      <c r="O170" s="23"/>
      <c r="P170" s="23"/>
      <c r="Q170" s="23"/>
      <c r="R170" s="23"/>
      <c r="S170" s="23"/>
      <c r="T170" s="23"/>
      <c r="U170" s="23"/>
      <c r="V170" s="23"/>
      <c r="W170" s="23"/>
    </row>
    <row r="171" spans="1:23" ht="16.5" customHeight="1">
      <c r="A171" s="25"/>
      <c r="B171" s="23"/>
      <c r="C171" s="23"/>
      <c r="D171" s="23"/>
      <c r="E171" s="23"/>
      <c r="F171" s="23"/>
      <c r="G171" s="23"/>
      <c r="H171" s="23"/>
      <c r="I171" s="23"/>
      <c r="J171" s="23"/>
      <c r="K171" s="23"/>
      <c r="L171" s="23"/>
      <c r="M171" s="23"/>
      <c r="N171" s="23"/>
      <c r="O171" s="23"/>
      <c r="P171" s="23"/>
      <c r="Q171" s="23"/>
      <c r="R171" s="23"/>
      <c r="S171" s="23"/>
      <c r="T171" s="23"/>
      <c r="U171" s="23"/>
      <c r="V171" s="23"/>
      <c r="W171" s="23"/>
    </row>
    <row r="172" spans="1:23" ht="16.5" customHeight="1">
      <c r="A172" s="25"/>
      <c r="B172" s="23"/>
      <c r="C172" s="23"/>
      <c r="D172" s="23"/>
      <c r="E172" s="23"/>
      <c r="F172" s="23"/>
      <c r="G172" s="23"/>
      <c r="H172" s="23"/>
      <c r="I172" s="23"/>
      <c r="J172" s="23"/>
      <c r="K172" s="23"/>
      <c r="L172" s="23"/>
      <c r="M172" s="23"/>
      <c r="N172" s="23"/>
      <c r="O172" s="23"/>
      <c r="P172" s="23"/>
      <c r="Q172" s="23"/>
      <c r="R172" s="23"/>
      <c r="S172" s="23"/>
      <c r="T172" s="23"/>
      <c r="U172" s="23"/>
      <c r="V172" s="23"/>
      <c r="W172" s="23"/>
    </row>
    <row r="173" spans="1:23" ht="16.5" customHeight="1">
      <c r="A173" s="25"/>
      <c r="B173" s="23"/>
      <c r="C173" s="23"/>
      <c r="D173" s="23"/>
      <c r="E173" s="23"/>
      <c r="F173" s="23"/>
      <c r="G173" s="23"/>
      <c r="H173" s="23"/>
      <c r="I173" s="23"/>
      <c r="J173" s="23"/>
      <c r="K173" s="23"/>
      <c r="L173" s="23"/>
      <c r="M173" s="23"/>
      <c r="N173" s="23"/>
      <c r="O173" s="23"/>
      <c r="P173" s="23"/>
      <c r="Q173" s="23"/>
      <c r="R173" s="23"/>
      <c r="S173" s="23"/>
      <c r="T173" s="23"/>
      <c r="U173" s="23"/>
      <c r="V173" s="23"/>
      <c r="W173" s="23"/>
    </row>
    <row r="174" spans="1:23" ht="16.5" customHeight="1">
      <c r="A174" s="25"/>
      <c r="B174" s="23"/>
      <c r="C174" s="23"/>
      <c r="D174" s="23"/>
      <c r="E174" s="23"/>
      <c r="F174" s="23"/>
      <c r="G174" s="23"/>
      <c r="H174" s="23"/>
      <c r="I174" s="23"/>
      <c r="J174" s="23"/>
      <c r="K174" s="23"/>
      <c r="L174" s="23"/>
      <c r="M174" s="23"/>
      <c r="N174" s="23"/>
      <c r="O174" s="23"/>
      <c r="P174" s="23"/>
      <c r="Q174" s="23"/>
      <c r="R174" s="23"/>
      <c r="S174" s="23"/>
      <c r="T174" s="23"/>
      <c r="U174" s="23"/>
      <c r="V174" s="23"/>
      <c r="W174" s="23"/>
    </row>
    <row r="175" spans="1:23" ht="16.5" customHeight="1">
      <c r="A175" s="25"/>
      <c r="B175" s="23"/>
      <c r="C175" s="23"/>
      <c r="D175" s="23"/>
      <c r="E175" s="23"/>
      <c r="F175" s="23"/>
      <c r="G175" s="23"/>
      <c r="H175" s="23"/>
      <c r="I175" s="23"/>
      <c r="J175" s="23"/>
      <c r="K175" s="23"/>
      <c r="L175" s="23"/>
      <c r="M175" s="23"/>
      <c r="N175" s="23"/>
      <c r="O175" s="23"/>
      <c r="P175" s="23"/>
      <c r="Q175" s="23"/>
      <c r="R175" s="23"/>
      <c r="S175" s="23"/>
      <c r="T175" s="23"/>
      <c r="U175" s="23"/>
      <c r="V175" s="23"/>
      <c r="W175" s="23"/>
    </row>
    <row r="176" spans="1:23" ht="16.5" customHeight="1">
      <c r="A176" s="25"/>
      <c r="B176" s="23"/>
      <c r="C176" s="23"/>
      <c r="D176" s="23"/>
      <c r="E176" s="23"/>
      <c r="F176" s="23"/>
      <c r="G176" s="23"/>
      <c r="H176" s="23"/>
      <c r="I176" s="23"/>
      <c r="J176" s="23"/>
      <c r="K176" s="23"/>
      <c r="L176" s="23"/>
      <c r="M176" s="23"/>
      <c r="N176" s="23"/>
      <c r="O176" s="23"/>
      <c r="P176" s="23"/>
      <c r="Q176" s="23"/>
      <c r="R176" s="23"/>
      <c r="S176" s="23"/>
      <c r="T176" s="23"/>
      <c r="U176" s="23"/>
      <c r="V176" s="23"/>
      <c r="W176" s="23"/>
    </row>
    <row r="177" spans="1:23" ht="16.5" customHeight="1">
      <c r="A177" s="25"/>
      <c r="B177" s="23"/>
      <c r="C177" s="23"/>
      <c r="D177" s="23"/>
      <c r="E177" s="23"/>
      <c r="F177" s="23"/>
      <c r="G177" s="23"/>
      <c r="H177" s="23"/>
      <c r="I177" s="23"/>
      <c r="J177" s="23"/>
      <c r="K177" s="23"/>
      <c r="L177" s="23"/>
      <c r="M177" s="23"/>
      <c r="N177" s="23"/>
      <c r="O177" s="23"/>
      <c r="P177" s="23"/>
      <c r="Q177" s="23"/>
      <c r="R177" s="23"/>
      <c r="S177" s="23"/>
      <c r="T177" s="23"/>
      <c r="U177" s="23"/>
      <c r="V177" s="23"/>
      <c r="W177" s="23"/>
    </row>
    <row r="178" spans="1:23" ht="16.5" customHeight="1">
      <c r="A178" s="25"/>
      <c r="B178" s="23"/>
      <c r="C178" s="23"/>
      <c r="D178" s="23"/>
      <c r="E178" s="23"/>
      <c r="F178" s="23"/>
      <c r="G178" s="23"/>
      <c r="H178" s="23"/>
      <c r="I178" s="23"/>
      <c r="J178" s="23"/>
      <c r="K178" s="23"/>
      <c r="L178" s="23"/>
      <c r="M178" s="23"/>
      <c r="N178" s="23"/>
      <c r="O178" s="23"/>
      <c r="P178" s="23"/>
      <c r="Q178" s="23"/>
      <c r="R178" s="23"/>
      <c r="S178" s="23"/>
      <c r="T178" s="23"/>
      <c r="U178" s="23"/>
      <c r="V178" s="23"/>
      <c r="W178" s="23"/>
    </row>
    <row r="179" spans="1:23" ht="16.5" customHeight="1">
      <c r="A179" s="25"/>
      <c r="B179" s="23"/>
      <c r="C179" s="23"/>
      <c r="D179" s="23"/>
      <c r="E179" s="23"/>
      <c r="F179" s="23"/>
      <c r="G179" s="23"/>
      <c r="H179" s="23"/>
      <c r="I179" s="23"/>
      <c r="J179" s="23"/>
      <c r="K179" s="23"/>
      <c r="L179" s="23"/>
      <c r="M179" s="23"/>
      <c r="N179" s="23"/>
      <c r="O179" s="23"/>
      <c r="P179" s="23"/>
      <c r="Q179" s="23"/>
      <c r="R179" s="23"/>
      <c r="S179" s="23"/>
      <c r="T179" s="23"/>
      <c r="U179" s="23"/>
      <c r="V179" s="23"/>
      <c r="W179" s="23"/>
    </row>
    <row r="180" spans="1:23" ht="16.5" customHeight="1">
      <c r="A180" s="25"/>
      <c r="B180" s="23"/>
      <c r="C180" s="23"/>
      <c r="D180" s="23"/>
      <c r="E180" s="23"/>
      <c r="F180" s="23"/>
      <c r="G180" s="23"/>
      <c r="H180" s="23"/>
      <c r="I180" s="23"/>
      <c r="J180" s="23"/>
      <c r="K180" s="23"/>
      <c r="L180" s="23"/>
      <c r="M180" s="23"/>
      <c r="N180" s="23"/>
      <c r="O180" s="23"/>
      <c r="P180" s="23"/>
      <c r="Q180" s="23"/>
      <c r="R180" s="23"/>
      <c r="S180" s="23"/>
      <c r="T180" s="23"/>
      <c r="U180" s="23"/>
      <c r="V180" s="23"/>
      <c r="W180" s="23"/>
    </row>
    <row r="181" spans="1:23" ht="16.5" customHeight="1">
      <c r="A181" s="25"/>
      <c r="B181" s="23"/>
      <c r="C181" s="23"/>
      <c r="D181" s="23"/>
      <c r="E181" s="23"/>
      <c r="F181" s="23"/>
      <c r="G181" s="23"/>
      <c r="H181" s="23"/>
      <c r="I181" s="23"/>
      <c r="J181" s="23"/>
      <c r="K181" s="23"/>
      <c r="L181" s="23"/>
      <c r="M181" s="23"/>
      <c r="N181" s="23"/>
      <c r="O181" s="23"/>
      <c r="P181" s="23"/>
      <c r="Q181" s="23"/>
      <c r="R181" s="23"/>
      <c r="S181" s="23"/>
      <c r="T181" s="23"/>
      <c r="U181" s="23"/>
      <c r="V181" s="23"/>
      <c r="W181" s="23"/>
    </row>
    <row r="182" spans="1:23" ht="16.5" customHeight="1">
      <c r="A182" s="25"/>
      <c r="B182" s="23"/>
      <c r="C182" s="23"/>
      <c r="D182" s="23"/>
      <c r="E182" s="23"/>
      <c r="F182" s="23"/>
      <c r="G182" s="23"/>
      <c r="H182" s="23"/>
      <c r="I182" s="23"/>
      <c r="J182" s="23"/>
      <c r="K182" s="23"/>
      <c r="L182" s="23"/>
      <c r="M182" s="23"/>
      <c r="N182" s="23"/>
      <c r="O182" s="23"/>
      <c r="P182" s="23"/>
      <c r="Q182" s="23"/>
      <c r="R182" s="23"/>
      <c r="S182" s="23"/>
      <c r="T182" s="23"/>
      <c r="U182" s="23"/>
      <c r="V182" s="23"/>
      <c r="W182" s="23"/>
    </row>
    <row r="183" spans="1:23" ht="16.5" customHeight="1">
      <c r="A183" s="25"/>
      <c r="B183" s="23"/>
      <c r="C183" s="23"/>
      <c r="D183" s="23"/>
      <c r="E183" s="23"/>
      <c r="F183" s="23"/>
      <c r="G183" s="23"/>
      <c r="H183" s="23"/>
      <c r="I183" s="23"/>
      <c r="J183" s="23"/>
      <c r="K183" s="23"/>
      <c r="L183" s="23"/>
      <c r="M183" s="23"/>
      <c r="N183" s="23"/>
      <c r="O183" s="23"/>
      <c r="P183" s="23"/>
      <c r="Q183" s="23"/>
      <c r="R183" s="23"/>
      <c r="S183" s="23"/>
      <c r="T183" s="23"/>
      <c r="U183" s="23"/>
      <c r="V183" s="23"/>
      <c r="W183" s="23"/>
    </row>
    <row r="184" spans="1:23" ht="16.5" customHeight="1">
      <c r="A184" s="25"/>
      <c r="B184" s="23"/>
      <c r="C184" s="23"/>
      <c r="D184" s="23"/>
      <c r="E184" s="23"/>
      <c r="F184" s="23"/>
      <c r="G184" s="23"/>
      <c r="H184" s="23"/>
      <c r="I184" s="23"/>
      <c r="J184" s="23"/>
      <c r="K184" s="23"/>
      <c r="L184" s="23"/>
      <c r="M184" s="23"/>
      <c r="N184" s="23"/>
      <c r="O184" s="23"/>
      <c r="P184" s="23"/>
      <c r="Q184" s="23"/>
      <c r="R184" s="23"/>
      <c r="S184" s="23"/>
      <c r="T184" s="23"/>
      <c r="U184" s="23"/>
      <c r="V184" s="23"/>
      <c r="W184" s="23"/>
    </row>
    <row r="185" spans="1:23" ht="16.5" customHeight="1">
      <c r="A185" s="25"/>
      <c r="B185" s="23"/>
      <c r="C185" s="23"/>
      <c r="D185" s="23"/>
      <c r="E185" s="23"/>
      <c r="F185" s="23"/>
      <c r="G185" s="23"/>
      <c r="H185" s="23"/>
      <c r="I185" s="23"/>
      <c r="J185" s="23"/>
      <c r="K185" s="23"/>
      <c r="L185" s="23"/>
      <c r="M185" s="23"/>
      <c r="N185" s="23"/>
      <c r="O185" s="23"/>
      <c r="P185" s="23"/>
      <c r="Q185" s="23"/>
      <c r="R185" s="23"/>
      <c r="S185" s="23"/>
      <c r="T185" s="23"/>
      <c r="U185" s="23"/>
      <c r="V185" s="23"/>
      <c r="W185" s="23"/>
    </row>
    <row r="186" spans="1:23" ht="16.5" customHeight="1">
      <c r="A186" s="25"/>
      <c r="B186" s="23"/>
      <c r="C186" s="23"/>
      <c r="D186" s="23"/>
      <c r="E186" s="23"/>
      <c r="F186" s="23"/>
      <c r="G186" s="23"/>
      <c r="H186" s="23"/>
      <c r="I186" s="23"/>
      <c r="J186" s="23"/>
      <c r="K186" s="23"/>
      <c r="L186" s="23"/>
      <c r="M186" s="23"/>
      <c r="N186" s="23"/>
      <c r="O186" s="23"/>
      <c r="P186" s="23"/>
      <c r="Q186" s="23"/>
      <c r="R186" s="23"/>
      <c r="S186" s="23"/>
      <c r="T186" s="23"/>
      <c r="U186" s="23"/>
      <c r="V186" s="23"/>
      <c r="W186" s="23"/>
    </row>
    <row r="187" spans="1:23" ht="16.5" customHeight="1">
      <c r="A187" s="25"/>
      <c r="B187" s="23"/>
      <c r="C187" s="23"/>
      <c r="D187" s="23"/>
      <c r="E187" s="23"/>
      <c r="F187" s="23"/>
      <c r="G187" s="23"/>
      <c r="H187" s="23"/>
      <c r="I187" s="23"/>
      <c r="J187" s="23"/>
      <c r="K187" s="23"/>
      <c r="L187" s="23"/>
      <c r="M187" s="23"/>
      <c r="N187" s="23"/>
      <c r="O187" s="23"/>
      <c r="P187" s="23"/>
      <c r="Q187" s="23"/>
      <c r="R187" s="23"/>
      <c r="S187" s="23"/>
      <c r="T187" s="23"/>
      <c r="U187" s="23"/>
      <c r="V187" s="23"/>
      <c r="W187" s="23"/>
    </row>
    <row r="188" spans="1:23" ht="16.5" customHeight="1">
      <c r="A188" s="25"/>
      <c r="B188" s="23"/>
      <c r="C188" s="23"/>
      <c r="D188" s="23"/>
      <c r="E188" s="23"/>
      <c r="F188" s="23"/>
      <c r="G188" s="23"/>
      <c r="H188" s="23"/>
      <c r="I188" s="23"/>
      <c r="J188" s="23"/>
      <c r="K188" s="23"/>
      <c r="L188" s="23"/>
      <c r="M188" s="23"/>
      <c r="N188" s="23"/>
      <c r="O188" s="23"/>
      <c r="P188" s="23"/>
      <c r="Q188" s="23"/>
      <c r="R188" s="23"/>
      <c r="S188" s="23"/>
      <c r="T188" s="23"/>
      <c r="U188" s="23"/>
      <c r="V188" s="23"/>
      <c r="W188" s="23"/>
    </row>
    <row r="189" spans="1:23" ht="16.5" customHeight="1">
      <c r="A189" s="25"/>
      <c r="B189" s="23"/>
      <c r="C189" s="23"/>
      <c r="D189" s="23"/>
      <c r="E189" s="23"/>
      <c r="F189" s="23"/>
      <c r="G189" s="23"/>
      <c r="H189" s="23"/>
      <c r="I189" s="23"/>
      <c r="J189" s="23"/>
      <c r="K189" s="23"/>
      <c r="L189" s="23"/>
      <c r="M189" s="23"/>
      <c r="N189" s="23"/>
      <c r="O189" s="23"/>
      <c r="P189" s="23"/>
      <c r="Q189" s="23"/>
      <c r="R189" s="23"/>
      <c r="S189" s="23"/>
      <c r="T189" s="23"/>
      <c r="U189" s="23"/>
      <c r="V189" s="23"/>
      <c r="W189" s="23"/>
    </row>
    <row r="190" spans="1:23" ht="16.5" customHeight="1">
      <c r="A190" s="25"/>
      <c r="B190" s="23"/>
      <c r="C190" s="23"/>
      <c r="D190" s="23"/>
      <c r="E190" s="23"/>
      <c r="F190" s="23"/>
      <c r="G190" s="23"/>
      <c r="H190" s="23"/>
      <c r="I190" s="23"/>
      <c r="J190" s="23"/>
      <c r="K190" s="23"/>
      <c r="L190" s="23"/>
      <c r="M190" s="23"/>
      <c r="N190" s="23"/>
      <c r="O190" s="23"/>
      <c r="P190" s="23"/>
      <c r="Q190" s="23"/>
      <c r="R190" s="23"/>
      <c r="S190" s="23"/>
      <c r="T190" s="23"/>
      <c r="U190" s="23"/>
      <c r="V190" s="23"/>
      <c r="W190" s="23"/>
    </row>
    <row r="191" spans="1:23" ht="16.5" customHeight="1">
      <c r="A191" s="25"/>
      <c r="B191" s="23"/>
      <c r="C191" s="23"/>
      <c r="D191" s="23"/>
      <c r="E191" s="23"/>
      <c r="F191" s="23"/>
      <c r="G191" s="23"/>
      <c r="H191" s="23"/>
      <c r="I191" s="23"/>
      <c r="J191" s="23"/>
      <c r="K191" s="23"/>
      <c r="L191" s="23"/>
      <c r="M191" s="23"/>
      <c r="N191" s="23"/>
      <c r="O191" s="23"/>
      <c r="P191" s="23"/>
      <c r="Q191" s="23"/>
      <c r="R191" s="23"/>
      <c r="S191" s="23"/>
      <c r="T191" s="23"/>
      <c r="U191" s="23"/>
      <c r="V191" s="23"/>
      <c r="W191" s="23"/>
    </row>
    <row r="192" spans="1:23" ht="16.5" customHeight="1">
      <c r="A192" s="25"/>
      <c r="B192" s="23"/>
      <c r="C192" s="23"/>
      <c r="D192" s="23"/>
      <c r="E192" s="23"/>
      <c r="F192" s="23"/>
      <c r="G192" s="23"/>
      <c r="H192" s="23"/>
      <c r="I192" s="23"/>
      <c r="J192" s="23"/>
      <c r="K192" s="23"/>
      <c r="L192" s="23"/>
      <c r="M192" s="23"/>
      <c r="N192" s="23"/>
      <c r="O192" s="23"/>
      <c r="P192" s="23"/>
      <c r="Q192" s="23"/>
      <c r="R192" s="23"/>
      <c r="S192" s="23"/>
      <c r="T192" s="23"/>
      <c r="U192" s="23"/>
      <c r="V192" s="23"/>
      <c r="W192" s="23"/>
    </row>
    <row r="193" spans="1:23" ht="16.5" customHeight="1">
      <c r="A193" s="25"/>
      <c r="B193" s="23"/>
      <c r="C193" s="23"/>
      <c r="D193" s="23"/>
      <c r="E193" s="23"/>
      <c r="F193" s="23"/>
      <c r="G193" s="23"/>
      <c r="H193" s="23"/>
      <c r="I193" s="23"/>
      <c r="J193" s="23"/>
      <c r="K193" s="23"/>
      <c r="L193" s="23"/>
      <c r="M193" s="23"/>
      <c r="N193" s="23"/>
      <c r="O193" s="23"/>
      <c r="P193" s="23"/>
      <c r="Q193" s="23"/>
      <c r="R193" s="23"/>
      <c r="S193" s="23"/>
      <c r="T193" s="23"/>
      <c r="U193" s="23"/>
      <c r="V193" s="23"/>
      <c r="W193" s="23"/>
    </row>
    <row r="194" spans="1:23" ht="16.5" customHeight="1">
      <c r="A194" s="25"/>
      <c r="B194" s="23"/>
      <c r="C194" s="23"/>
      <c r="D194" s="23"/>
      <c r="E194" s="23"/>
      <c r="F194" s="23"/>
      <c r="G194" s="23"/>
      <c r="H194" s="23"/>
      <c r="I194" s="23"/>
      <c r="J194" s="23"/>
      <c r="K194" s="23"/>
      <c r="L194" s="23"/>
      <c r="M194" s="23"/>
      <c r="N194" s="23"/>
      <c r="O194" s="23"/>
      <c r="P194" s="23"/>
      <c r="Q194" s="23"/>
      <c r="R194" s="23"/>
      <c r="S194" s="23"/>
      <c r="T194" s="23"/>
      <c r="U194" s="23"/>
      <c r="V194" s="23"/>
      <c r="W194" s="23"/>
    </row>
    <row r="195" spans="1:23" ht="16.5" customHeight="1">
      <c r="A195" s="25"/>
      <c r="B195" s="23"/>
      <c r="C195" s="23"/>
      <c r="D195" s="23"/>
      <c r="E195" s="23"/>
      <c r="F195" s="23"/>
      <c r="G195" s="23"/>
      <c r="H195" s="23"/>
      <c r="I195" s="23"/>
      <c r="J195" s="23"/>
      <c r="K195" s="23"/>
      <c r="L195" s="23"/>
      <c r="M195" s="23"/>
      <c r="N195" s="23"/>
      <c r="O195" s="23"/>
      <c r="P195" s="23"/>
      <c r="Q195" s="23"/>
      <c r="R195" s="23"/>
      <c r="S195" s="23"/>
      <c r="T195" s="23"/>
      <c r="U195" s="23"/>
      <c r="V195" s="23"/>
      <c r="W195" s="23"/>
    </row>
    <row r="196" spans="1:23" ht="16.5" customHeight="1">
      <c r="A196" s="25"/>
      <c r="B196" s="23"/>
      <c r="C196" s="23"/>
      <c r="D196" s="23"/>
      <c r="E196" s="23"/>
      <c r="F196" s="23"/>
      <c r="G196" s="23"/>
      <c r="H196" s="23"/>
      <c r="I196" s="23"/>
      <c r="J196" s="23"/>
      <c r="K196" s="23"/>
      <c r="L196" s="23"/>
      <c r="M196" s="23"/>
      <c r="N196" s="23"/>
      <c r="O196" s="23"/>
      <c r="P196" s="23"/>
      <c r="Q196" s="23"/>
      <c r="R196" s="23"/>
      <c r="S196" s="23"/>
      <c r="T196" s="23"/>
      <c r="U196" s="23"/>
      <c r="V196" s="23"/>
      <c r="W196" s="23"/>
    </row>
    <row r="197" spans="1:23" ht="16.5" customHeight="1">
      <c r="A197" s="25"/>
      <c r="B197" s="23"/>
      <c r="C197" s="23"/>
      <c r="D197" s="23"/>
      <c r="E197" s="23"/>
      <c r="F197" s="23"/>
      <c r="G197" s="23"/>
      <c r="H197" s="23"/>
      <c r="I197" s="23"/>
      <c r="J197" s="23"/>
      <c r="K197" s="23"/>
      <c r="L197" s="23"/>
      <c r="M197" s="23"/>
      <c r="N197" s="23"/>
      <c r="O197" s="23"/>
      <c r="P197" s="23"/>
      <c r="Q197" s="23"/>
      <c r="R197" s="23"/>
      <c r="S197" s="23"/>
      <c r="T197" s="23"/>
      <c r="U197" s="23"/>
      <c r="V197" s="23"/>
      <c r="W197" s="23"/>
    </row>
    <row r="198" spans="1:23" ht="16.5" customHeight="1">
      <c r="A198" s="25"/>
      <c r="B198" s="23"/>
      <c r="C198" s="23"/>
      <c r="D198" s="23"/>
      <c r="E198" s="23"/>
      <c r="F198" s="23"/>
      <c r="G198" s="23"/>
      <c r="H198" s="23"/>
      <c r="I198" s="23"/>
      <c r="J198" s="23"/>
      <c r="K198" s="23"/>
      <c r="L198" s="23"/>
      <c r="M198" s="23"/>
      <c r="N198" s="23"/>
      <c r="O198" s="23"/>
      <c r="P198" s="23"/>
      <c r="Q198" s="23"/>
      <c r="R198" s="23"/>
      <c r="S198" s="23"/>
      <c r="T198" s="23"/>
      <c r="U198" s="23"/>
      <c r="V198" s="23"/>
      <c r="W198" s="23"/>
    </row>
    <row r="199" spans="1:23" ht="16.5" customHeight="1">
      <c r="A199" s="25"/>
      <c r="B199" s="23"/>
      <c r="C199" s="23"/>
      <c r="D199" s="23"/>
      <c r="E199" s="23"/>
      <c r="F199" s="23"/>
      <c r="G199" s="23"/>
      <c r="H199" s="23"/>
      <c r="I199" s="23"/>
      <c r="J199" s="23"/>
      <c r="K199" s="23"/>
      <c r="L199" s="23"/>
      <c r="M199" s="23"/>
      <c r="N199" s="23"/>
      <c r="O199" s="23"/>
      <c r="P199" s="23"/>
      <c r="Q199" s="23"/>
      <c r="R199" s="23"/>
      <c r="S199" s="23"/>
      <c r="T199" s="23"/>
      <c r="U199" s="23"/>
      <c r="V199" s="23"/>
      <c r="W199" s="23"/>
    </row>
    <row r="200" spans="1:23" ht="16.5" customHeight="1">
      <c r="A200" s="25"/>
      <c r="B200" s="23"/>
      <c r="C200" s="23"/>
      <c r="D200" s="23"/>
      <c r="E200" s="23"/>
      <c r="F200" s="23"/>
      <c r="G200" s="23"/>
      <c r="H200" s="23"/>
      <c r="I200" s="23"/>
      <c r="J200" s="23"/>
      <c r="K200" s="23"/>
      <c r="L200" s="23"/>
      <c r="M200" s="23"/>
      <c r="N200" s="23"/>
      <c r="O200" s="23"/>
      <c r="P200" s="23"/>
      <c r="Q200" s="23"/>
      <c r="R200" s="23"/>
      <c r="S200" s="23"/>
      <c r="T200" s="23"/>
      <c r="U200" s="23"/>
      <c r="V200" s="23"/>
      <c r="W200" s="23"/>
    </row>
    <row r="201" spans="1:23" ht="16.5" customHeight="1">
      <c r="A201" s="25"/>
      <c r="B201" s="23"/>
      <c r="C201" s="23"/>
      <c r="D201" s="23"/>
      <c r="E201" s="23"/>
      <c r="F201" s="23"/>
      <c r="G201" s="23"/>
      <c r="H201" s="23"/>
      <c r="I201" s="23"/>
      <c r="J201" s="23"/>
      <c r="K201" s="23"/>
      <c r="L201" s="23"/>
      <c r="M201" s="23"/>
      <c r="N201" s="23"/>
      <c r="O201" s="23"/>
      <c r="P201" s="23"/>
      <c r="Q201" s="23"/>
      <c r="R201" s="23"/>
      <c r="S201" s="23"/>
      <c r="T201" s="23"/>
      <c r="U201" s="23"/>
      <c r="V201" s="23"/>
      <c r="W201" s="23"/>
    </row>
    <row r="202" spans="1:23" ht="16.5" customHeight="1">
      <c r="A202" s="25"/>
      <c r="B202" s="23"/>
      <c r="C202" s="23"/>
      <c r="D202" s="23"/>
      <c r="E202" s="23"/>
      <c r="F202" s="23"/>
      <c r="G202" s="23"/>
      <c r="H202" s="23"/>
      <c r="I202" s="23"/>
      <c r="J202" s="23"/>
      <c r="K202" s="23"/>
      <c r="L202" s="23"/>
      <c r="M202" s="23"/>
      <c r="N202" s="23"/>
      <c r="O202" s="23"/>
      <c r="P202" s="23"/>
      <c r="Q202" s="23"/>
      <c r="R202" s="23"/>
      <c r="S202" s="23"/>
      <c r="T202" s="23"/>
      <c r="U202" s="23"/>
      <c r="V202" s="23"/>
      <c r="W202" s="23"/>
    </row>
    <row r="203" spans="1:23" ht="16.5" customHeight="1">
      <c r="A203" s="25"/>
      <c r="B203" s="23"/>
      <c r="C203" s="23"/>
      <c r="D203" s="23"/>
      <c r="E203" s="23"/>
      <c r="F203" s="23"/>
      <c r="G203" s="23"/>
      <c r="H203" s="23"/>
      <c r="I203" s="23"/>
      <c r="J203" s="23"/>
      <c r="K203" s="23"/>
      <c r="L203" s="23"/>
      <c r="M203" s="23"/>
      <c r="N203" s="23"/>
      <c r="O203" s="23"/>
      <c r="P203" s="23"/>
      <c r="Q203" s="23"/>
      <c r="R203" s="23"/>
      <c r="S203" s="23"/>
      <c r="T203" s="23"/>
      <c r="U203" s="23"/>
      <c r="V203" s="23"/>
      <c r="W203" s="23"/>
    </row>
    <row r="204" spans="1:23" ht="16.5" customHeight="1">
      <c r="A204" s="25"/>
      <c r="B204" s="23"/>
      <c r="C204" s="23"/>
      <c r="D204" s="23"/>
      <c r="E204" s="23"/>
      <c r="F204" s="23"/>
      <c r="G204" s="23"/>
      <c r="H204" s="23"/>
      <c r="I204" s="23"/>
      <c r="J204" s="23"/>
      <c r="K204" s="23"/>
      <c r="L204" s="23"/>
      <c r="M204" s="23"/>
      <c r="N204" s="23"/>
      <c r="O204" s="23"/>
      <c r="P204" s="23"/>
      <c r="Q204" s="23"/>
      <c r="R204" s="23"/>
      <c r="S204" s="23"/>
      <c r="T204" s="23"/>
      <c r="U204" s="23"/>
      <c r="V204" s="23"/>
      <c r="W204" s="23"/>
    </row>
    <row r="205" spans="1:23" ht="16.5" customHeight="1">
      <c r="A205" s="25"/>
      <c r="B205" s="23"/>
      <c r="C205" s="23"/>
      <c r="D205" s="23"/>
      <c r="E205" s="23"/>
      <c r="F205" s="23"/>
      <c r="G205" s="23"/>
      <c r="H205" s="23"/>
      <c r="I205" s="23"/>
      <c r="J205" s="23"/>
      <c r="K205" s="23"/>
      <c r="L205" s="23"/>
      <c r="M205" s="23"/>
      <c r="N205" s="23"/>
      <c r="O205" s="23"/>
      <c r="P205" s="23"/>
      <c r="Q205" s="23"/>
      <c r="R205" s="23"/>
      <c r="S205" s="23"/>
      <c r="T205" s="23"/>
      <c r="U205" s="23"/>
      <c r="V205" s="23"/>
      <c r="W205" s="23"/>
    </row>
    <row r="206" spans="1:23" ht="16.5" customHeight="1">
      <c r="A206" s="25"/>
      <c r="B206" s="23"/>
      <c r="C206" s="23"/>
      <c r="D206" s="23"/>
      <c r="E206" s="23"/>
      <c r="F206" s="23"/>
      <c r="G206" s="23"/>
      <c r="H206" s="23"/>
      <c r="I206" s="23"/>
      <c r="J206" s="23"/>
      <c r="K206" s="23"/>
      <c r="L206" s="23"/>
      <c r="M206" s="23"/>
      <c r="N206" s="23"/>
      <c r="O206" s="23"/>
      <c r="P206" s="23"/>
      <c r="Q206" s="23"/>
      <c r="R206" s="23"/>
      <c r="S206" s="23"/>
      <c r="T206" s="23"/>
      <c r="U206" s="23"/>
      <c r="V206" s="23"/>
      <c r="W206" s="23"/>
    </row>
    <row r="207" spans="1:23" ht="16.5" customHeight="1">
      <c r="A207" s="25"/>
      <c r="B207" s="23"/>
      <c r="C207" s="23"/>
      <c r="D207" s="23"/>
      <c r="E207" s="23"/>
      <c r="F207" s="23"/>
      <c r="G207" s="23"/>
      <c r="H207" s="23"/>
      <c r="I207" s="23"/>
      <c r="J207" s="23"/>
      <c r="K207" s="23"/>
      <c r="L207" s="23"/>
      <c r="M207" s="23"/>
      <c r="N207" s="23"/>
      <c r="O207" s="23"/>
      <c r="P207" s="23"/>
      <c r="Q207" s="23"/>
      <c r="R207" s="23"/>
      <c r="S207" s="23"/>
      <c r="T207" s="23"/>
      <c r="U207" s="23"/>
      <c r="V207" s="23"/>
      <c r="W207" s="23"/>
    </row>
    <row r="208" spans="1:23" ht="16.5" customHeight="1">
      <c r="A208" s="25"/>
      <c r="B208" s="23"/>
      <c r="C208" s="23"/>
      <c r="D208" s="23"/>
      <c r="E208" s="23"/>
      <c r="F208" s="23"/>
      <c r="G208" s="23"/>
      <c r="H208" s="23"/>
      <c r="I208" s="23"/>
      <c r="J208" s="23"/>
      <c r="K208" s="23"/>
      <c r="L208" s="23"/>
      <c r="M208" s="23"/>
      <c r="N208" s="23"/>
      <c r="O208" s="23"/>
      <c r="P208" s="23"/>
      <c r="Q208" s="23"/>
      <c r="R208" s="23"/>
      <c r="S208" s="23"/>
      <c r="T208" s="23"/>
      <c r="U208" s="23"/>
      <c r="V208" s="23"/>
      <c r="W208" s="23"/>
    </row>
    <row r="209" spans="1:23" ht="16.5" customHeight="1">
      <c r="A209" s="25"/>
      <c r="B209" s="23"/>
      <c r="C209" s="23"/>
      <c r="D209" s="23"/>
      <c r="E209" s="23"/>
      <c r="F209" s="23"/>
      <c r="G209" s="23"/>
      <c r="H209" s="23"/>
      <c r="I209" s="23"/>
      <c r="J209" s="23"/>
      <c r="K209" s="23"/>
      <c r="L209" s="23"/>
      <c r="M209" s="23"/>
      <c r="N209" s="23"/>
      <c r="O209" s="23"/>
      <c r="P209" s="23"/>
      <c r="Q209" s="23"/>
      <c r="R209" s="23"/>
      <c r="S209" s="23"/>
      <c r="T209" s="23"/>
      <c r="U209" s="23"/>
      <c r="V209" s="23"/>
      <c r="W209" s="23"/>
    </row>
    <row r="210" spans="1:23" ht="16.5" customHeight="1">
      <c r="A210" s="25"/>
      <c r="B210" s="23"/>
      <c r="C210" s="23"/>
      <c r="D210" s="23"/>
      <c r="E210" s="23"/>
      <c r="F210" s="23"/>
      <c r="G210" s="23"/>
      <c r="H210" s="23"/>
      <c r="I210" s="23"/>
      <c r="J210" s="23"/>
      <c r="K210" s="23"/>
      <c r="L210" s="23"/>
      <c r="M210" s="23"/>
      <c r="N210" s="23"/>
      <c r="O210" s="23"/>
      <c r="P210" s="23"/>
      <c r="Q210" s="23"/>
      <c r="R210" s="23"/>
      <c r="S210" s="23"/>
      <c r="T210" s="23"/>
      <c r="U210" s="23"/>
      <c r="V210" s="23"/>
      <c r="W210" s="23"/>
    </row>
    <row r="211" spans="1:23" ht="16.5" customHeight="1">
      <c r="A211" s="25"/>
      <c r="B211" s="23"/>
      <c r="C211" s="23"/>
      <c r="D211" s="23"/>
      <c r="E211" s="23"/>
      <c r="F211" s="23"/>
      <c r="G211" s="23"/>
      <c r="H211" s="23"/>
      <c r="I211" s="23"/>
      <c r="J211" s="23"/>
      <c r="K211" s="23"/>
      <c r="L211" s="23"/>
      <c r="M211" s="23"/>
      <c r="N211" s="23"/>
      <c r="O211" s="23"/>
      <c r="P211" s="23"/>
      <c r="Q211" s="23"/>
      <c r="R211" s="23"/>
      <c r="S211" s="23"/>
      <c r="T211" s="23"/>
      <c r="U211" s="23"/>
      <c r="V211" s="23"/>
      <c r="W211" s="23"/>
    </row>
    <row r="212" spans="1:23" ht="16.5" customHeight="1">
      <c r="A212" s="25"/>
      <c r="B212" s="23"/>
      <c r="C212" s="23"/>
      <c r="D212" s="23"/>
      <c r="E212" s="23"/>
      <c r="F212" s="23"/>
      <c r="G212" s="23"/>
      <c r="H212" s="23"/>
      <c r="I212" s="23"/>
      <c r="J212" s="23"/>
      <c r="K212" s="23"/>
      <c r="L212" s="23"/>
      <c r="M212" s="23"/>
      <c r="N212" s="23"/>
      <c r="O212" s="23"/>
      <c r="P212" s="23"/>
      <c r="Q212" s="23"/>
      <c r="R212" s="23"/>
      <c r="S212" s="23"/>
      <c r="T212" s="23"/>
      <c r="U212" s="23"/>
      <c r="V212" s="23"/>
      <c r="W212" s="23"/>
    </row>
    <row r="213" spans="1:23" ht="16.5" customHeight="1">
      <c r="A213" s="25"/>
      <c r="B213" s="23"/>
      <c r="C213" s="23"/>
      <c r="D213" s="23"/>
      <c r="E213" s="23"/>
      <c r="F213" s="23"/>
      <c r="G213" s="23"/>
      <c r="H213" s="23"/>
      <c r="I213" s="23"/>
      <c r="J213" s="23"/>
      <c r="K213" s="23"/>
      <c r="L213" s="23"/>
      <c r="M213" s="23"/>
      <c r="N213" s="23"/>
      <c r="O213" s="23"/>
      <c r="P213" s="23"/>
      <c r="Q213" s="23"/>
      <c r="R213" s="23"/>
      <c r="S213" s="23"/>
      <c r="T213" s="23"/>
      <c r="U213" s="23"/>
      <c r="V213" s="23"/>
      <c r="W213" s="23"/>
    </row>
    <row r="214" spans="1:23" ht="16.5" customHeight="1">
      <c r="A214" s="25"/>
      <c r="B214" s="23"/>
      <c r="C214" s="23"/>
      <c r="D214" s="23"/>
      <c r="E214" s="23"/>
      <c r="F214" s="23"/>
      <c r="G214" s="23"/>
      <c r="H214" s="23"/>
      <c r="I214" s="23"/>
      <c r="J214" s="23"/>
      <c r="K214" s="23"/>
      <c r="L214" s="23"/>
      <c r="M214" s="23"/>
      <c r="N214" s="23"/>
      <c r="O214" s="23"/>
      <c r="P214" s="23"/>
      <c r="Q214" s="23"/>
      <c r="R214" s="23"/>
      <c r="S214" s="23"/>
      <c r="T214" s="23"/>
      <c r="U214" s="23"/>
      <c r="V214" s="23"/>
      <c r="W214" s="23"/>
    </row>
    <row r="215" spans="1:23" ht="16.5" customHeight="1">
      <c r="A215" s="25"/>
      <c r="B215" s="23"/>
      <c r="C215" s="23"/>
      <c r="D215" s="23"/>
      <c r="E215" s="23"/>
      <c r="F215" s="23"/>
      <c r="G215" s="23"/>
      <c r="H215" s="23"/>
      <c r="I215" s="23"/>
      <c r="J215" s="23"/>
      <c r="K215" s="23"/>
      <c r="L215" s="23"/>
      <c r="M215" s="23"/>
      <c r="N215" s="23"/>
      <c r="O215" s="23"/>
      <c r="P215" s="23"/>
      <c r="Q215" s="23"/>
      <c r="R215" s="23"/>
      <c r="S215" s="23"/>
      <c r="T215" s="23"/>
      <c r="U215" s="23"/>
      <c r="V215" s="23"/>
      <c r="W215" s="23"/>
    </row>
    <row r="216" spans="1:23" ht="16.5" customHeight="1">
      <c r="A216" s="25"/>
      <c r="B216" s="23"/>
      <c r="C216" s="23"/>
      <c r="D216" s="23"/>
      <c r="E216" s="23"/>
      <c r="F216" s="23"/>
      <c r="G216" s="23"/>
      <c r="H216" s="23"/>
      <c r="I216" s="23"/>
      <c r="J216" s="23"/>
      <c r="K216" s="23"/>
      <c r="L216" s="23"/>
      <c r="M216" s="23"/>
      <c r="N216" s="23"/>
      <c r="O216" s="23"/>
      <c r="P216" s="23"/>
      <c r="Q216" s="23"/>
      <c r="R216" s="23"/>
      <c r="S216" s="23"/>
      <c r="T216" s="23"/>
      <c r="U216" s="23"/>
      <c r="V216" s="23"/>
      <c r="W216" s="23"/>
    </row>
    <row r="217" spans="1:23" ht="16.5" customHeight="1">
      <c r="A217" s="25"/>
      <c r="B217" s="23"/>
      <c r="C217" s="23"/>
      <c r="D217" s="23"/>
      <c r="E217" s="23"/>
      <c r="F217" s="23"/>
      <c r="G217" s="23"/>
      <c r="H217" s="23"/>
      <c r="I217" s="23"/>
      <c r="J217" s="23"/>
      <c r="K217" s="23"/>
      <c r="L217" s="23"/>
      <c r="M217" s="23"/>
      <c r="N217" s="23"/>
      <c r="O217" s="23"/>
      <c r="P217" s="23"/>
      <c r="Q217" s="23"/>
      <c r="R217" s="23"/>
      <c r="S217" s="23"/>
      <c r="T217" s="23"/>
      <c r="U217" s="23"/>
      <c r="V217" s="23"/>
      <c r="W217" s="23"/>
    </row>
    <row r="218" spans="1:23" ht="16.5" customHeight="1">
      <c r="A218" s="25"/>
      <c r="B218" s="23"/>
      <c r="C218" s="23"/>
      <c r="D218" s="23"/>
      <c r="E218" s="23"/>
      <c r="F218" s="23"/>
      <c r="G218" s="23"/>
      <c r="H218" s="23"/>
      <c r="I218" s="23"/>
      <c r="J218" s="23"/>
      <c r="K218" s="23"/>
      <c r="L218" s="23"/>
      <c r="M218" s="23"/>
      <c r="N218" s="23"/>
      <c r="O218" s="23"/>
      <c r="P218" s="23"/>
      <c r="Q218" s="23"/>
      <c r="R218" s="23"/>
      <c r="S218" s="23"/>
      <c r="T218" s="23"/>
      <c r="U218" s="23"/>
      <c r="V218" s="23"/>
      <c r="W218" s="23"/>
    </row>
    <row r="219" spans="1:23" ht="16.5" customHeight="1">
      <c r="A219" s="25"/>
      <c r="B219" s="23"/>
      <c r="C219" s="23"/>
      <c r="D219" s="23"/>
      <c r="E219" s="23"/>
      <c r="F219" s="23"/>
      <c r="G219" s="23"/>
      <c r="H219" s="23"/>
      <c r="I219" s="23"/>
      <c r="J219" s="23"/>
      <c r="K219" s="23"/>
      <c r="L219" s="23"/>
      <c r="M219" s="23"/>
      <c r="N219" s="23"/>
      <c r="O219" s="23"/>
      <c r="P219" s="23"/>
      <c r="Q219" s="23"/>
      <c r="R219" s="23"/>
      <c r="S219" s="23"/>
      <c r="T219" s="23"/>
      <c r="U219" s="23"/>
      <c r="V219" s="23"/>
      <c r="W219" s="23"/>
    </row>
    <row r="220" spans="1:23" ht="16.5" customHeight="1">
      <c r="A220" s="25"/>
      <c r="B220" s="23"/>
      <c r="C220" s="23"/>
      <c r="D220" s="23"/>
      <c r="E220" s="23"/>
      <c r="F220" s="23"/>
      <c r="G220" s="23"/>
      <c r="H220" s="23"/>
      <c r="I220" s="23"/>
      <c r="J220" s="23"/>
      <c r="K220" s="23"/>
      <c r="L220" s="23"/>
      <c r="M220" s="23"/>
      <c r="N220" s="23"/>
      <c r="O220" s="23"/>
      <c r="P220" s="23"/>
      <c r="Q220" s="23"/>
      <c r="R220" s="23"/>
      <c r="S220" s="23"/>
      <c r="T220" s="23"/>
      <c r="U220" s="23"/>
      <c r="V220" s="23"/>
      <c r="W220" s="23"/>
    </row>
    <row r="221" spans="1:23" ht="16.5" customHeight="1">
      <c r="A221" s="25"/>
      <c r="B221" s="23"/>
      <c r="C221" s="23"/>
      <c r="D221" s="23"/>
      <c r="E221" s="23"/>
      <c r="F221" s="23"/>
      <c r="G221" s="23"/>
      <c r="H221" s="23"/>
      <c r="I221" s="23"/>
      <c r="J221" s="23"/>
      <c r="K221" s="23"/>
      <c r="L221" s="23"/>
      <c r="M221" s="23"/>
      <c r="N221" s="23"/>
      <c r="O221" s="23"/>
      <c r="P221" s="23"/>
      <c r="Q221" s="23"/>
      <c r="R221" s="23"/>
      <c r="S221" s="23"/>
      <c r="T221" s="23"/>
      <c r="U221" s="23"/>
      <c r="V221" s="23"/>
      <c r="W221" s="23"/>
    </row>
    <row r="222" spans="1:23" ht="16.5" customHeight="1">
      <c r="A222" s="25"/>
      <c r="B222" s="23"/>
      <c r="C222" s="23"/>
      <c r="D222" s="23"/>
      <c r="E222" s="23"/>
      <c r="F222" s="23"/>
      <c r="G222" s="23"/>
      <c r="H222" s="23"/>
      <c r="I222" s="23"/>
      <c r="J222" s="23"/>
      <c r="K222" s="23"/>
      <c r="L222" s="23"/>
      <c r="M222" s="23"/>
      <c r="N222" s="23"/>
      <c r="O222" s="23"/>
      <c r="P222" s="23"/>
      <c r="Q222" s="23"/>
      <c r="R222" s="23"/>
      <c r="S222" s="23"/>
      <c r="T222" s="23"/>
      <c r="U222" s="23"/>
      <c r="V222" s="23"/>
      <c r="W222" s="23"/>
    </row>
    <row r="223" spans="1:23" ht="16.5" customHeight="1">
      <c r="A223" s="25"/>
      <c r="B223" s="23"/>
      <c r="C223" s="23"/>
      <c r="D223" s="23"/>
      <c r="E223" s="23"/>
      <c r="F223" s="23"/>
      <c r="G223" s="23"/>
      <c r="H223" s="23"/>
      <c r="I223" s="23"/>
      <c r="J223" s="23"/>
      <c r="K223" s="23"/>
      <c r="L223" s="23"/>
      <c r="M223" s="23"/>
      <c r="N223" s="23"/>
      <c r="O223" s="23"/>
      <c r="P223" s="23"/>
      <c r="Q223" s="23"/>
      <c r="R223" s="23"/>
      <c r="S223" s="23"/>
      <c r="T223" s="23"/>
      <c r="U223" s="23"/>
      <c r="V223" s="23"/>
      <c r="W223" s="23"/>
    </row>
    <row r="224" spans="1:23" ht="16.5" customHeight="1">
      <c r="A224" s="25"/>
      <c r="B224" s="23"/>
      <c r="C224" s="23"/>
      <c r="D224" s="23"/>
      <c r="E224" s="23"/>
      <c r="F224" s="23"/>
      <c r="G224" s="23"/>
      <c r="H224" s="23"/>
      <c r="I224" s="23"/>
      <c r="J224" s="23"/>
      <c r="K224" s="23"/>
      <c r="L224" s="23"/>
      <c r="M224" s="23"/>
      <c r="N224" s="23"/>
      <c r="O224" s="23"/>
      <c r="P224" s="23"/>
      <c r="Q224" s="23"/>
      <c r="R224" s="23"/>
      <c r="S224" s="23"/>
      <c r="T224" s="23"/>
      <c r="U224" s="23"/>
      <c r="V224" s="23"/>
      <c r="W224" s="23"/>
    </row>
    <row r="225" spans="1:23" ht="16.5" customHeight="1">
      <c r="A225" s="25"/>
      <c r="B225" s="23"/>
      <c r="C225" s="23"/>
      <c r="D225" s="23"/>
      <c r="E225" s="23"/>
      <c r="F225" s="23"/>
      <c r="G225" s="23"/>
      <c r="H225" s="23"/>
      <c r="I225" s="23"/>
      <c r="J225" s="23"/>
      <c r="K225" s="23"/>
      <c r="L225" s="23"/>
      <c r="M225" s="23"/>
      <c r="N225" s="23"/>
      <c r="O225" s="23"/>
      <c r="P225" s="23"/>
      <c r="Q225" s="23"/>
      <c r="R225" s="23"/>
      <c r="S225" s="23"/>
      <c r="T225" s="23"/>
      <c r="U225" s="23"/>
      <c r="V225" s="23"/>
      <c r="W225" s="23"/>
    </row>
    <row r="226" spans="1:23" ht="16.5" customHeight="1">
      <c r="A226" s="25"/>
      <c r="B226" s="23"/>
      <c r="C226" s="23"/>
      <c r="D226" s="23"/>
      <c r="E226" s="23"/>
      <c r="F226" s="23"/>
      <c r="G226" s="23"/>
      <c r="H226" s="23"/>
      <c r="I226" s="23"/>
      <c r="J226" s="23"/>
      <c r="K226" s="23"/>
      <c r="L226" s="23"/>
      <c r="M226" s="23"/>
      <c r="N226" s="23"/>
      <c r="O226" s="23"/>
      <c r="P226" s="23"/>
      <c r="Q226" s="23"/>
      <c r="R226" s="23"/>
      <c r="S226" s="23"/>
      <c r="T226" s="23"/>
      <c r="U226" s="23"/>
      <c r="V226" s="23"/>
      <c r="W226" s="23"/>
    </row>
    <row r="227" spans="1:23" ht="16.5" customHeight="1">
      <c r="A227" s="25"/>
      <c r="B227" s="23"/>
      <c r="C227" s="23"/>
      <c r="D227" s="23"/>
      <c r="E227" s="23"/>
      <c r="F227" s="23"/>
      <c r="G227" s="23"/>
      <c r="H227" s="23"/>
      <c r="I227" s="23"/>
      <c r="J227" s="23"/>
      <c r="K227" s="23"/>
      <c r="L227" s="23"/>
      <c r="M227" s="23"/>
      <c r="N227" s="23"/>
      <c r="O227" s="23"/>
      <c r="P227" s="23"/>
      <c r="Q227" s="23"/>
      <c r="R227" s="23"/>
      <c r="S227" s="23"/>
      <c r="T227" s="23"/>
      <c r="U227" s="23"/>
      <c r="V227" s="23"/>
      <c r="W227" s="23"/>
    </row>
    <row r="228" spans="1:23" ht="16.5" customHeight="1">
      <c r="A228" s="25"/>
      <c r="B228" s="23"/>
      <c r="C228" s="23"/>
      <c r="D228" s="23"/>
      <c r="E228" s="23"/>
      <c r="F228" s="23"/>
      <c r="G228" s="23"/>
      <c r="H228" s="23"/>
      <c r="I228" s="23"/>
      <c r="J228" s="23"/>
      <c r="K228" s="23"/>
      <c r="L228" s="23"/>
      <c r="M228" s="23"/>
      <c r="N228" s="23"/>
      <c r="O228" s="23"/>
      <c r="P228" s="23"/>
      <c r="Q228" s="23"/>
      <c r="R228" s="23"/>
      <c r="S228" s="23"/>
      <c r="T228" s="23"/>
      <c r="U228" s="23"/>
      <c r="V228" s="23"/>
      <c r="W228" s="23"/>
    </row>
    <row r="229" spans="1:23" ht="16.5" customHeight="1">
      <c r="A229" s="25"/>
      <c r="B229" s="23"/>
      <c r="C229" s="23"/>
      <c r="D229" s="23"/>
      <c r="E229" s="23"/>
      <c r="F229" s="23"/>
      <c r="G229" s="23"/>
      <c r="H229" s="23"/>
      <c r="I229" s="23"/>
      <c r="J229" s="23"/>
      <c r="K229" s="23"/>
      <c r="L229" s="23"/>
      <c r="M229" s="23"/>
      <c r="N229" s="23"/>
      <c r="O229" s="23"/>
      <c r="P229" s="23"/>
      <c r="Q229" s="23"/>
      <c r="R229" s="23"/>
      <c r="S229" s="23"/>
      <c r="T229" s="23"/>
      <c r="U229" s="23"/>
      <c r="V229" s="23"/>
      <c r="W229" s="23"/>
    </row>
    <row r="230" spans="1:23" ht="16.5" customHeight="1">
      <c r="A230" s="25"/>
      <c r="B230" s="23"/>
      <c r="C230" s="23"/>
      <c r="D230" s="23"/>
      <c r="E230" s="23"/>
      <c r="F230" s="23"/>
      <c r="G230" s="23"/>
      <c r="H230" s="23"/>
      <c r="I230" s="23"/>
      <c r="J230" s="23"/>
      <c r="K230" s="23"/>
      <c r="L230" s="23"/>
      <c r="M230" s="23"/>
      <c r="N230" s="23"/>
      <c r="O230" s="23"/>
      <c r="P230" s="23"/>
      <c r="Q230" s="23"/>
      <c r="R230" s="23"/>
      <c r="S230" s="23"/>
      <c r="T230" s="23"/>
      <c r="U230" s="23"/>
      <c r="V230" s="23"/>
      <c r="W230" s="23"/>
    </row>
    <row r="231" spans="1:23" ht="16.5" customHeight="1">
      <c r="A231" s="25"/>
      <c r="B231" s="23"/>
      <c r="C231" s="23"/>
      <c r="D231" s="23"/>
      <c r="E231" s="23"/>
      <c r="F231" s="23"/>
      <c r="G231" s="23"/>
      <c r="H231" s="23"/>
      <c r="I231" s="23"/>
      <c r="J231" s="23"/>
      <c r="K231" s="23"/>
      <c r="L231" s="23"/>
      <c r="M231" s="23"/>
      <c r="N231" s="23"/>
      <c r="O231" s="23"/>
      <c r="P231" s="23"/>
      <c r="Q231" s="23"/>
      <c r="R231" s="23"/>
      <c r="S231" s="23"/>
      <c r="T231" s="23"/>
      <c r="U231" s="23"/>
      <c r="V231" s="23"/>
      <c r="W231" s="23"/>
    </row>
    <row r="232" spans="1:23" ht="16.5" customHeight="1">
      <c r="A232" s="25"/>
      <c r="B232" s="23"/>
      <c r="C232" s="23"/>
      <c r="D232" s="23"/>
      <c r="E232" s="23"/>
      <c r="F232" s="23"/>
      <c r="G232" s="23"/>
      <c r="H232" s="23"/>
      <c r="I232" s="23"/>
      <c r="J232" s="23"/>
      <c r="K232" s="23"/>
      <c r="L232" s="23"/>
      <c r="M232" s="23"/>
      <c r="N232" s="23"/>
      <c r="O232" s="23"/>
      <c r="P232" s="23"/>
      <c r="Q232" s="23"/>
      <c r="R232" s="23"/>
      <c r="S232" s="23"/>
      <c r="T232" s="23"/>
      <c r="U232" s="23"/>
      <c r="V232" s="23"/>
      <c r="W232" s="23"/>
    </row>
    <row r="233" spans="1:23" ht="16.5" customHeight="1">
      <c r="A233" s="25"/>
      <c r="B233" s="23"/>
      <c r="C233" s="23"/>
      <c r="D233" s="23"/>
      <c r="E233" s="23"/>
      <c r="F233" s="23"/>
      <c r="G233" s="23"/>
      <c r="H233" s="23"/>
      <c r="I233" s="23"/>
      <c r="J233" s="23"/>
      <c r="K233" s="23"/>
      <c r="L233" s="23"/>
      <c r="M233" s="23"/>
      <c r="N233" s="23"/>
      <c r="O233" s="23"/>
      <c r="P233" s="23"/>
      <c r="Q233" s="23"/>
      <c r="R233" s="23"/>
      <c r="S233" s="23"/>
      <c r="T233" s="23"/>
      <c r="U233" s="23"/>
      <c r="V233" s="23"/>
      <c r="W233" s="23"/>
    </row>
    <row r="234" spans="1:23" ht="16.5" customHeight="1">
      <c r="A234" s="25"/>
      <c r="B234" s="23"/>
      <c r="C234" s="23"/>
      <c r="D234" s="23"/>
      <c r="E234" s="23"/>
      <c r="F234" s="23"/>
      <c r="G234" s="23"/>
      <c r="H234" s="23"/>
      <c r="I234" s="23"/>
      <c r="J234" s="23"/>
      <c r="K234" s="23"/>
      <c r="L234" s="23"/>
      <c r="M234" s="23"/>
      <c r="N234" s="23"/>
      <c r="O234" s="23"/>
      <c r="P234" s="23"/>
      <c r="Q234" s="23"/>
      <c r="R234" s="23"/>
      <c r="S234" s="23"/>
      <c r="T234" s="23"/>
      <c r="U234" s="23"/>
      <c r="V234" s="23"/>
      <c r="W234" s="23"/>
    </row>
    <row r="235" spans="1:23" ht="16.5" customHeight="1">
      <c r="A235" s="25"/>
      <c r="B235" s="23"/>
      <c r="C235" s="23"/>
      <c r="D235" s="23"/>
      <c r="E235" s="23"/>
      <c r="F235" s="23"/>
      <c r="G235" s="23"/>
      <c r="H235" s="23"/>
      <c r="I235" s="23"/>
      <c r="J235" s="23"/>
      <c r="K235" s="23"/>
      <c r="L235" s="23"/>
      <c r="M235" s="23"/>
      <c r="N235" s="23"/>
      <c r="O235" s="23"/>
      <c r="P235" s="23"/>
      <c r="Q235" s="23"/>
      <c r="R235" s="23"/>
      <c r="S235" s="23"/>
      <c r="T235" s="23"/>
      <c r="U235" s="23"/>
      <c r="V235" s="23"/>
      <c r="W235" s="23"/>
    </row>
    <row r="236" spans="1:23" ht="16.5" customHeight="1">
      <c r="A236" s="25"/>
      <c r="B236" s="23"/>
      <c r="C236" s="23"/>
      <c r="D236" s="23"/>
      <c r="E236" s="23"/>
      <c r="F236" s="23"/>
      <c r="G236" s="23"/>
      <c r="H236" s="23"/>
      <c r="I236" s="23"/>
      <c r="J236" s="23"/>
      <c r="K236" s="23"/>
      <c r="L236" s="23"/>
      <c r="M236" s="23"/>
      <c r="N236" s="23"/>
      <c r="O236" s="23"/>
      <c r="P236" s="23"/>
      <c r="Q236" s="23"/>
      <c r="R236" s="23"/>
      <c r="S236" s="23"/>
      <c r="T236" s="23"/>
      <c r="U236" s="23"/>
      <c r="V236" s="23"/>
      <c r="W236" s="23"/>
    </row>
    <row r="237" spans="1:23" ht="16.5" customHeight="1">
      <c r="A237" s="25"/>
      <c r="B237" s="23"/>
      <c r="C237" s="23"/>
      <c r="D237" s="23"/>
      <c r="E237" s="23"/>
      <c r="F237" s="23"/>
      <c r="G237" s="23"/>
      <c r="H237" s="23"/>
      <c r="I237" s="23"/>
      <c r="J237" s="23"/>
      <c r="K237" s="23"/>
      <c r="L237" s="23"/>
      <c r="M237" s="23"/>
      <c r="N237" s="23"/>
      <c r="O237" s="23"/>
      <c r="P237" s="23"/>
      <c r="Q237" s="23"/>
      <c r="R237" s="23"/>
      <c r="S237" s="23"/>
      <c r="T237" s="23"/>
      <c r="U237" s="23"/>
      <c r="V237" s="23"/>
      <c r="W237" s="23"/>
    </row>
    <row r="238" spans="1:23" ht="16.5" customHeight="1">
      <c r="A238" s="25"/>
      <c r="B238" s="23"/>
      <c r="C238" s="23"/>
      <c r="D238" s="23"/>
      <c r="E238" s="23"/>
      <c r="F238" s="23"/>
      <c r="G238" s="23"/>
      <c r="H238" s="23"/>
      <c r="I238" s="23"/>
      <c r="J238" s="23"/>
      <c r="K238" s="23"/>
      <c r="L238" s="23"/>
      <c r="M238" s="23"/>
      <c r="N238" s="23"/>
      <c r="O238" s="23"/>
      <c r="P238" s="23"/>
      <c r="Q238" s="23"/>
      <c r="R238" s="23"/>
      <c r="S238" s="23"/>
      <c r="T238" s="23"/>
      <c r="U238" s="23"/>
      <c r="V238" s="23"/>
      <c r="W238" s="23"/>
    </row>
    <row r="239" spans="1:23" ht="16.5" customHeight="1">
      <c r="A239" s="25"/>
      <c r="B239" s="23"/>
      <c r="C239" s="23"/>
      <c r="D239" s="23"/>
      <c r="E239" s="23"/>
      <c r="F239" s="23"/>
      <c r="G239" s="23"/>
      <c r="H239" s="23"/>
      <c r="I239" s="23"/>
      <c r="J239" s="23"/>
      <c r="K239" s="23"/>
      <c r="L239" s="23"/>
      <c r="M239" s="23"/>
      <c r="N239" s="23"/>
      <c r="O239" s="23"/>
      <c r="P239" s="23"/>
      <c r="Q239" s="23"/>
      <c r="R239" s="23"/>
      <c r="S239" s="23"/>
      <c r="T239" s="23"/>
      <c r="U239" s="23"/>
      <c r="V239" s="23"/>
      <c r="W239" s="23"/>
    </row>
    <row r="240" spans="1:23" ht="16.5" customHeight="1">
      <c r="A240" s="25"/>
      <c r="B240" s="23"/>
      <c r="C240" s="23"/>
      <c r="D240" s="23"/>
      <c r="E240" s="23"/>
      <c r="F240" s="23"/>
      <c r="G240" s="23"/>
      <c r="H240" s="23"/>
      <c r="I240" s="23"/>
      <c r="J240" s="23"/>
      <c r="K240" s="23"/>
      <c r="L240" s="23"/>
      <c r="M240" s="23"/>
      <c r="N240" s="23"/>
      <c r="O240" s="23"/>
      <c r="P240" s="23"/>
      <c r="Q240" s="23"/>
      <c r="R240" s="23"/>
      <c r="S240" s="23"/>
      <c r="T240" s="23"/>
      <c r="U240" s="23"/>
      <c r="V240" s="23"/>
      <c r="W240" s="23"/>
    </row>
    <row r="241" spans="1:23" ht="16.5" customHeight="1">
      <c r="A241" s="25"/>
      <c r="B241" s="23"/>
      <c r="C241" s="23"/>
      <c r="D241" s="23"/>
      <c r="E241" s="23"/>
      <c r="F241" s="23"/>
      <c r="G241" s="23"/>
      <c r="H241" s="23"/>
      <c r="I241" s="23"/>
      <c r="J241" s="23"/>
      <c r="K241" s="23"/>
      <c r="L241" s="23"/>
      <c r="M241" s="23"/>
      <c r="N241" s="23"/>
      <c r="O241" s="23"/>
      <c r="P241" s="23"/>
      <c r="Q241" s="23"/>
      <c r="R241" s="23"/>
      <c r="S241" s="23"/>
      <c r="T241" s="23"/>
      <c r="U241" s="23"/>
      <c r="V241" s="23"/>
      <c r="W241" s="23"/>
    </row>
    <row r="242" spans="1:23" ht="16.5" customHeight="1">
      <c r="A242" s="25"/>
      <c r="B242" s="23"/>
      <c r="C242" s="23"/>
      <c r="D242" s="23"/>
      <c r="E242" s="23"/>
      <c r="F242" s="23"/>
      <c r="G242" s="23"/>
      <c r="H242" s="23"/>
      <c r="I242" s="23"/>
      <c r="J242" s="23"/>
      <c r="K242" s="23"/>
      <c r="L242" s="23"/>
      <c r="M242" s="23"/>
      <c r="N242" s="23"/>
      <c r="O242" s="23"/>
      <c r="P242" s="23"/>
      <c r="Q242" s="23"/>
      <c r="R242" s="23"/>
      <c r="S242" s="23"/>
      <c r="T242" s="23"/>
      <c r="U242" s="23"/>
      <c r="V242" s="23"/>
      <c r="W242" s="23"/>
    </row>
    <row r="243" spans="1:23" ht="16.5" customHeight="1">
      <c r="A243" s="25"/>
      <c r="B243" s="23"/>
      <c r="C243" s="23"/>
      <c r="D243" s="23"/>
      <c r="E243" s="23"/>
      <c r="F243" s="23"/>
      <c r="G243" s="23"/>
      <c r="H243" s="23"/>
      <c r="I243" s="23"/>
      <c r="J243" s="23"/>
      <c r="K243" s="23"/>
      <c r="L243" s="23"/>
      <c r="M243" s="23"/>
      <c r="N243" s="23"/>
      <c r="O243" s="23"/>
      <c r="P243" s="23"/>
      <c r="Q243" s="23"/>
      <c r="R243" s="23"/>
      <c r="S243" s="23"/>
      <c r="T243" s="23"/>
      <c r="U243" s="23"/>
      <c r="V243" s="23"/>
      <c r="W243" s="23"/>
    </row>
    <row r="244" spans="1:23" ht="16.5" customHeight="1">
      <c r="A244" s="25"/>
      <c r="B244" s="23"/>
      <c r="C244" s="23"/>
      <c r="D244" s="23"/>
      <c r="E244" s="23"/>
      <c r="F244" s="23"/>
      <c r="G244" s="23"/>
      <c r="H244" s="23"/>
      <c r="I244" s="23"/>
      <c r="J244" s="23"/>
      <c r="K244" s="23"/>
      <c r="L244" s="23"/>
      <c r="M244" s="23"/>
      <c r="N244" s="23"/>
      <c r="O244" s="23"/>
      <c r="P244" s="23"/>
      <c r="Q244" s="23"/>
      <c r="R244" s="23"/>
      <c r="S244" s="23"/>
      <c r="T244" s="23"/>
      <c r="U244" s="23"/>
      <c r="V244" s="23"/>
      <c r="W244" s="23"/>
    </row>
    <row r="245" spans="1:23" ht="16.5" customHeight="1">
      <c r="A245" s="25"/>
      <c r="B245" s="23"/>
      <c r="C245" s="23"/>
      <c r="D245" s="23"/>
      <c r="E245" s="23"/>
      <c r="F245" s="23"/>
      <c r="G245" s="23"/>
      <c r="H245" s="23"/>
      <c r="I245" s="23"/>
      <c r="J245" s="23"/>
      <c r="K245" s="23"/>
      <c r="L245" s="23"/>
      <c r="M245" s="23"/>
      <c r="N245" s="23"/>
      <c r="O245" s="23"/>
      <c r="P245" s="23"/>
      <c r="Q245" s="23"/>
      <c r="R245" s="23"/>
      <c r="S245" s="23"/>
      <c r="T245" s="23"/>
      <c r="U245" s="23"/>
      <c r="V245" s="23"/>
      <c r="W245" s="23"/>
    </row>
    <row r="246" spans="1:23" ht="16.5" customHeight="1">
      <c r="A246" s="25"/>
      <c r="B246" s="23"/>
      <c r="C246" s="23"/>
      <c r="D246" s="23"/>
      <c r="E246" s="23"/>
      <c r="F246" s="23"/>
      <c r="G246" s="23"/>
      <c r="H246" s="23"/>
      <c r="I246" s="23"/>
      <c r="J246" s="23"/>
      <c r="K246" s="23"/>
      <c r="L246" s="23"/>
      <c r="M246" s="23"/>
      <c r="N246" s="23"/>
      <c r="O246" s="23"/>
      <c r="P246" s="23"/>
      <c r="Q246" s="23"/>
      <c r="R246" s="23"/>
      <c r="S246" s="23"/>
      <c r="T246" s="23"/>
      <c r="U246" s="23"/>
      <c r="V246" s="23"/>
      <c r="W246" s="23"/>
    </row>
    <row r="247" spans="1:23" ht="16.5" customHeight="1">
      <c r="A247" s="25"/>
      <c r="B247" s="23"/>
      <c r="C247" s="23"/>
      <c r="D247" s="23"/>
      <c r="E247" s="23"/>
      <c r="F247" s="23"/>
      <c r="G247" s="23"/>
      <c r="H247" s="23"/>
      <c r="I247" s="23"/>
      <c r="J247" s="23"/>
      <c r="K247" s="23"/>
      <c r="L247" s="23"/>
      <c r="M247" s="23"/>
      <c r="N247" s="23"/>
      <c r="O247" s="23"/>
      <c r="P247" s="23"/>
      <c r="Q247" s="23"/>
      <c r="R247" s="23"/>
      <c r="S247" s="23"/>
      <c r="T247" s="23"/>
      <c r="U247" s="23"/>
      <c r="V247" s="23"/>
      <c r="W247" s="23"/>
    </row>
    <row r="248" spans="1:23" ht="16.5" customHeight="1">
      <c r="A248" s="25"/>
      <c r="B248" s="23"/>
      <c r="C248" s="23"/>
      <c r="D248" s="23"/>
      <c r="E248" s="23"/>
      <c r="F248" s="23"/>
      <c r="G248" s="23"/>
      <c r="H248" s="23"/>
      <c r="I248" s="23"/>
      <c r="J248" s="23"/>
      <c r="K248" s="23"/>
      <c r="L248" s="23"/>
      <c r="M248" s="23"/>
      <c r="N248" s="23"/>
      <c r="O248" s="23"/>
      <c r="P248" s="23"/>
      <c r="Q248" s="23"/>
      <c r="R248" s="23"/>
      <c r="S248" s="23"/>
      <c r="T248" s="23"/>
      <c r="U248" s="23"/>
      <c r="V248" s="23"/>
      <c r="W248" s="23"/>
    </row>
    <row r="249" spans="1:23" ht="16.5" customHeight="1">
      <c r="A249" s="25"/>
      <c r="B249" s="23"/>
      <c r="C249" s="23"/>
      <c r="D249" s="23"/>
      <c r="E249" s="23"/>
      <c r="F249" s="23"/>
      <c r="G249" s="23"/>
      <c r="H249" s="23"/>
      <c r="I249" s="23"/>
      <c r="J249" s="23"/>
      <c r="K249" s="23"/>
      <c r="L249" s="23"/>
      <c r="M249" s="23"/>
      <c r="N249" s="23"/>
      <c r="O249" s="23"/>
      <c r="P249" s="23"/>
      <c r="Q249" s="23"/>
      <c r="R249" s="23"/>
      <c r="S249" s="23"/>
      <c r="T249" s="23"/>
      <c r="U249" s="23"/>
      <c r="V249" s="23"/>
      <c r="W249" s="23"/>
    </row>
    <row r="250" spans="1:23" ht="16.5" customHeight="1">
      <c r="A250" s="25"/>
      <c r="B250" s="23"/>
      <c r="C250" s="23"/>
      <c r="D250" s="23"/>
      <c r="E250" s="23"/>
      <c r="F250" s="23"/>
      <c r="G250" s="23"/>
      <c r="H250" s="23"/>
      <c r="I250" s="23"/>
      <c r="J250" s="23"/>
      <c r="K250" s="23"/>
      <c r="L250" s="23"/>
      <c r="M250" s="23"/>
      <c r="N250" s="23"/>
      <c r="O250" s="23"/>
      <c r="P250" s="23"/>
      <c r="Q250" s="23"/>
      <c r="R250" s="23"/>
      <c r="S250" s="23"/>
      <c r="T250" s="23"/>
      <c r="U250" s="23"/>
      <c r="V250" s="23"/>
      <c r="W250" s="23"/>
    </row>
    <row r="251" spans="1:23" ht="16.5" customHeight="1">
      <c r="A251" s="25"/>
      <c r="B251" s="23"/>
      <c r="C251" s="23"/>
      <c r="D251" s="23"/>
      <c r="E251" s="23"/>
      <c r="F251" s="23"/>
      <c r="G251" s="23"/>
      <c r="H251" s="23"/>
      <c r="I251" s="23"/>
      <c r="J251" s="23"/>
      <c r="K251" s="23"/>
      <c r="L251" s="23"/>
      <c r="M251" s="23"/>
      <c r="N251" s="23"/>
      <c r="O251" s="23"/>
      <c r="P251" s="23"/>
      <c r="Q251" s="23"/>
      <c r="R251" s="23"/>
      <c r="S251" s="23"/>
      <c r="T251" s="23"/>
      <c r="U251" s="23"/>
      <c r="V251" s="23"/>
      <c r="W251" s="23"/>
    </row>
    <row r="252" spans="1:23" ht="16.5" customHeight="1">
      <c r="A252" s="25"/>
      <c r="B252" s="23"/>
      <c r="C252" s="23"/>
      <c r="D252" s="23"/>
      <c r="E252" s="23"/>
      <c r="F252" s="23"/>
      <c r="G252" s="23"/>
      <c r="H252" s="23"/>
      <c r="I252" s="23"/>
      <c r="J252" s="23"/>
      <c r="K252" s="23"/>
      <c r="L252" s="23"/>
      <c r="M252" s="23"/>
      <c r="N252" s="23"/>
      <c r="O252" s="23"/>
      <c r="P252" s="23"/>
      <c r="Q252" s="23"/>
      <c r="R252" s="23"/>
      <c r="S252" s="23"/>
      <c r="T252" s="23"/>
      <c r="U252" s="23"/>
      <c r="V252" s="23"/>
      <c r="W252" s="23"/>
    </row>
    <row r="253" spans="1:23" ht="16.5" customHeight="1">
      <c r="A253" s="25"/>
      <c r="B253" s="23"/>
      <c r="C253" s="23"/>
      <c r="D253" s="23"/>
      <c r="E253" s="23"/>
      <c r="F253" s="23"/>
      <c r="G253" s="23"/>
      <c r="H253" s="23"/>
      <c r="I253" s="23"/>
      <c r="J253" s="23"/>
      <c r="K253" s="23"/>
      <c r="L253" s="23"/>
      <c r="M253" s="23"/>
      <c r="N253" s="23"/>
      <c r="O253" s="23"/>
      <c r="P253" s="23"/>
      <c r="Q253" s="23"/>
      <c r="R253" s="23"/>
      <c r="S253" s="23"/>
      <c r="T253" s="23"/>
      <c r="U253" s="23"/>
      <c r="V253" s="23"/>
      <c r="W253" s="23"/>
    </row>
    <row r="254" spans="1:23" ht="16.5" customHeight="1">
      <c r="A254" s="25"/>
      <c r="B254" s="23"/>
      <c r="C254" s="23"/>
      <c r="D254" s="23"/>
      <c r="E254" s="23"/>
      <c r="F254" s="23"/>
      <c r="G254" s="23"/>
      <c r="H254" s="23"/>
      <c r="I254" s="23"/>
      <c r="J254" s="23"/>
      <c r="K254" s="23"/>
      <c r="L254" s="23"/>
      <c r="M254" s="23"/>
      <c r="N254" s="23"/>
      <c r="O254" s="23"/>
      <c r="P254" s="23"/>
      <c r="Q254" s="23"/>
      <c r="R254" s="23"/>
      <c r="S254" s="23"/>
      <c r="T254" s="23"/>
      <c r="U254" s="23"/>
      <c r="V254" s="23"/>
      <c r="W254" s="23"/>
    </row>
    <row r="255" spans="1:23" ht="16.5" customHeight="1">
      <c r="A255" s="25"/>
      <c r="B255" s="23"/>
      <c r="C255" s="23"/>
      <c r="D255" s="23"/>
      <c r="E255" s="23"/>
      <c r="F255" s="23"/>
      <c r="G255" s="23"/>
      <c r="H255" s="23"/>
      <c r="I255" s="23"/>
      <c r="J255" s="23"/>
      <c r="K255" s="23"/>
      <c r="L255" s="23"/>
      <c r="M255" s="23"/>
      <c r="N255" s="23"/>
      <c r="O255" s="23"/>
      <c r="P255" s="23"/>
      <c r="Q255" s="23"/>
      <c r="R255" s="23"/>
      <c r="S255" s="23"/>
      <c r="T255" s="23"/>
      <c r="U255" s="23"/>
      <c r="V255" s="23"/>
      <c r="W255" s="23"/>
    </row>
    <row r="256" spans="1:23" ht="16.5" customHeight="1">
      <c r="A256" s="25"/>
      <c r="B256" s="23"/>
      <c r="C256" s="23"/>
      <c r="D256" s="23"/>
      <c r="E256" s="23"/>
      <c r="F256" s="23"/>
      <c r="G256" s="23"/>
      <c r="H256" s="23"/>
      <c r="I256" s="23"/>
      <c r="J256" s="23"/>
      <c r="K256" s="23"/>
      <c r="L256" s="23"/>
      <c r="M256" s="23"/>
      <c r="N256" s="23"/>
      <c r="O256" s="23"/>
      <c r="P256" s="23"/>
      <c r="Q256" s="23"/>
      <c r="R256" s="23"/>
      <c r="S256" s="23"/>
      <c r="T256" s="23"/>
      <c r="U256" s="23"/>
      <c r="V256" s="23"/>
      <c r="W256" s="23"/>
    </row>
    <row r="257" spans="1:23" ht="16.5" customHeight="1">
      <c r="A257" s="25"/>
      <c r="B257" s="23"/>
      <c r="C257" s="23"/>
      <c r="D257" s="23"/>
      <c r="E257" s="23"/>
      <c r="F257" s="23"/>
      <c r="G257" s="23"/>
      <c r="H257" s="23"/>
      <c r="I257" s="23"/>
      <c r="J257" s="23"/>
      <c r="K257" s="23"/>
      <c r="L257" s="23"/>
      <c r="M257" s="23"/>
      <c r="N257" s="23"/>
      <c r="O257" s="23"/>
      <c r="P257" s="23"/>
      <c r="Q257" s="23"/>
      <c r="R257" s="23"/>
      <c r="S257" s="23"/>
      <c r="T257" s="23"/>
      <c r="U257" s="23"/>
      <c r="V257" s="23"/>
      <c r="W257" s="23"/>
    </row>
    <row r="258" spans="1:23" ht="16.5" customHeight="1">
      <c r="A258" s="25"/>
      <c r="B258" s="23"/>
      <c r="C258" s="23"/>
      <c r="D258" s="23"/>
      <c r="E258" s="23"/>
      <c r="F258" s="23"/>
      <c r="G258" s="23"/>
      <c r="H258" s="23"/>
      <c r="I258" s="23"/>
      <c r="J258" s="23"/>
      <c r="K258" s="23"/>
      <c r="L258" s="23"/>
      <c r="M258" s="23"/>
      <c r="N258" s="23"/>
      <c r="O258" s="23"/>
      <c r="P258" s="23"/>
      <c r="Q258" s="23"/>
      <c r="R258" s="23"/>
      <c r="S258" s="23"/>
      <c r="T258" s="23"/>
      <c r="U258" s="23"/>
      <c r="V258" s="23"/>
      <c r="W258" s="23"/>
    </row>
    <row r="259" spans="1:23" ht="16.5" customHeight="1">
      <c r="A259" s="25"/>
      <c r="B259" s="23"/>
      <c r="C259" s="23"/>
      <c r="D259" s="23"/>
      <c r="E259" s="23"/>
      <c r="F259" s="23"/>
      <c r="G259" s="23"/>
      <c r="H259" s="23"/>
      <c r="I259" s="23"/>
      <c r="J259" s="23"/>
      <c r="K259" s="23"/>
      <c r="L259" s="23"/>
      <c r="M259" s="23"/>
      <c r="N259" s="23"/>
      <c r="O259" s="23"/>
      <c r="P259" s="23"/>
      <c r="Q259" s="23"/>
      <c r="R259" s="23"/>
      <c r="S259" s="23"/>
      <c r="T259" s="23"/>
      <c r="U259" s="23"/>
      <c r="V259" s="23"/>
      <c r="W259" s="23"/>
    </row>
    <row r="260" spans="1:23" ht="16.5" customHeight="1">
      <c r="A260" s="25"/>
      <c r="B260" s="23"/>
      <c r="C260" s="23"/>
      <c r="D260" s="23"/>
      <c r="E260" s="23"/>
      <c r="F260" s="23"/>
      <c r="G260" s="23"/>
      <c r="H260" s="23"/>
      <c r="I260" s="23"/>
      <c r="J260" s="23"/>
      <c r="K260" s="23"/>
      <c r="L260" s="23"/>
      <c r="M260" s="23"/>
      <c r="N260" s="23"/>
      <c r="O260" s="23"/>
      <c r="P260" s="23"/>
      <c r="Q260" s="23"/>
      <c r="R260" s="23"/>
      <c r="S260" s="23"/>
      <c r="T260" s="23"/>
      <c r="U260" s="23"/>
      <c r="V260" s="23"/>
      <c r="W260" s="23"/>
    </row>
    <row r="261" spans="1:23" ht="16.5" customHeight="1">
      <c r="A261" s="25"/>
      <c r="B261" s="23"/>
      <c r="C261" s="23"/>
      <c r="D261" s="23"/>
      <c r="E261" s="23"/>
      <c r="F261" s="23"/>
      <c r="G261" s="23"/>
      <c r="H261" s="23"/>
      <c r="I261" s="23"/>
      <c r="J261" s="23"/>
      <c r="K261" s="23"/>
      <c r="L261" s="23"/>
      <c r="M261" s="23"/>
      <c r="N261" s="23"/>
      <c r="O261" s="23"/>
      <c r="P261" s="23"/>
      <c r="Q261" s="23"/>
      <c r="R261" s="23"/>
      <c r="S261" s="23"/>
      <c r="T261" s="23"/>
      <c r="U261" s="23"/>
      <c r="V261" s="23"/>
      <c r="W261" s="23"/>
    </row>
    <row r="262" spans="1:23" ht="16.5" customHeight="1">
      <c r="A262" s="25"/>
      <c r="B262" s="23"/>
      <c r="C262" s="23"/>
      <c r="D262" s="23"/>
      <c r="E262" s="23"/>
      <c r="F262" s="23"/>
      <c r="G262" s="23"/>
      <c r="H262" s="23"/>
      <c r="I262" s="23"/>
      <c r="J262" s="23"/>
      <c r="K262" s="23"/>
      <c r="L262" s="23"/>
      <c r="M262" s="23"/>
      <c r="N262" s="23"/>
      <c r="O262" s="23"/>
      <c r="P262" s="23"/>
      <c r="Q262" s="23"/>
      <c r="R262" s="23"/>
      <c r="S262" s="23"/>
      <c r="T262" s="23"/>
      <c r="U262" s="23"/>
      <c r="V262" s="23"/>
      <c r="W262" s="23"/>
    </row>
    <row r="263" spans="1:23" ht="16.5" customHeight="1">
      <c r="A263" s="25"/>
      <c r="B263" s="23"/>
      <c r="C263" s="23"/>
      <c r="D263" s="23"/>
      <c r="E263" s="23"/>
      <c r="F263" s="23"/>
      <c r="G263" s="23"/>
      <c r="H263" s="23"/>
      <c r="I263" s="23"/>
      <c r="J263" s="23"/>
      <c r="K263" s="23"/>
      <c r="L263" s="23"/>
      <c r="M263" s="23"/>
      <c r="N263" s="23"/>
      <c r="O263" s="23"/>
      <c r="P263" s="23"/>
      <c r="Q263" s="23"/>
      <c r="R263" s="23"/>
      <c r="S263" s="23"/>
      <c r="T263" s="23"/>
      <c r="U263" s="23"/>
      <c r="V263" s="23"/>
      <c r="W263" s="23"/>
    </row>
    <row r="264" spans="1:23" ht="16.5" customHeight="1">
      <c r="A264" s="25"/>
      <c r="B264" s="23"/>
      <c r="C264" s="23"/>
      <c r="D264" s="23"/>
      <c r="E264" s="23"/>
      <c r="F264" s="23"/>
      <c r="G264" s="23"/>
      <c r="H264" s="23"/>
      <c r="I264" s="23"/>
      <c r="J264" s="23"/>
      <c r="K264" s="23"/>
      <c r="L264" s="23"/>
      <c r="M264" s="23"/>
      <c r="N264" s="23"/>
      <c r="O264" s="23"/>
      <c r="P264" s="23"/>
      <c r="Q264" s="23"/>
      <c r="R264" s="23"/>
      <c r="S264" s="23"/>
      <c r="T264" s="23"/>
      <c r="U264" s="23"/>
      <c r="V264" s="23"/>
      <c r="W264" s="23"/>
    </row>
    <row r="265" spans="1:23" ht="16.5" customHeight="1">
      <c r="A265" s="25"/>
      <c r="B265" s="23"/>
      <c r="C265" s="23"/>
      <c r="D265" s="23"/>
      <c r="E265" s="23"/>
      <c r="F265" s="23"/>
      <c r="G265" s="23"/>
      <c r="H265" s="23"/>
      <c r="I265" s="23"/>
      <c r="J265" s="23"/>
      <c r="K265" s="23"/>
      <c r="L265" s="23"/>
      <c r="M265" s="23"/>
      <c r="N265" s="23"/>
      <c r="O265" s="23"/>
      <c r="P265" s="23"/>
      <c r="Q265" s="23"/>
      <c r="R265" s="23"/>
      <c r="S265" s="23"/>
      <c r="T265" s="23"/>
      <c r="U265" s="23"/>
      <c r="V265" s="23"/>
      <c r="W265" s="23"/>
    </row>
    <row r="266" spans="1:23" ht="16.5" customHeight="1">
      <c r="A266" s="25"/>
      <c r="B266" s="23"/>
      <c r="C266" s="23"/>
      <c r="D266" s="23"/>
      <c r="E266" s="23"/>
      <c r="F266" s="23"/>
      <c r="G266" s="23"/>
      <c r="H266" s="23"/>
      <c r="I266" s="23"/>
      <c r="J266" s="23"/>
      <c r="K266" s="23"/>
      <c r="L266" s="23"/>
      <c r="M266" s="23"/>
      <c r="N266" s="23"/>
      <c r="O266" s="23"/>
      <c r="P266" s="23"/>
      <c r="Q266" s="23"/>
      <c r="R266" s="23"/>
      <c r="S266" s="23"/>
      <c r="T266" s="23"/>
      <c r="U266" s="23"/>
      <c r="V266" s="23"/>
      <c r="W266" s="23"/>
    </row>
    <row r="267" spans="1:23" ht="16.5" customHeight="1">
      <c r="A267" s="25"/>
      <c r="B267" s="23"/>
      <c r="C267" s="23"/>
      <c r="D267" s="23"/>
      <c r="E267" s="23"/>
      <c r="F267" s="23"/>
      <c r="G267" s="23"/>
      <c r="H267" s="23"/>
      <c r="I267" s="23"/>
      <c r="J267" s="23"/>
      <c r="K267" s="23"/>
      <c r="L267" s="23"/>
      <c r="M267" s="23"/>
      <c r="N267" s="23"/>
      <c r="O267" s="23"/>
      <c r="P267" s="23"/>
      <c r="Q267" s="23"/>
      <c r="R267" s="23"/>
      <c r="S267" s="23"/>
      <c r="T267" s="23"/>
      <c r="U267" s="23"/>
      <c r="V267" s="23"/>
      <c r="W267" s="23"/>
    </row>
    <row r="268" spans="1:23" ht="16.5" customHeight="1">
      <c r="A268" s="25"/>
      <c r="B268" s="23"/>
      <c r="C268" s="23"/>
      <c r="D268" s="23"/>
      <c r="E268" s="23"/>
      <c r="F268" s="23"/>
      <c r="G268" s="23"/>
      <c r="H268" s="23"/>
      <c r="I268" s="23"/>
      <c r="J268" s="23"/>
      <c r="K268" s="23"/>
      <c r="L268" s="23"/>
      <c r="M268" s="23"/>
      <c r="N268" s="23"/>
      <c r="O268" s="23"/>
      <c r="P268" s="23"/>
      <c r="Q268" s="23"/>
      <c r="R268" s="23"/>
      <c r="S268" s="23"/>
      <c r="T268" s="23"/>
      <c r="U268" s="23"/>
      <c r="V268" s="23"/>
      <c r="W268" s="23"/>
    </row>
    <row r="269" spans="1:23" ht="16.5" customHeight="1">
      <c r="A269" s="25"/>
      <c r="B269" s="23"/>
      <c r="C269" s="23"/>
      <c r="D269" s="23"/>
      <c r="E269" s="23"/>
      <c r="F269" s="23"/>
      <c r="G269" s="23"/>
      <c r="H269" s="23"/>
      <c r="I269" s="23"/>
      <c r="J269" s="23"/>
      <c r="K269" s="23"/>
      <c r="L269" s="23"/>
      <c r="M269" s="23"/>
      <c r="N269" s="23"/>
      <c r="O269" s="23"/>
      <c r="P269" s="23"/>
      <c r="Q269" s="23"/>
      <c r="R269" s="23"/>
      <c r="S269" s="23"/>
      <c r="T269" s="23"/>
      <c r="U269" s="23"/>
      <c r="V269" s="23"/>
      <c r="W269" s="23"/>
    </row>
    <row r="270" spans="1:23" ht="16.5" customHeight="1">
      <c r="A270" s="25"/>
      <c r="B270" s="23"/>
      <c r="C270" s="23"/>
      <c r="D270" s="23"/>
      <c r="E270" s="23"/>
      <c r="F270" s="23"/>
      <c r="G270" s="23"/>
      <c r="H270" s="23"/>
      <c r="I270" s="23"/>
      <c r="J270" s="23"/>
      <c r="K270" s="23"/>
      <c r="L270" s="23"/>
      <c r="M270" s="23"/>
      <c r="N270" s="23"/>
      <c r="O270" s="23"/>
      <c r="P270" s="23"/>
      <c r="Q270" s="23"/>
      <c r="R270" s="23"/>
      <c r="S270" s="23"/>
      <c r="T270" s="23"/>
      <c r="U270" s="23"/>
      <c r="V270" s="23"/>
      <c r="W270" s="23"/>
    </row>
    <row r="271" spans="1:23" ht="16.5" customHeight="1">
      <c r="A271" s="25"/>
      <c r="B271" s="23"/>
      <c r="C271" s="23"/>
      <c r="D271" s="23"/>
      <c r="E271" s="23"/>
      <c r="F271" s="23"/>
      <c r="G271" s="23"/>
      <c r="H271" s="23"/>
      <c r="I271" s="23"/>
      <c r="J271" s="23"/>
      <c r="K271" s="23"/>
      <c r="L271" s="23"/>
      <c r="M271" s="23"/>
      <c r="N271" s="23"/>
      <c r="O271" s="23"/>
      <c r="P271" s="23"/>
      <c r="Q271" s="23"/>
      <c r="R271" s="23"/>
      <c r="S271" s="23"/>
      <c r="T271" s="23"/>
      <c r="U271" s="23"/>
      <c r="V271" s="23"/>
      <c r="W271" s="23"/>
    </row>
    <row r="272" spans="1:23" ht="16.5" customHeight="1">
      <c r="A272" s="25"/>
      <c r="B272" s="23"/>
      <c r="C272" s="23"/>
      <c r="D272" s="23"/>
      <c r="E272" s="23"/>
      <c r="F272" s="23"/>
      <c r="G272" s="23"/>
      <c r="H272" s="23"/>
      <c r="I272" s="23"/>
      <c r="J272" s="23"/>
      <c r="K272" s="23"/>
      <c r="L272" s="23"/>
      <c r="M272" s="23"/>
      <c r="N272" s="23"/>
      <c r="O272" s="23"/>
      <c r="P272" s="23"/>
      <c r="Q272" s="23"/>
      <c r="R272" s="23"/>
      <c r="S272" s="23"/>
      <c r="T272" s="23"/>
      <c r="U272" s="23"/>
      <c r="V272" s="23"/>
      <c r="W272" s="23"/>
    </row>
    <row r="273" spans="1:23" ht="16.5" customHeight="1">
      <c r="A273" s="25"/>
      <c r="B273" s="23"/>
      <c r="C273" s="23"/>
      <c r="D273" s="23"/>
      <c r="E273" s="23"/>
      <c r="F273" s="23"/>
      <c r="G273" s="23"/>
      <c r="H273" s="23"/>
      <c r="I273" s="23"/>
      <c r="J273" s="23"/>
      <c r="K273" s="23"/>
      <c r="L273" s="23"/>
      <c r="M273" s="23"/>
      <c r="N273" s="23"/>
      <c r="O273" s="23"/>
      <c r="P273" s="23"/>
      <c r="Q273" s="23"/>
      <c r="R273" s="23"/>
      <c r="S273" s="23"/>
      <c r="T273" s="23"/>
      <c r="U273" s="23"/>
      <c r="V273" s="23"/>
      <c r="W273" s="23"/>
    </row>
    <row r="274" spans="1:23" ht="16.5" customHeight="1">
      <c r="A274" s="25"/>
      <c r="B274" s="23"/>
      <c r="C274" s="23"/>
      <c r="D274" s="23"/>
      <c r="E274" s="23"/>
      <c r="F274" s="23"/>
      <c r="G274" s="23"/>
      <c r="H274" s="23"/>
      <c r="I274" s="23"/>
      <c r="J274" s="23"/>
      <c r="K274" s="23"/>
      <c r="L274" s="23"/>
      <c r="M274" s="23"/>
      <c r="N274" s="23"/>
      <c r="O274" s="23"/>
      <c r="P274" s="23"/>
      <c r="Q274" s="23"/>
      <c r="R274" s="23"/>
      <c r="S274" s="23"/>
      <c r="T274" s="23"/>
      <c r="U274" s="23"/>
      <c r="V274" s="23"/>
      <c r="W274" s="23"/>
    </row>
    <row r="275" spans="1:23" ht="16.5" customHeight="1">
      <c r="A275" s="25"/>
      <c r="B275" s="23"/>
      <c r="C275" s="23"/>
      <c r="D275" s="23"/>
      <c r="E275" s="23"/>
      <c r="F275" s="23"/>
      <c r="G275" s="23"/>
      <c r="H275" s="23"/>
      <c r="I275" s="23"/>
      <c r="J275" s="23"/>
      <c r="K275" s="23"/>
      <c r="L275" s="23"/>
      <c r="M275" s="23"/>
      <c r="N275" s="23"/>
      <c r="O275" s="23"/>
      <c r="P275" s="23"/>
      <c r="Q275" s="23"/>
      <c r="R275" s="23"/>
      <c r="S275" s="23"/>
      <c r="T275" s="23"/>
      <c r="U275" s="23"/>
      <c r="V275" s="23"/>
      <c r="W275" s="23"/>
    </row>
    <row r="276" spans="1:23" ht="16.5" customHeight="1">
      <c r="A276" s="25"/>
      <c r="B276" s="23"/>
      <c r="C276" s="23"/>
      <c r="D276" s="23"/>
      <c r="E276" s="23"/>
      <c r="F276" s="23"/>
      <c r="G276" s="23"/>
      <c r="H276" s="23"/>
      <c r="I276" s="23"/>
      <c r="J276" s="23"/>
      <c r="K276" s="23"/>
      <c r="L276" s="23"/>
      <c r="M276" s="23"/>
      <c r="N276" s="23"/>
      <c r="O276" s="23"/>
      <c r="P276" s="23"/>
      <c r="Q276" s="23"/>
      <c r="R276" s="23"/>
      <c r="S276" s="23"/>
      <c r="T276" s="23"/>
      <c r="U276" s="23"/>
      <c r="V276" s="23"/>
      <c r="W276" s="23"/>
    </row>
    <row r="277" spans="1:23" ht="16.5" customHeight="1">
      <c r="A277" s="25"/>
      <c r="B277" s="23"/>
      <c r="C277" s="23"/>
      <c r="D277" s="23"/>
      <c r="E277" s="23"/>
      <c r="F277" s="23"/>
      <c r="G277" s="23"/>
      <c r="H277" s="23"/>
      <c r="I277" s="23"/>
      <c r="J277" s="23"/>
      <c r="K277" s="23"/>
      <c r="L277" s="23"/>
      <c r="M277" s="23"/>
      <c r="N277" s="23"/>
      <c r="O277" s="23"/>
      <c r="P277" s="23"/>
      <c r="Q277" s="23"/>
      <c r="R277" s="23"/>
      <c r="S277" s="23"/>
      <c r="T277" s="23"/>
      <c r="U277" s="23"/>
      <c r="V277" s="23"/>
      <c r="W277" s="23"/>
    </row>
    <row r="278" spans="1:23" ht="16.5" customHeight="1">
      <c r="A278" s="25"/>
      <c r="B278" s="23"/>
      <c r="C278" s="23"/>
      <c r="D278" s="23"/>
      <c r="E278" s="23"/>
      <c r="F278" s="23"/>
      <c r="G278" s="23"/>
      <c r="H278" s="23"/>
      <c r="I278" s="23"/>
      <c r="J278" s="23"/>
      <c r="K278" s="23"/>
      <c r="L278" s="23"/>
      <c r="M278" s="23"/>
      <c r="N278" s="23"/>
      <c r="O278" s="23"/>
      <c r="P278" s="23"/>
      <c r="Q278" s="23"/>
      <c r="R278" s="23"/>
      <c r="S278" s="23"/>
      <c r="T278" s="23"/>
      <c r="U278" s="23"/>
      <c r="V278" s="23"/>
      <c r="W278" s="23"/>
    </row>
    <row r="279" spans="1:23" ht="16.5" customHeight="1">
      <c r="A279" s="25"/>
      <c r="B279" s="23"/>
      <c r="C279" s="23"/>
      <c r="D279" s="23"/>
      <c r="E279" s="23"/>
      <c r="F279" s="23"/>
      <c r="G279" s="23"/>
      <c r="H279" s="23"/>
      <c r="I279" s="23"/>
      <c r="J279" s="23"/>
      <c r="K279" s="23"/>
      <c r="L279" s="23"/>
      <c r="M279" s="23"/>
      <c r="N279" s="23"/>
      <c r="O279" s="23"/>
      <c r="P279" s="23"/>
      <c r="Q279" s="23"/>
      <c r="R279" s="23"/>
      <c r="S279" s="23"/>
      <c r="T279" s="23"/>
      <c r="U279" s="23"/>
      <c r="V279" s="23"/>
      <c r="W279" s="23"/>
    </row>
    <row r="280" spans="1:23" ht="16.5" customHeight="1">
      <c r="A280" s="25"/>
      <c r="B280" s="23"/>
      <c r="C280" s="23"/>
      <c r="D280" s="23"/>
      <c r="E280" s="23"/>
      <c r="F280" s="23"/>
      <c r="G280" s="23"/>
      <c r="H280" s="23"/>
      <c r="I280" s="23"/>
      <c r="J280" s="23"/>
      <c r="K280" s="23"/>
      <c r="L280" s="23"/>
      <c r="M280" s="23"/>
      <c r="N280" s="23"/>
      <c r="O280" s="23"/>
      <c r="P280" s="23"/>
      <c r="Q280" s="23"/>
      <c r="R280" s="23"/>
      <c r="S280" s="23"/>
      <c r="T280" s="23"/>
      <c r="U280" s="23"/>
      <c r="V280" s="23"/>
      <c r="W280" s="23"/>
    </row>
    <row r="281" spans="1:23" ht="16.5" customHeight="1">
      <c r="A281" s="25"/>
      <c r="B281" s="23"/>
      <c r="C281" s="23"/>
      <c r="D281" s="23"/>
      <c r="E281" s="23"/>
      <c r="F281" s="23"/>
      <c r="G281" s="23"/>
      <c r="H281" s="23"/>
      <c r="I281" s="23"/>
      <c r="J281" s="23"/>
      <c r="K281" s="23"/>
      <c r="L281" s="23"/>
      <c r="M281" s="23"/>
      <c r="N281" s="23"/>
      <c r="O281" s="23"/>
      <c r="P281" s="23"/>
      <c r="Q281" s="23"/>
      <c r="R281" s="23"/>
      <c r="S281" s="23"/>
      <c r="T281" s="23"/>
      <c r="U281" s="23"/>
      <c r="V281" s="23"/>
      <c r="W281" s="23"/>
    </row>
    <row r="282" spans="1:23" ht="16.5" customHeight="1">
      <c r="A282" s="25"/>
      <c r="B282" s="23"/>
      <c r="C282" s="23"/>
      <c r="D282" s="23"/>
      <c r="E282" s="23"/>
      <c r="F282" s="23"/>
      <c r="G282" s="23"/>
      <c r="H282" s="23"/>
      <c r="I282" s="23"/>
      <c r="J282" s="23"/>
      <c r="K282" s="23"/>
      <c r="L282" s="23"/>
      <c r="M282" s="23"/>
      <c r="N282" s="23"/>
      <c r="O282" s="23"/>
      <c r="P282" s="23"/>
      <c r="Q282" s="23"/>
      <c r="R282" s="23"/>
      <c r="S282" s="23"/>
      <c r="T282" s="23"/>
      <c r="U282" s="23"/>
      <c r="V282" s="23"/>
      <c r="W282" s="23"/>
    </row>
    <row r="283" spans="1:23" ht="16.5" customHeight="1">
      <c r="A283" s="25"/>
      <c r="B283" s="23"/>
      <c r="C283" s="23"/>
      <c r="D283" s="23"/>
      <c r="E283" s="23"/>
      <c r="F283" s="23"/>
      <c r="G283" s="23"/>
      <c r="H283" s="23"/>
      <c r="I283" s="23"/>
      <c r="J283" s="23"/>
      <c r="K283" s="23"/>
      <c r="L283" s="23"/>
      <c r="M283" s="23"/>
      <c r="N283" s="23"/>
      <c r="O283" s="23"/>
      <c r="P283" s="23"/>
      <c r="Q283" s="23"/>
      <c r="R283" s="23"/>
      <c r="S283" s="23"/>
      <c r="T283" s="23"/>
      <c r="U283" s="23"/>
      <c r="V283" s="23"/>
      <c r="W283" s="23"/>
    </row>
    <row r="284" spans="1:23" ht="16.5" customHeight="1">
      <c r="A284" s="25"/>
      <c r="B284" s="23"/>
      <c r="C284" s="23"/>
      <c r="D284" s="23"/>
      <c r="E284" s="23"/>
      <c r="F284" s="23"/>
      <c r="G284" s="23"/>
      <c r="H284" s="23"/>
      <c r="I284" s="23"/>
      <c r="J284" s="23"/>
      <c r="K284" s="23"/>
      <c r="L284" s="23"/>
      <c r="M284" s="23"/>
      <c r="N284" s="23"/>
      <c r="O284" s="23"/>
      <c r="P284" s="23"/>
      <c r="Q284" s="23"/>
      <c r="R284" s="23"/>
      <c r="S284" s="23"/>
      <c r="T284" s="23"/>
      <c r="U284" s="23"/>
      <c r="V284" s="23"/>
      <c r="W284" s="23"/>
    </row>
    <row r="285" spans="1:23" ht="16.5" customHeight="1">
      <c r="A285" s="25"/>
      <c r="B285" s="23"/>
      <c r="C285" s="23"/>
      <c r="D285" s="23"/>
      <c r="E285" s="23"/>
      <c r="F285" s="23"/>
      <c r="G285" s="23"/>
      <c r="H285" s="23"/>
      <c r="I285" s="23"/>
      <c r="J285" s="23"/>
      <c r="K285" s="23"/>
      <c r="L285" s="23"/>
      <c r="M285" s="23"/>
      <c r="N285" s="23"/>
      <c r="O285" s="23"/>
      <c r="P285" s="23"/>
      <c r="Q285" s="23"/>
      <c r="R285" s="23"/>
      <c r="S285" s="23"/>
      <c r="T285" s="23"/>
      <c r="U285" s="23"/>
      <c r="V285" s="23"/>
      <c r="W285" s="23"/>
    </row>
    <row r="286" spans="1:23" ht="16.5" customHeight="1">
      <c r="A286" s="25"/>
      <c r="B286" s="23"/>
      <c r="C286" s="23"/>
      <c r="D286" s="23"/>
      <c r="E286" s="23"/>
      <c r="F286" s="23"/>
      <c r="G286" s="23"/>
      <c r="H286" s="23"/>
      <c r="I286" s="23"/>
      <c r="J286" s="23"/>
      <c r="K286" s="23"/>
      <c r="L286" s="23"/>
      <c r="M286" s="23"/>
      <c r="N286" s="23"/>
      <c r="O286" s="23"/>
      <c r="P286" s="23"/>
      <c r="Q286" s="23"/>
      <c r="R286" s="23"/>
      <c r="S286" s="23"/>
      <c r="T286" s="23"/>
      <c r="U286" s="23"/>
      <c r="V286" s="23"/>
      <c r="W286" s="23"/>
    </row>
    <row r="287" spans="1:23" ht="16.5" customHeight="1">
      <c r="A287" s="25"/>
      <c r="B287" s="23"/>
      <c r="C287" s="23"/>
      <c r="D287" s="23"/>
      <c r="E287" s="23"/>
      <c r="F287" s="23"/>
      <c r="G287" s="23"/>
      <c r="H287" s="23"/>
      <c r="I287" s="23"/>
      <c r="J287" s="23"/>
      <c r="K287" s="23"/>
      <c r="L287" s="23"/>
      <c r="M287" s="23"/>
      <c r="N287" s="23"/>
      <c r="O287" s="23"/>
      <c r="P287" s="23"/>
      <c r="Q287" s="23"/>
      <c r="R287" s="23"/>
      <c r="S287" s="23"/>
      <c r="T287" s="23"/>
      <c r="U287" s="23"/>
      <c r="V287" s="23"/>
      <c r="W287" s="23"/>
    </row>
    <row r="288" spans="1:23" ht="16.5" customHeight="1">
      <c r="A288" s="25"/>
      <c r="B288" s="23"/>
      <c r="C288" s="23"/>
      <c r="D288" s="23"/>
      <c r="E288" s="23"/>
      <c r="F288" s="23"/>
      <c r="G288" s="23"/>
      <c r="H288" s="23"/>
      <c r="I288" s="23"/>
      <c r="J288" s="23"/>
      <c r="K288" s="23"/>
      <c r="L288" s="23"/>
      <c r="M288" s="23"/>
      <c r="N288" s="23"/>
      <c r="O288" s="23"/>
      <c r="P288" s="23"/>
      <c r="Q288" s="23"/>
      <c r="R288" s="23"/>
      <c r="S288" s="23"/>
      <c r="T288" s="23"/>
      <c r="U288" s="23"/>
      <c r="V288" s="23"/>
      <c r="W288" s="23"/>
    </row>
    <row r="289" spans="1:23" ht="16.5" customHeight="1">
      <c r="A289" s="25"/>
      <c r="B289" s="23"/>
      <c r="C289" s="23"/>
      <c r="D289" s="23"/>
      <c r="E289" s="23"/>
      <c r="F289" s="23"/>
      <c r="G289" s="23"/>
      <c r="H289" s="23"/>
      <c r="I289" s="23"/>
      <c r="J289" s="23"/>
      <c r="K289" s="23"/>
      <c r="L289" s="23"/>
      <c r="M289" s="23"/>
      <c r="N289" s="23"/>
      <c r="O289" s="23"/>
      <c r="P289" s="23"/>
      <c r="Q289" s="23"/>
      <c r="R289" s="23"/>
      <c r="S289" s="23"/>
      <c r="T289" s="23"/>
      <c r="U289" s="23"/>
      <c r="V289" s="23"/>
      <c r="W289" s="23"/>
    </row>
    <row r="290" spans="1:23" ht="16.5" customHeight="1">
      <c r="A290" s="25"/>
      <c r="B290" s="23"/>
      <c r="C290" s="23"/>
      <c r="D290" s="23"/>
      <c r="E290" s="23"/>
      <c r="F290" s="23"/>
      <c r="G290" s="23"/>
      <c r="H290" s="23"/>
      <c r="I290" s="23"/>
      <c r="J290" s="23"/>
      <c r="K290" s="23"/>
      <c r="L290" s="23"/>
      <c r="M290" s="23"/>
      <c r="N290" s="23"/>
      <c r="O290" s="23"/>
      <c r="P290" s="23"/>
      <c r="Q290" s="23"/>
      <c r="R290" s="23"/>
      <c r="S290" s="23"/>
      <c r="T290" s="23"/>
      <c r="U290" s="23"/>
      <c r="V290" s="23"/>
      <c r="W290" s="23"/>
    </row>
    <row r="291" spans="1:23" ht="16.5" customHeight="1">
      <c r="A291" s="25"/>
      <c r="B291" s="23"/>
      <c r="C291" s="23"/>
      <c r="D291" s="23"/>
      <c r="E291" s="23"/>
      <c r="F291" s="23"/>
      <c r="G291" s="23"/>
      <c r="H291" s="23"/>
      <c r="I291" s="23"/>
      <c r="J291" s="23"/>
      <c r="K291" s="23"/>
      <c r="L291" s="23"/>
      <c r="M291" s="23"/>
      <c r="N291" s="23"/>
      <c r="O291" s="23"/>
      <c r="P291" s="23"/>
      <c r="Q291" s="23"/>
      <c r="R291" s="23"/>
      <c r="S291" s="23"/>
      <c r="T291" s="23"/>
      <c r="U291" s="23"/>
      <c r="V291" s="23"/>
      <c r="W291" s="23"/>
    </row>
    <row r="292" spans="1:23" ht="16.5" customHeight="1">
      <c r="A292" s="25"/>
      <c r="B292" s="23"/>
      <c r="C292" s="23"/>
      <c r="D292" s="23"/>
      <c r="E292" s="23"/>
      <c r="F292" s="23"/>
      <c r="G292" s="23"/>
      <c r="H292" s="23"/>
      <c r="I292" s="23"/>
      <c r="J292" s="23"/>
      <c r="K292" s="23"/>
      <c r="L292" s="23"/>
      <c r="M292" s="23"/>
      <c r="N292" s="23"/>
      <c r="O292" s="23"/>
      <c r="P292" s="23"/>
      <c r="Q292" s="23"/>
      <c r="R292" s="23"/>
      <c r="S292" s="23"/>
      <c r="T292" s="23"/>
      <c r="U292" s="23"/>
      <c r="V292" s="23"/>
      <c r="W292" s="23"/>
    </row>
    <row r="293" spans="1:23" ht="16.5" customHeight="1">
      <c r="A293" s="25"/>
      <c r="B293" s="23"/>
      <c r="C293" s="23"/>
      <c r="D293" s="23"/>
      <c r="E293" s="23"/>
      <c r="F293" s="23"/>
      <c r="G293" s="23"/>
      <c r="H293" s="23"/>
      <c r="I293" s="23"/>
      <c r="J293" s="23"/>
      <c r="K293" s="23"/>
      <c r="L293" s="23"/>
      <c r="M293" s="23"/>
      <c r="N293" s="23"/>
      <c r="O293" s="23"/>
      <c r="P293" s="23"/>
      <c r="Q293" s="23"/>
      <c r="R293" s="23"/>
      <c r="S293" s="23"/>
      <c r="T293" s="23"/>
      <c r="U293" s="23"/>
      <c r="V293" s="23"/>
      <c r="W293" s="23"/>
    </row>
    <row r="294" spans="1:23" ht="16.5" customHeight="1">
      <c r="A294" s="25"/>
      <c r="B294" s="23"/>
      <c r="C294" s="23"/>
      <c r="D294" s="23"/>
      <c r="E294" s="23"/>
      <c r="F294" s="23"/>
      <c r="G294" s="23"/>
      <c r="H294" s="23"/>
      <c r="I294" s="23"/>
      <c r="J294" s="23"/>
      <c r="K294" s="23"/>
      <c r="L294" s="23"/>
      <c r="M294" s="23"/>
      <c r="N294" s="23"/>
      <c r="O294" s="23"/>
      <c r="P294" s="23"/>
      <c r="Q294" s="23"/>
      <c r="R294" s="23"/>
      <c r="S294" s="23"/>
      <c r="T294" s="23"/>
      <c r="U294" s="23"/>
      <c r="V294" s="23"/>
      <c r="W294" s="23"/>
    </row>
    <row r="295" spans="1:23" ht="16.5" customHeight="1">
      <c r="A295" s="25"/>
      <c r="B295" s="23"/>
      <c r="C295" s="23"/>
      <c r="D295" s="23"/>
      <c r="E295" s="23"/>
      <c r="F295" s="23"/>
      <c r="G295" s="23"/>
      <c r="H295" s="23"/>
      <c r="I295" s="23"/>
      <c r="J295" s="23"/>
      <c r="K295" s="23"/>
      <c r="L295" s="23"/>
      <c r="M295" s="23"/>
      <c r="N295" s="23"/>
      <c r="O295" s="23"/>
      <c r="P295" s="23"/>
      <c r="Q295" s="23"/>
      <c r="R295" s="23"/>
      <c r="S295" s="23"/>
      <c r="T295" s="23"/>
      <c r="U295" s="23"/>
      <c r="V295" s="23"/>
      <c r="W295" s="23"/>
    </row>
    <row r="296" spans="1:23" ht="16.5" customHeight="1">
      <c r="A296" s="25"/>
      <c r="B296" s="23"/>
      <c r="C296" s="23"/>
      <c r="D296" s="23"/>
      <c r="E296" s="23"/>
      <c r="F296" s="23"/>
      <c r="G296" s="23"/>
      <c r="H296" s="23"/>
      <c r="I296" s="23"/>
      <c r="J296" s="23"/>
      <c r="K296" s="23"/>
      <c r="L296" s="23"/>
      <c r="M296" s="23"/>
      <c r="N296" s="23"/>
      <c r="O296" s="23"/>
      <c r="P296" s="23"/>
      <c r="Q296" s="23"/>
      <c r="R296" s="23"/>
      <c r="S296" s="23"/>
      <c r="T296" s="23"/>
      <c r="U296" s="23"/>
      <c r="V296" s="23"/>
      <c r="W296" s="23"/>
    </row>
    <row r="297" spans="1:23" ht="16.5" customHeight="1">
      <c r="A297" s="25"/>
      <c r="B297" s="23"/>
      <c r="C297" s="23"/>
      <c r="D297" s="23"/>
      <c r="E297" s="23"/>
      <c r="F297" s="23"/>
      <c r="G297" s="23"/>
      <c r="H297" s="23"/>
      <c r="I297" s="23"/>
      <c r="J297" s="23"/>
      <c r="K297" s="23"/>
      <c r="L297" s="23"/>
      <c r="M297" s="23"/>
      <c r="N297" s="23"/>
      <c r="O297" s="23"/>
      <c r="P297" s="23"/>
      <c r="Q297" s="23"/>
      <c r="R297" s="23"/>
      <c r="S297" s="23"/>
      <c r="T297" s="23"/>
      <c r="U297" s="23"/>
      <c r="V297" s="23"/>
      <c r="W297" s="23"/>
    </row>
    <row r="298" spans="1:23" ht="16.5" customHeight="1">
      <c r="A298" s="25"/>
      <c r="B298" s="23"/>
      <c r="C298" s="23"/>
      <c r="D298" s="23"/>
      <c r="E298" s="23"/>
      <c r="F298" s="23"/>
      <c r="G298" s="23"/>
      <c r="H298" s="23"/>
      <c r="I298" s="23"/>
      <c r="J298" s="23"/>
      <c r="K298" s="23"/>
      <c r="L298" s="23"/>
      <c r="M298" s="23"/>
      <c r="N298" s="23"/>
      <c r="O298" s="23"/>
      <c r="P298" s="23"/>
      <c r="Q298" s="23"/>
      <c r="R298" s="23"/>
      <c r="S298" s="23"/>
      <c r="T298" s="23"/>
      <c r="U298" s="23"/>
      <c r="V298" s="23"/>
      <c r="W298" s="23"/>
    </row>
    <row r="299" spans="1:23" ht="16.5" customHeight="1">
      <c r="A299" s="25"/>
      <c r="B299" s="23"/>
      <c r="C299" s="23"/>
      <c r="D299" s="23"/>
      <c r="E299" s="23"/>
      <c r="F299" s="23"/>
      <c r="G299" s="23"/>
      <c r="H299" s="23"/>
      <c r="I299" s="23"/>
      <c r="J299" s="23"/>
      <c r="K299" s="23"/>
      <c r="L299" s="23"/>
      <c r="M299" s="23"/>
      <c r="N299" s="23"/>
      <c r="O299" s="23"/>
      <c r="P299" s="23"/>
      <c r="Q299" s="23"/>
      <c r="R299" s="23"/>
      <c r="S299" s="23"/>
      <c r="T299" s="23"/>
      <c r="U299" s="23"/>
      <c r="V299" s="23"/>
      <c r="W299" s="23"/>
    </row>
    <row r="300" spans="1:23" ht="16.5" customHeight="1">
      <c r="A300" s="25"/>
      <c r="B300" s="23"/>
      <c r="C300" s="23"/>
      <c r="D300" s="23"/>
      <c r="E300" s="23"/>
      <c r="F300" s="23"/>
      <c r="G300" s="23"/>
      <c r="H300" s="23"/>
      <c r="I300" s="23"/>
      <c r="J300" s="23"/>
      <c r="K300" s="23"/>
      <c r="L300" s="23"/>
      <c r="M300" s="23"/>
      <c r="N300" s="23"/>
      <c r="O300" s="23"/>
      <c r="P300" s="23"/>
      <c r="Q300" s="23"/>
      <c r="R300" s="23"/>
      <c r="S300" s="23"/>
      <c r="T300" s="23"/>
      <c r="U300" s="23"/>
      <c r="V300" s="23"/>
      <c r="W300" s="23"/>
    </row>
    <row r="301" spans="1:23" ht="16.5" customHeight="1">
      <c r="A301" s="25"/>
      <c r="B301" s="23"/>
      <c r="C301" s="23"/>
      <c r="D301" s="23"/>
      <c r="E301" s="23"/>
      <c r="F301" s="23"/>
      <c r="G301" s="23"/>
      <c r="H301" s="23"/>
      <c r="I301" s="23"/>
      <c r="J301" s="23"/>
      <c r="K301" s="23"/>
      <c r="L301" s="23"/>
      <c r="M301" s="23"/>
      <c r="N301" s="23"/>
      <c r="O301" s="23"/>
      <c r="P301" s="23"/>
      <c r="Q301" s="23"/>
      <c r="R301" s="23"/>
      <c r="S301" s="23"/>
      <c r="T301" s="23"/>
      <c r="U301" s="23"/>
      <c r="V301" s="23"/>
      <c r="W301" s="23"/>
    </row>
    <row r="302" spans="1:23" ht="16.5" customHeight="1">
      <c r="A302" s="25"/>
      <c r="B302" s="23"/>
      <c r="C302" s="23"/>
      <c r="D302" s="23"/>
      <c r="E302" s="23"/>
      <c r="F302" s="23"/>
      <c r="G302" s="23"/>
      <c r="H302" s="23"/>
      <c r="I302" s="23"/>
      <c r="J302" s="23"/>
      <c r="K302" s="23"/>
      <c r="L302" s="23"/>
      <c r="M302" s="23"/>
      <c r="N302" s="23"/>
      <c r="O302" s="23"/>
      <c r="P302" s="23"/>
      <c r="Q302" s="23"/>
      <c r="R302" s="23"/>
      <c r="S302" s="23"/>
      <c r="T302" s="23"/>
      <c r="U302" s="23"/>
      <c r="V302" s="23"/>
      <c r="W302" s="23"/>
    </row>
    <row r="303" spans="1:23" ht="16.5" customHeight="1">
      <c r="A303" s="25"/>
      <c r="B303" s="23"/>
      <c r="C303" s="23"/>
      <c r="D303" s="23"/>
      <c r="E303" s="23"/>
      <c r="F303" s="23"/>
      <c r="G303" s="23"/>
      <c r="H303" s="23"/>
      <c r="I303" s="23"/>
      <c r="J303" s="23"/>
      <c r="K303" s="23"/>
      <c r="L303" s="23"/>
      <c r="M303" s="23"/>
      <c r="N303" s="23"/>
      <c r="O303" s="23"/>
      <c r="P303" s="23"/>
      <c r="Q303" s="23"/>
      <c r="R303" s="23"/>
      <c r="S303" s="23"/>
      <c r="T303" s="23"/>
      <c r="U303" s="23"/>
      <c r="V303" s="23"/>
      <c r="W303" s="23"/>
    </row>
    <row r="304" spans="1:23" ht="16.5" customHeight="1">
      <c r="A304" s="25"/>
      <c r="B304" s="23"/>
      <c r="C304" s="23"/>
      <c r="D304" s="23"/>
      <c r="E304" s="23"/>
      <c r="F304" s="23"/>
      <c r="G304" s="23"/>
      <c r="H304" s="23"/>
      <c r="I304" s="23"/>
      <c r="J304" s="23"/>
      <c r="K304" s="23"/>
      <c r="L304" s="23"/>
      <c r="M304" s="23"/>
      <c r="N304" s="23"/>
      <c r="O304" s="23"/>
      <c r="P304" s="23"/>
      <c r="Q304" s="23"/>
      <c r="R304" s="23"/>
      <c r="S304" s="23"/>
      <c r="T304" s="23"/>
      <c r="U304" s="23"/>
      <c r="V304" s="23"/>
      <c r="W304" s="23"/>
    </row>
    <row r="305" spans="1:23" ht="16.5" customHeight="1">
      <c r="A305" s="25"/>
      <c r="B305" s="23"/>
      <c r="C305" s="23"/>
      <c r="D305" s="23"/>
      <c r="E305" s="23"/>
      <c r="F305" s="23"/>
      <c r="G305" s="23"/>
      <c r="H305" s="23"/>
      <c r="I305" s="23"/>
      <c r="J305" s="23"/>
      <c r="K305" s="23"/>
      <c r="L305" s="23"/>
      <c r="M305" s="23"/>
      <c r="N305" s="23"/>
      <c r="O305" s="23"/>
      <c r="P305" s="23"/>
      <c r="Q305" s="23"/>
      <c r="R305" s="23"/>
      <c r="S305" s="23"/>
      <c r="T305" s="23"/>
      <c r="U305" s="23"/>
      <c r="V305" s="23"/>
      <c r="W305" s="23"/>
    </row>
    <row r="306" spans="1:23" ht="16.5" customHeight="1">
      <c r="A306" s="25"/>
      <c r="B306" s="23"/>
      <c r="C306" s="23"/>
      <c r="D306" s="23"/>
      <c r="E306" s="23"/>
      <c r="F306" s="23"/>
      <c r="G306" s="23"/>
      <c r="H306" s="23"/>
      <c r="I306" s="23"/>
      <c r="J306" s="23"/>
      <c r="K306" s="23"/>
      <c r="L306" s="23"/>
      <c r="M306" s="23"/>
      <c r="N306" s="23"/>
      <c r="O306" s="23"/>
      <c r="P306" s="23"/>
      <c r="Q306" s="23"/>
      <c r="R306" s="23"/>
      <c r="S306" s="23"/>
      <c r="T306" s="23"/>
      <c r="U306" s="23"/>
      <c r="V306" s="23"/>
      <c r="W306" s="23"/>
    </row>
    <row r="307" spans="1:23" ht="16.5" customHeight="1">
      <c r="A307" s="25"/>
      <c r="B307" s="23"/>
      <c r="C307" s="23"/>
      <c r="D307" s="23"/>
      <c r="E307" s="23"/>
      <c r="F307" s="23"/>
      <c r="G307" s="23"/>
      <c r="H307" s="23"/>
      <c r="I307" s="23"/>
      <c r="J307" s="23"/>
      <c r="K307" s="23"/>
      <c r="L307" s="23"/>
      <c r="M307" s="23"/>
      <c r="N307" s="23"/>
      <c r="O307" s="23"/>
      <c r="P307" s="23"/>
      <c r="Q307" s="23"/>
      <c r="R307" s="23"/>
      <c r="S307" s="23"/>
      <c r="T307" s="23"/>
      <c r="U307" s="23"/>
      <c r="V307" s="23"/>
      <c r="W307" s="23"/>
    </row>
    <row r="308" spans="1:23" ht="16.5" customHeight="1">
      <c r="A308" s="25"/>
      <c r="B308" s="23"/>
      <c r="C308" s="23"/>
      <c r="D308" s="23"/>
      <c r="E308" s="23"/>
      <c r="F308" s="23"/>
      <c r="G308" s="23"/>
      <c r="H308" s="23"/>
      <c r="I308" s="23"/>
      <c r="J308" s="23"/>
      <c r="K308" s="23"/>
      <c r="L308" s="23"/>
      <c r="M308" s="23"/>
      <c r="N308" s="23"/>
      <c r="O308" s="23"/>
      <c r="P308" s="23"/>
      <c r="Q308" s="23"/>
      <c r="R308" s="23"/>
      <c r="S308" s="23"/>
      <c r="T308" s="23"/>
      <c r="U308" s="23"/>
      <c r="V308" s="23"/>
      <c r="W308" s="23"/>
    </row>
    <row r="309" spans="1:23" ht="16.5" customHeight="1">
      <c r="A309" s="25"/>
      <c r="B309" s="23"/>
      <c r="C309" s="23"/>
      <c r="D309" s="23"/>
      <c r="E309" s="23"/>
      <c r="F309" s="23"/>
      <c r="G309" s="23"/>
      <c r="H309" s="23"/>
      <c r="I309" s="23"/>
      <c r="J309" s="23"/>
      <c r="K309" s="23"/>
      <c r="L309" s="23"/>
      <c r="M309" s="23"/>
      <c r="N309" s="23"/>
      <c r="O309" s="23"/>
      <c r="P309" s="23"/>
      <c r="Q309" s="23"/>
      <c r="R309" s="23"/>
      <c r="S309" s="23"/>
      <c r="T309" s="23"/>
      <c r="U309" s="23"/>
      <c r="V309" s="23"/>
      <c r="W309" s="23"/>
    </row>
    <row r="310" spans="1:23" ht="16.5" customHeight="1">
      <c r="A310" s="25"/>
      <c r="B310" s="23"/>
      <c r="C310" s="23"/>
      <c r="D310" s="23"/>
      <c r="E310" s="23"/>
      <c r="F310" s="23"/>
      <c r="G310" s="23"/>
      <c r="H310" s="23"/>
      <c r="I310" s="23"/>
      <c r="J310" s="23"/>
      <c r="K310" s="23"/>
      <c r="L310" s="23"/>
      <c r="M310" s="23"/>
      <c r="N310" s="23"/>
      <c r="O310" s="23"/>
      <c r="P310" s="23"/>
      <c r="Q310" s="23"/>
      <c r="R310" s="23"/>
      <c r="S310" s="23"/>
      <c r="T310" s="23"/>
      <c r="U310" s="23"/>
      <c r="V310" s="23"/>
      <c r="W310" s="23"/>
    </row>
    <row r="311" spans="1:23" ht="16.5" customHeight="1">
      <c r="A311" s="25"/>
      <c r="B311" s="23"/>
      <c r="C311" s="23"/>
      <c r="D311" s="23"/>
      <c r="E311" s="23"/>
      <c r="F311" s="23"/>
      <c r="G311" s="23"/>
      <c r="H311" s="23"/>
      <c r="I311" s="23"/>
      <c r="J311" s="23"/>
      <c r="K311" s="23"/>
      <c r="L311" s="23"/>
      <c r="M311" s="23"/>
      <c r="N311" s="23"/>
      <c r="O311" s="23"/>
      <c r="P311" s="23"/>
      <c r="Q311" s="23"/>
      <c r="R311" s="23"/>
      <c r="S311" s="23"/>
      <c r="T311" s="23"/>
      <c r="U311" s="23"/>
      <c r="V311" s="23"/>
      <c r="W311" s="23"/>
    </row>
    <row r="312" spans="1:23" ht="16.5" customHeight="1">
      <c r="A312" s="25"/>
      <c r="B312" s="23"/>
      <c r="C312" s="23"/>
      <c r="D312" s="23"/>
      <c r="E312" s="23"/>
      <c r="F312" s="23"/>
      <c r="G312" s="23"/>
      <c r="H312" s="23"/>
      <c r="I312" s="23"/>
      <c r="J312" s="23"/>
      <c r="K312" s="23"/>
      <c r="L312" s="23"/>
      <c r="M312" s="23"/>
      <c r="N312" s="23"/>
      <c r="O312" s="23"/>
      <c r="P312" s="23"/>
      <c r="Q312" s="23"/>
      <c r="R312" s="23"/>
      <c r="S312" s="23"/>
      <c r="T312" s="23"/>
      <c r="U312" s="23"/>
      <c r="V312" s="23"/>
      <c r="W312" s="23"/>
    </row>
    <row r="313" spans="1:23" ht="16.5" customHeight="1">
      <c r="A313" s="25"/>
      <c r="B313" s="23"/>
      <c r="C313" s="23"/>
      <c r="D313" s="23"/>
      <c r="E313" s="23"/>
      <c r="F313" s="23"/>
      <c r="G313" s="23"/>
      <c r="H313" s="23"/>
      <c r="I313" s="23"/>
      <c r="J313" s="23"/>
      <c r="K313" s="23"/>
      <c r="L313" s="23"/>
      <c r="M313" s="23"/>
      <c r="N313" s="23"/>
      <c r="O313" s="23"/>
      <c r="P313" s="23"/>
      <c r="Q313" s="23"/>
      <c r="R313" s="23"/>
      <c r="S313" s="23"/>
      <c r="T313" s="23"/>
      <c r="U313" s="23"/>
      <c r="V313" s="23"/>
      <c r="W313" s="23"/>
    </row>
    <row r="314" spans="1:23" ht="16.5" customHeight="1">
      <c r="A314" s="25"/>
      <c r="B314" s="23"/>
      <c r="C314" s="23"/>
      <c r="D314" s="23"/>
      <c r="E314" s="23"/>
      <c r="F314" s="23"/>
      <c r="G314" s="23"/>
      <c r="H314" s="23"/>
      <c r="I314" s="23"/>
      <c r="J314" s="23"/>
      <c r="K314" s="23"/>
      <c r="L314" s="23"/>
      <c r="M314" s="23"/>
      <c r="N314" s="23"/>
      <c r="O314" s="23"/>
      <c r="P314" s="23"/>
      <c r="Q314" s="23"/>
      <c r="R314" s="23"/>
      <c r="S314" s="23"/>
      <c r="T314" s="23"/>
      <c r="U314" s="23"/>
      <c r="V314" s="23"/>
      <c r="W314" s="23"/>
    </row>
    <row r="315" spans="1:23" ht="16.5" customHeight="1">
      <c r="A315" s="25"/>
      <c r="B315" s="23"/>
      <c r="C315" s="23"/>
      <c r="D315" s="23"/>
      <c r="E315" s="23"/>
      <c r="F315" s="23"/>
      <c r="G315" s="23"/>
      <c r="H315" s="23"/>
      <c r="I315" s="23"/>
      <c r="J315" s="23"/>
      <c r="K315" s="23"/>
      <c r="L315" s="23"/>
      <c r="M315" s="23"/>
      <c r="N315" s="23"/>
      <c r="O315" s="23"/>
      <c r="P315" s="23"/>
      <c r="Q315" s="23"/>
      <c r="R315" s="23"/>
      <c r="S315" s="23"/>
      <c r="T315" s="23"/>
      <c r="U315" s="23"/>
      <c r="V315" s="23"/>
      <c r="W315" s="23"/>
    </row>
    <row r="316" spans="1:23" ht="16.5" customHeight="1">
      <c r="A316" s="25"/>
      <c r="B316" s="23"/>
      <c r="C316" s="23"/>
      <c r="D316" s="23"/>
      <c r="E316" s="23"/>
      <c r="F316" s="23"/>
      <c r="G316" s="23"/>
      <c r="H316" s="23"/>
      <c r="I316" s="23"/>
      <c r="J316" s="23"/>
      <c r="K316" s="23"/>
      <c r="L316" s="23"/>
      <c r="M316" s="23"/>
      <c r="N316" s="23"/>
      <c r="O316" s="23"/>
      <c r="P316" s="23"/>
      <c r="Q316" s="23"/>
      <c r="R316" s="23"/>
      <c r="S316" s="23"/>
      <c r="T316" s="23"/>
      <c r="U316" s="23"/>
      <c r="V316" s="23"/>
      <c r="W316" s="23"/>
    </row>
    <row r="317" spans="1:23" ht="16.5" customHeight="1">
      <c r="A317" s="25"/>
      <c r="B317" s="23"/>
      <c r="C317" s="23"/>
      <c r="D317" s="23"/>
      <c r="E317" s="23"/>
      <c r="F317" s="23"/>
      <c r="G317" s="23"/>
      <c r="H317" s="23"/>
      <c r="I317" s="23"/>
      <c r="J317" s="23"/>
      <c r="K317" s="23"/>
      <c r="L317" s="23"/>
      <c r="M317" s="23"/>
      <c r="N317" s="23"/>
      <c r="O317" s="23"/>
      <c r="P317" s="23"/>
      <c r="Q317" s="23"/>
      <c r="R317" s="23"/>
      <c r="S317" s="23"/>
      <c r="T317" s="23"/>
      <c r="U317" s="23"/>
      <c r="V317" s="23"/>
      <c r="W317" s="23"/>
    </row>
    <row r="318" spans="1:23" ht="16.5" customHeight="1">
      <c r="A318" s="25"/>
      <c r="B318" s="23"/>
      <c r="C318" s="23"/>
      <c r="D318" s="23"/>
      <c r="E318" s="23"/>
      <c r="F318" s="23"/>
      <c r="G318" s="23"/>
      <c r="H318" s="23"/>
      <c r="I318" s="23"/>
      <c r="J318" s="23"/>
      <c r="K318" s="23"/>
      <c r="L318" s="23"/>
      <c r="M318" s="23"/>
      <c r="N318" s="23"/>
      <c r="O318" s="23"/>
      <c r="P318" s="23"/>
      <c r="Q318" s="23"/>
      <c r="R318" s="23"/>
      <c r="S318" s="23"/>
      <c r="T318" s="23"/>
      <c r="U318" s="23"/>
      <c r="V318" s="23"/>
      <c r="W318" s="23"/>
    </row>
    <row r="319" spans="1:23" ht="16.5" customHeight="1">
      <c r="A319" s="25"/>
      <c r="B319" s="23"/>
      <c r="C319" s="23"/>
      <c r="D319" s="23"/>
      <c r="E319" s="23"/>
      <c r="F319" s="23"/>
      <c r="G319" s="23"/>
      <c r="H319" s="23"/>
      <c r="I319" s="23"/>
      <c r="J319" s="23"/>
      <c r="K319" s="23"/>
      <c r="L319" s="23"/>
      <c r="M319" s="23"/>
      <c r="N319" s="23"/>
      <c r="O319" s="23"/>
      <c r="P319" s="23"/>
      <c r="Q319" s="23"/>
      <c r="R319" s="23"/>
      <c r="S319" s="23"/>
      <c r="T319" s="23"/>
      <c r="U319" s="23"/>
      <c r="V319" s="23"/>
      <c r="W319" s="23"/>
    </row>
    <row r="320" spans="1:23" ht="16.5" customHeight="1">
      <c r="A320" s="25"/>
      <c r="B320" s="23"/>
      <c r="C320" s="23"/>
      <c r="D320" s="23"/>
      <c r="E320" s="23"/>
      <c r="F320" s="23"/>
      <c r="G320" s="23"/>
      <c r="H320" s="23"/>
      <c r="I320" s="23"/>
      <c r="J320" s="23"/>
      <c r="K320" s="23"/>
      <c r="L320" s="23"/>
      <c r="M320" s="23"/>
      <c r="N320" s="23"/>
      <c r="O320" s="23"/>
      <c r="P320" s="23"/>
      <c r="Q320" s="23"/>
      <c r="R320" s="23"/>
      <c r="S320" s="23"/>
      <c r="T320" s="23"/>
      <c r="U320" s="23"/>
      <c r="V320" s="23"/>
      <c r="W320" s="23"/>
    </row>
    <row r="321" spans="1:23" ht="16.5" customHeight="1">
      <c r="A321" s="25"/>
      <c r="B321" s="23"/>
      <c r="C321" s="23"/>
      <c r="D321" s="23"/>
      <c r="E321" s="23"/>
      <c r="F321" s="23"/>
      <c r="G321" s="23"/>
      <c r="H321" s="23"/>
      <c r="I321" s="23"/>
      <c r="J321" s="23"/>
      <c r="K321" s="23"/>
      <c r="L321" s="23"/>
      <c r="M321" s="23"/>
      <c r="N321" s="23"/>
      <c r="O321" s="23"/>
      <c r="P321" s="23"/>
      <c r="Q321" s="23"/>
      <c r="R321" s="23"/>
      <c r="S321" s="23"/>
      <c r="T321" s="23"/>
      <c r="U321" s="23"/>
      <c r="V321" s="23"/>
      <c r="W321" s="23"/>
    </row>
    <row r="322" spans="1:23" ht="16.5" customHeight="1">
      <c r="A322" s="25"/>
      <c r="B322" s="23"/>
      <c r="C322" s="23"/>
      <c r="D322" s="23"/>
      <c r="E322" s="23"/>
      <c r="F322" s="23"/>
      <c r="G322" s="23"/>
      <c r="H322" s="23"/>
      <c r="I322" s="23"/>
      <c r="J322" s="23"/>
      <c r="K322" s="23"/>
      <c r="L322" s="23"/>
      <c r="M322" s="23"/>
      <c r="N322" s="23"/>
      <c r="O322" s="23"/>
      <c r="P322" s="23"/>
      <c r="Q322" s="23"/>
      <c r="R322" s="23"/>
      <c r="S322" s="23"/>
      <c r="T322" s="23"/>
      <c r="U322" s="23"/>
      <c r="V322" s="23"/>
      <c r="W322" s="23"/>
    </row>
    <row r="323" spans="1:23" ht="16.5" customHeight="1">
      <c r="A323" s="25"/>
      <c r="B323" s="23"/>
      <c r="C323" s="23"/>
      <c r="D323" s="23"/>
      <c r="E323" s="23"/>
      <c r="F323" s="23"/>
      <c r="G323" s="23"/>
      <c r="H323" s="23"/>
      <c r="I323" s="23"/>
      <c r="J323" s="23"/>
      <c r="K323" s="23"/>
      <c r="L323" s="23"/>
      <c r="M323" s="23"/>
      <c r="N323" s="23"/>
      <c r="O323" s="23"/>
      <c r="P323" s="23"/>
      <c r="Q323" s="23"/>
      <c r="R323" s="23"/>
      <c r="S323" s="23"/>
      <c r="T323" s="23"/>
      <c r="U323" s="23"/>
      <c r="V323" s="23"/>
      <c r="W323" s="23"/>
    </row>
    <row r="324" spans="1:23" ht="16.5" customHeight="1">
      <c r="A324" s="25"/>
      <c r="B324" s="23"/>
      <c r="C324" s="23"/>
      <c r="D324" s="23"/>
      <c r="E324" s="23"/>
      <c r="F324" s="23"/>
      <c r="G324" s="23"/>
      <c r="H324" s="23"/>
      <c r="I324" s="23"/>
      <c r="J324" s="23"/>
      <c r="K324" s="23"/>
      <c r="L324" s="23"/>
      <c r="M324" s="23"/>
      <c r="N324" s="23"/>
      <c r="O324" s="23"/>
      <c r="P324" s="23"/>
      <c r="Q324" s="23"/>
      <c r="R324" s="23"/>
      <c r="S324" s="23"/>
      <c r="T324" s="23"/>
      <c r="U324" s="23"/>
      <c r="V324" s="23"/>
      <c r="W324" s="23"/>
    </row>
    <row r="325" spans="1:23" ht="16.5" customHeight="1">
      <c r="A325" s="25"/>
      <c r="B325" s="23"/>
      <c r="C325" s="23"/>
      <c r="D325" s="23"/>
      <c r="E325" s="23"/>
      <c r="F325" s="23"/>
      <c r="G325" s="23"/>
      <c r="H325" s="23"/>
      <c r="I325" s="23"/>
      <c r="J325" s="23"/>
      <c r="K325" s="23"/>
      <c r="L325" s="23"/>
      <c r="M325" s="23"/>
      <c r="N325" s="23"/>
      <c r="O325" s="23"/>
      <c r="P325" s="23"/>
      <c r="Q325" s="23"/>
      <c r="R325" s="23"/>
      <c r="S325" s="23"/>
      <c r="T325" s="23"/>
      <c r="U325" s="23"/>
      <c r="V325" s="23"/>
      <c r="W325" s="23"/>
    </row>
    <row r="326" spans="1:23" ht="16.5" customHeight="1">
      <c r="A326" s="25"/>
      <c r="B326" s="23"/>
      <c r="C326" s="23"/>
      <c r="D326" s="23"/>
      <c r="E326" s="23"/>
      <c r="F326" s="23"/>
      <c r="G326" s="23"/>
      <c r="H326" s="23"/>
      <c r="I326" s="23"/>
      <c r="J326" s="23"/>
      <c r="K326" s="23"/>
      <c r="L326" s="23"/>
      <c r="M326" s="23"/>
      <c r="N326" s="23"/>
      <c r="O326" s="23"/>
      <c r="P326" s="23"/>
      <c r="Q326" s="23"/>
      <c r="R326" s="23"/>
      <c r="S326" s="23"/>
      <c r="T326" s="23"/>
      <c r="U326" s="23"/>
      <c r="V326" s="23"/>
      <c r="W326" s="23"/>
    </row>
    <row r="327" spans="1:23" ht="16.5" customHeight="1">
      <c r="A327" s="25"/>
      <c r="B327" s="23"/>
      <c r="C327" s="23"/>
      <c r="D327" s="23"/>
      <c r="E327" s="23"/>
      <c r="F327" s="23"/>
      <c r="G327" s="23"/>
      <c r="H327" s="23"/>
      <c r="I327" s="23"/>
      <c r="J327" s="23"/>
      <c r="K327" s="23"/>
      <c r="L327" s="23"/>
      <c r="M327" s="23"/>
      <c r="N327" s="23"/>
      <c r="O327" s="23"/>
      <c r="P327" s="23"/>
      <c r="Q327" s="23"/>
      <c r="R327" s="23"/>
      <c r="S327" s="23"/>
      <c r="T327" s="23"/>
      <c r="U327" s="23"/>
      <c r="V327" s="23"/>
      <c r="W327" s="23"/>
    </row>
    <row r="328" spans="1:23" ht="16.5" customHeight="1">
      <c r="A328" s="25"/>
      <c r="B328" s="23"/>
      <c r="C328" s="23"/>
      <c r="D328" s="23"/>
      <c r="E328" s="23"/>
      <c r="F328" s="23"/>
      <c r="G328" s="23"/>
      <c r="H328" s="23"/>
      <c r="I328" s="23"/>
      <c r="J328" s="23"/>
      <c r="K328" s="23"/>
      <c r="L328" s="23"/>
      <c r="M328" s="23"/>
      <c r="N328" s="23"/>
      <c r="O328" s="23"/>
      <c r="P328" s="23"/>
      <c r="Q328" s="23"/>
      <c r="R328" s="23"/>
      <c r="S328" s="23"/>
      <c r="T328" s="23"/>
      <c r="U328" s="23"/>
      <c r="V328" s="23"/>
      <c r="W328" s="23"/>
    </row>
    <row r="329" spans="1:23" ht="16.5" customHeight="1">
      <c r="A329" s="25"/>
      <c r="B329" s="23"/>
      <c r="C329" s="23"/>
      <c r="D329" s="23"/>
      <c r="E329" s="23"/>
      <c r="F329" s="23"/>
      <c r="G329" s="23"/>
      <c r="H329" s="23"/>
      <c r="I329" s="23"/>
      <c r="J329" s="23"/>
      <c r="K329" s="23"/>
      <c r="L329" s="23"/>
      <c r="M329" s="23"/>
      <c r="N329" s="23"/>
      <c r="O329" s="23"/>
      <c r="P329" s="23"/>
      <c r="Q329" s="23"/>
      <c r="R329" s="23"/>
      <c r="S329" s="23"/>
      <c r="T329" s="23"/>
      <c r="U329" s="23"/>
      <c r="V329" s="23"/>
      <c r="W329" s="23"/>
    </row>
    <row r="330" spans="1:23" ht="16.5" customHeight="1">
      <c r="A330" s="25"/>
      <c r="B330" s="23"/>
      <c r="C330" s="23"/>
      <c r="D330" s="23"/>
      <c r="E330" s="23"/>
      <c r="F330" s="23"/>
      <c r="G330" s="23"/>
      <c r="H330" s="23"/>
      <c r="I330" s="23"/>
      <c r="J330" s="23"/>
      <c r="K330" s="23"/>
      <c r="L330" s="23"/>
      <c r="M330" s="23"/>
      <c r="N330" s="23"/>
      <c r="O330" s="23"/>
      <c r="P330" s="23"/>
      <c r="Q330" s="23"/>
      <c r="R330" s="23"/>
      <c r="S330" s="23"/>
      <c r="T330" s="23"/>
      <c r="U330" s="23"/>
      <c r="V330" s="23"/>
      <c r="W330" s="23"/>
    </row>
    <row r="331" spans="1:23" ht="16.5" customHeight="1">
      <c r="A331" s="25"/>
      <c r="B331" s="23"/>
      <c r="C331" s="23"/>
      <c r="D331" s="23"/>
      <c r="E331" s="23"/>
      <c r="F331" s="23"/>
      <c r="G331" s="23"/>
      <c r="H331" s="23"/>
      <c r="I331" s="23"/>
      <c r="J331" s="23"/>
      <c r="K331" s="23"/>
      <c r="L331" s="23"/>
      <c r="M331" s="23"/>
      <c r="N331" s="23"/>
      <c r="O331" s="23"/>
      <c r="P331" s="23"/>
      <c r="Q331" s="23"/>
      <c r="R331" s="23"/>
      <c r="S331" s="23"/>
      <c r="T331" s="23"/>
      <c r="U331" s="23"/>
      <c r="V331" s="23"/>
      <c r="W331" s="23"/>
    </row>
    <row r="332" spans="1:23" ht="16.5" customHeight="1">
      <c r="A332" s="25"/>
      <c r="B332" s="23"/>
      <c r="C332" s="23"/>
      <c r="D332" s="23"/>
      <c r="E332" s="23"/>
      <c r="F332" s="23"/>
      <c r="G332" s="23"/>
      <c r="H332" s="23"/>
      <c r="I332" s="23"/>
      <c r="J332" s="23"/>
      <c r="K332" s="23"/>
      <c r="L332" s="23"/>
      <c r="M332" s="23"/>
      <c r="N332" s="23"/>
      <c r="O332" s="23"/>
      <c r="P332" s="23"/>
      <c r="Q332" s="23"/>
      <c r="R332" s="23"/>
      <c r="S332" s="23"/>
      <c r="T332" s="23"/>
      <c r="U332" s="23"/>
      <c r="V332" s="23"/>
      <c r="W332" s="23"/>
    </row>
    <row r="333" spans="1:23" ht="16.5" customHeight="1">
      <c r="A333" s="25"/>
      <c r="B333" s="23"/>
      <c r="C333" s="23"/>
      <c r="D333" s="23"/>
      <c r="E333" s="23"/>
      <c r="F333" s="23"/>
      <c r="G333" s="23"/>
      <c r="H333" s="23"/>
      <c r="I333" s="23"/>
      <c r="J333" s="23"/>
      <c r="K333" s="23"/>
      <c r="L333" s="23"/>
      <c r="M333" s="23"/>
      <c r="N333" s="23"/>
      <c r="O333" s="23"/>
      <c r="P333" s="23"/>
      <c r="Q333" s="23"/>
      <c r="R333" s="23"/>
      <c r="S333" s="23"/>
      <c r="T333" s="23"/>
      <c r="U333" s="23"/>
      <c r="V333" s="23"/>
      <c r="W333" s="23"/>
    </row>
    <row r="334" spans="1:23" ht="16.5" customHeight="1">
      <c r="A334" s="25"/>
      <c r="B334" s="23"/>
      <c r="C334" s="23"/>
      <c r="D334" s="23"/>
      <c r="E334" s="23"/>
      <c r="F334" s="23"/>
      <c r="G334" s="23"/>
      <c r="H334" s="23"/>
      <c r="I334" s="23"/>
      <c r="J334" s="23"/>
      <c r="K334" s="23"/>
      <c r="L334" s="23"/>
      <c r="M334" s="23"/>
      <c r="N334" s="23"/>
      <c r="O334" s="23"/>
      <c r="P334" s="23"/>
      <c r="Q334" s="23"/>
      <c r="R334" s="23"/>
      <c r="S334" s="23"/>
      <c r="T334" s="23"/>
      <c r="U334" s="23"/>
      <c r="V334" s="23"/>
      <c r="W334" s="23"/>
    </row>
    <row r="335" spans="1:23" ht="16.5" customHeight="1">
      <c r="A335" s="25"/>
      <c r="B335" s="23"/>
      <c r="C335" s="23"/>
      <c r="D335" s="23"/>
      <c r="E335" s="23"/>
      <c r="F335" s="23"/>
      <c r="G335" s="23"/>
      <c r="H335" s="23"/>
      <c r="I335" s="23"/>
      <c r="J335" s="23"/>
      <c r="K335" s="23"/>
      <c r="L335" s="23"/>
      <c r="M335" s="23"/>
      <c r="N335" s="23"/>
      <c r="O335" s="23"/>
      <c r="P335" s="23"/>
      <c r="Q335" s="23"/>
      <c r="R335" s="23"/>
      <c r="S335" s="23"/>
      <c r="T335" s="23"/>
      <c r="U335" s="23"/>
      <c r="V335" s="23"/>
      <c r="W335" s="23"/>
    </row>
    <row r="336" spans="1:23" ht="16.5" customHeight="1">
      <c r="A336" s="25"/>
      <c r="B336" s="23"/>
      <c r="C336" s="23"/>
      <c r="D336" s="23"/>
      <c r="E336" s="23"/>
      <c r="F336" s="23"/>
      <c r="G336" s="23"/>
      <c r="H336" s="23"/>
      <c r="I336" s="23"/>
      <c r="J336" s="23"/>
      <c r="K336" s="23"/>
      <c r="L336" s="23"/>
      <c r="M336" s="23"/>
      <c r="N336" s="23"/>
      <c r="O336" s="23"/>
      <c r="P336" s="23"/>
      <c r="Q336" s="23"/>
      <c r="R336" s="23"/>
      <c r="S336" s="23"/>
      <c r="T336" s="23"/>
      <c r="U336" s="23"/>
      <c r="V336" s="23"/>
      <c r="W336" s="23"/>
    </row>
    <row r="337" spans="1:23" ht="16.5" customHeight="1">
      <c r="A337" s="25"/>
      <c r="B337" s="23"/>
      <c r="C337" s="23"/>
      <c r="D337" s="23"/>
      <c r="E337" s="23"/>
      <c r="F337" s="23"/>
      <c r="G337" s="23"/>
      <c r="H337" s="23"/>
      <c r="I337" s="23"/>
      <c r="J337" s="23"/>
      <c r="K337" s="23"/>
      <c r="L337" s="23"/>
      <c r="M337" s="23"/>
      <c r="N337" s="23"/>
      <c r="O337" s="23"/>
      <c r="P337" s="23"/>
      <c r="Q337" s="23"/>
      <c r="R337" s="23"/>
      <c r="S337" s="23"/>
      <c r="T337" s="23"/>
      <c r="U337" s="23"/>
      <c r="V337" s="23"/>
      <c r="W337" s="23"/>
    </row>
    <row r="338" spans="1:23" ht="16.5" customHeight="1">
      <c r="A338" s="25"/>
      <c r="B338" s="23"/>
      <c r="C338" s="23"/>
      <c r="D338" s="23"/>
      <c r="E338" s="23"/>
      <c r="F338" s="23"/>
      <c r="G338" s="23"/>
      <c r="H338" s="23"/>
      <c r="I338" s="23"/>
      <c r="J338" s="23"/>
      <c r="K338" s="23"/>
      <c r="L338" s="23"/>
      <c r="M338" s="23"/>
      <c r="N338" s="23"/>
      <c r="O338" s="23"/>
      <c r="P338" s="23"/>
      <c r="Q338" s="23"/>
      <c r="R338" s="23"/>
      <c r="S338" s="23"/>
      <c r="T338" s="23"/>
      <c r="U338" s="23"/>
      <c r="V338" s="23"/>
      <c r="W338" s="23"/>
    </row>
    <row r="339" spans="1:23" ht="16.5" customHeight="1">
      <c r="A339" s="25"/>
      <c r="B339" s="23"/>
      <c r="C339" s="23"/>
      <c r="D339" s="23"/>
      <c r="E339" s="23"/>
      <c r="F339" s="23"/>
      <c r="G339" s="23"/>
      <c r="H339" s="23"/>
      <c r="I339" s="23"/>
      <c r="J339" s="23"/>
      <c r="K339" s="23"/>
      <c r="L339" s="23"/>
      <c r="M339" s="23"/>
      <c r="N339" s="23"/>
      <c r="O339" s="23"/>
      <c r="P339" s="23"/>
      <c r="Q339" s="23"/>
      <c r="R339" s="23"/>
      <c r="S339" s="23"/>
      <c r="T339" s="23"/>
      <c r="U339" s="23"/>
      <c r="V339" s="23"/>
      <c r="W339" s="23"/>
    </row>
    <row r="340" spans="1:23" ht="16.5" customHeight="1">
      <c r="A340" s="25"/>
      <c r="B340" s="23"/>
      <c r="C340" s="23"/>
      <c r="D340" s="23"/>
      <c r="E340" s="23"/>
      <c r="F340" s="23"/>
      <c r="G340" s="23"/>
      <c r="H340" s="23"/>
      <c r="I340" s="23"/>
      <c r="J340" s="23"/>
      <c r="K340" s="23"/>
      <c r="L340" s="23"/>
      <c r="M340" s="23"/>
      <c r="N340" s="23"/>
      <c r="O340" s="23"/>
      <c r="P340" s="23"/>
      <c r="Q340" s="23"/>
      <c r="R340" s="23"/>
      <c r="S340" s="23"/>
      <c r="T340" s="23"/>
      <c r="U340" s="23"/>
      <c r="V340" s="23"/>
      <c r="W340" s="23"/>
    </row>
    <row r="341" spans="1:23" ht="16.5" customHeight="1">
      <c r="A341" s="25"/>
      <c r="B341" s="23"/>
      <c r="C341" s="23"/>
      <c r="D341" s="23"/>
      <c r="E341" s="23"/>
      <c r="F341" s="23"/>
      <c r="G341" s="23"/>
      <c r="H341" s="23"/>
      <c r="I341" s="23"/>
      <c r="J341" s="23"/>
      <c r="K341" s="23"/>
      <c r="L341" s="23"/>
      <c r="M341" s="23"/>
      <c r="N341" s="23"/>
      <c r="O341" s="23"/>
      <c r="P341" s="23"/>
      <c r="Q341" s="23"/>
      <c r="R341" s="23"/>
      <c r="S341" s="23"/>
      <c r="T341" s="23"/>
      <c r="U341" s="23"/>
      <c r="V341" s="23"/>
      <c r="W341" s="23"/>
    </row>
    <row r="342" spans="1:23" ht="16.5" customHeight="1">
      <c r="A342" s="25"/>
      <c r="B342" s="23"/>
      <c r="C342" s="23"/>
      <c r="D342" s="23"/>
      <c r="E342" s="23"/>
      <c r="F342" s="23"/>
      <c r="G342" s="23"/>
      <c r="H342" s="23"/>
      <c r="I342" s="23"/>
      <c r="J342" s="23"/>
      <c r="K342" s="23"/>
      <c r="L342" s="23"/>
      <c r="M342" s="23"/>
      <c r="N342" s="23"/>
      <c r="O342" s="23"/>
      <c r="P342" s="23"/>
      <c r="Q342" s="23"/>
      <c r="R342" s="23"/>
      <c r="S342" s="23"/>
      <c r="T342" s="23"/>
      <c r="U342" s="23"/>
      <c r="V342" s="23"/>
      <c r="W342" s="23"/>
    </row>
    <row r="343" spans="1:23" ht="16.5" customHeight="1">
      <c r="A343" s="25"/>
      <c r="B343" s="23"/>
      <c r="C343" s="23"/>
      <c r="D343" s="23"/>
      <c r="E343" s="23"/>
      <c r="F343" s="23"/>
      <c r="G343" s="23"/>
      <c r="H343" s="23"/>
      <c r="I343" s="23"/>
      <c r="J343" s="23"/>
      <c r="K343" s="23"/>
      <c r="L343" s="23"/>
      <c r="M343" s="23"/>
      <c r="N343" s="23"/>
      <c r="O343" s="23"/>
      <c r="P343" s="23"/>
      <c r="Q343" s="23"/>
      <c r="R343" s="23"/>
      <c r="S343" s="23"/>
      <c r="T343" s="23"/>
      <c r="U343" s="23"/>
      <c r="V343" s="23"/>
      <c r="W343" s="23"/>
    </row>
    <row r="344" spans="1:23" ht="16.5" customHeight="1">
      <c r="A344" s="25"/>
      <c r="B344" s="23"/>
      <c r="C344" s="23"/>
      <c r="D344" s="23"/>
      <c r="E344" s="23"/>
      <c r="F344" s="23"/>
      <c r="G344" s="23"/>
      <c r="H344" s="23"/>
      <c r="I344" s="23"/>
      <c r="J344" s="23"/>
      <c r="K344" s="23"/>
      <c r="L344" s="23"/>
      <c r="M344" s="23"/>
      <c r="N344" s="23"/>
      <c r="O344" s="23"/>
      <c r="P344" s="23"/>
      <c r="Q344" s="23"/>
      <c r="R344" s="23"/>
      <c r="S344" s="23"/>
      <c r="T344" s="23"/>
      <c r="U344" s="23"/>
      <c r="V344" s="23"/>
      <c r="W344" s="23"/>
    </row>
    <row r="345" spans="1:23" ht="16.5" customHeight="1">
      <c r="A345" s="25"/>
      <c r="B345" s="23"/>
      <c r="C345" s="23"/>
      <c r="D345" s="23"/>
      <c r="E345" s="23"/>
      <c r="F345" s="23"/>
      <c r="G345" s="23"/>
      <c r="H345" s="23"/>
      <c r="I345" s="23"/>
      <c r="J345" s="23"/>
      <c r="K345" s="23"/>
      <c r="L345" s="23"/>
      <c r="M345" s="23"/>
      <c r="N345" s="23"/>
      <c r="O345" s="23"/>
      <c r="P345" s="23"/>
      <c r="Q345" s="23"/>
      <c r="R345" s="23"/>
      <c r="S345" s="23"/>
      <c r="T345" s="23"/>
      <c r="U345" s="23"/>
      <c r="V345" s="23"/>
      <c r="W345" s="23"/>
    </row>
    <row r="346" spans="1:23" ht="16.5" customHeight="1">
      <c r="A346" s="25"/>
      <c r="B346" s="23"/>
      <c r="C346" s="23"/>
      <c r="D346" s="23"/>
      <c r="E346" s="23"/>
      <c r="F346" s="23"/>
      <c r="G346" s="23"/>
      <c r="H346" s="23"/>
      <c r="I346" s="23"/>
      <c r="J346" s="23"/>
      <c r="K346" s="23"/>
      <c r="L346" s="23"/>
      <c r="M346" s="23"/>
      <c r="N346" s="23"/>
      <c r="O346" s="23"/>
      <c r="P346" s="23"/>
      <c r="Q346" s="23"/>
      <c r="R346" s="23"/>
      <c r="S346" s="23"/>
      <c r="T346" s="23"/>
      <c r="U346" s="23"/>
      <c r="V346" s="23"/>
      <c r="W346" s="23"/>
    </row>
    <row r="347" spans="1:23" ht="16.5" customHeight="1">
      <c r="A347" s="25"/>
      <c r="B347" s="23"/>
      <c r="C347" s="23"/>
      <c r="D347" s="23"/>
      <c r="E347" s="23"/>
      <c r="F347" s="23"/>
      <c r="G347" s="23"/>
      <c r="H347" s="23"/>
      <c r="I347" s="23"/>
      <c r="J347" s="23"/>
      <c r="K347" s="23"/>
      <c r="L347" s="23"/>
      <c r="M347" s="23"/>
      <c r="N347" s="23"/>
      <c r="O347" s="23"/>
      <c r="P347" s="23"/>
      <c r="Q347" s="23"/>
      <c r="R347" s="23"/>
      <c r="S347" s="23"/>
      <c r="T347" s="23"/>
      <c r="U347" s="23"/>
      <c r="V347" s="23"/>
      <c r="W347" s="23"/>
    </row>
    <row r="348" spans="1:23" ht="16.5" customHeight="1">
      <c r="A348" s="25"/>
      <c r="B348" s="23"/>
      <c r="C348" s="23"/>
      <c r="D348" s="23"/>
      <c r="E348" s="23"/>
      <c r="F348" s="23"/>
      <c r="G348" s="23"/>
      <c r="H348" s="23"/>
      <c r="I348" s="23"/>
      <c r="J348" s="23"/>
      <c r="K348" s="23"/>
      <c r="L348" s="23"/>
      <c r="M348" s="23"/>
      <c r="N348" s="23"/>
      <c r="O348" s="23"/>
      <c r="P348" s="23"/>
      <c r="Q348" s="23"/>
      <c r="R348" s="23"/>
      <c r="S348" s="23"/>
      <c r="T348" s="23"/>
      <c r="U348" s="23"/>
      <c r="V348" s="23"/>
      <c r="W348" s="23"/>
    </row>
    <row r="349" spans="1:23" ht="16.5" customHeight="1">
      <c r="A349" s="25"/>
      <c r="B349" s="23"/>
      <c r="C349" s="23"/>
      <c r="D349" s="23"/>
      <c r="E349" s="23"/>
      <c r="F349" s="23"/>
      <c r="G349" s="23"/>
      <c r="H349" s="23"/>
      <c r="I349" s="23"/>
      <c r="J349" s="23"/>
      <c r="K349" s="23"/>
      <c r="L349" s="23"/>
      <c r="M349" s="23"/>
      <c r="N349" s="23"/>
      <c r="O349" s="23"/>
      <c r="P349" s="23"/>
      <c r="Q349" s="23"/>
      <c r="R349" s="23"/>
      <c r="S349" s="23"/>
      <c r="T349" s="23"/>
      <c r="U349" s="23"/>
      <c r="V349" s="23"/>
      <c r="W349" s="23"/>
    </row>
    <row r="350" spans="1:23" ht="16.5" customHeight="1">
      <c r="A350" s="25"/>
      <c r="B350" s="23"/>
      <c r="C350" s="23"/>
      <c r="D350" s="23"/>
      <c r="E350" s="23"/>
      <c r="F350" s="23"/>
      <c r="G350" s="23"/>
      <c r="H350" s="23"/>
      <c r="I350" s="23"/>
      <c r="J350" s="23"/>
      <c r="K350" s="23"/>
      <c r="L350" s="23"/>
      <c r="M350" s="23"/>
      <c r="N350" s="23"/>
      <c r="O350" s="23"/>
      <c r="P350" s="23"/>
      <c r="Q350" s="23"/>
      <c r="R350" s="23"/>
      <c r="S350" s="23"/>
      <c r="T350" s="23"/>
      <c r="U350" s="23"/>
      <c r="V350" s="23"/>
      <c r="W350" s="23"/>
    </row>
    <row r="351" spans="1:23" ht="16.5" customHeight="1">
      <c r="A351" s="25"/>
      <c r="B351" s="23"/>
      <c r="C351" s="23"/>
      <c r="D351" s="23"/>
      <c r="E351" s="23"/>
      <c r="F351" s="23"/>
      <c r="G351" s="23"/>
      <c r="H351" s="23"/>
      <c r="I351" s="23"/>
      <c r="J351" s="23"/>
      <c r="K351" s="23"/>
      <c r="L351" s="23"/>
      <c r="M351" s="23"/>
      <c r="N351" s="23"/>
      <c r="O351" s="23"/>
      <c r="P351" s="23"/>
      <c r="Q351" s="23"/>
      <c r="R351" s="23"/>
      <c r="S351" s="23"/>
      <c r="T351" s="23"/>
      <c r="U351" s="23"/>
      <c r="V351" s="23"/>
      <c r="W351" s="23"/>
    </row>
    <row r="352" spans="1:23" ht="16.5" customHeight="1">
      <c r="A352" s="25"/>
      <c r="B352" s="23"/>
      <c r="C352" s="23"/>
      <c r="D352" s="23"/>
      <c r="E352" s="23"/>
      <c r="F352" s="23"/>
      <c r="G352" s="23"/>
      <c r="H352" s="23"/>
      <c r="I352" s="23"/>
      <c r="J352" s="23"/>
      <c r="K352" s="23"/>
      <c r="L352" s="23"/>
      <c r="M352" s="23"/>
      <c r="N352" s="23"/>
      <c r="O352" s="23"/>
      <c r="P352" s="23"/>
      <c r="Q352" s="23"/>
      <c r="R352" s="23"/>
      <c r="S352" s="23"/>
      <c r="T352" s="23"/>
      <c r="U352" s="23"/>
      <c r="V352" s="23"/>
      <c r="W352" s="23"/>
    </row>
    <row r="353" spans="1:23" ht="16.5" customHeight="1">
      <c r="A353" s="25"/>
      <c r="B353" s="23"/>
      <c r="C353" s="23"/>
      <c r="D353" s="23"/>
      <c r="E353" s="23"/>
      <c r="F353" s="23"/>
      <c r="G353" s="23"/>
      <c r="H353" s="23"/>
      <c r="I353" s="23"/>
      <c r="J353" s="23"/>
      <c r="K353" s="23"/>
      <c r="L353" s="23"/>
      <c r="M353" s="23"/>
      <c r="N353" s="23"/>
      <c r="O353" s="23"/>
      <c r="P353" s="23"/>
      <c r="Q353" s="23"/>
      <c r="R353" s="23"/>
      <c r="S353" s="23"/>
      <c r="T353" s="23"/>
      <c r="U353" s="23"/>
      <c r="V353" s="23"/>
      <c r="W353" s="23"/>
    </row>
    <row r="354" spans="1:23" ht="16.5" customHeight="1">
      <c r="A354" s="25"/>
      <c r="B354" s="23"/>
      <c r="C354" s="23"/>
      <c r="D354" s="23"/>
      <c r="E354" s="23"/>
      <c r="F354" s="23"/>
      <c r="G354" s="23"/>
      <c r="H354" s="23"/>
      <c r="I354" s="23"/>
      <c r="J354" s="23"/>
      <c r="K354" s="23"/>
      <c r="L354" s="23"/>
      <c r="M354" s="23"/>
      <c r="N354" s="23"/>
      <c r="O354" s="23"/>
      <c r="P354" s="23"/>
      <c r="Q354" s="23"/>
      <c r="R354" s="23"/>
      <c r="S354" s="23"/>
      <c r="T354" s="23"/>
      <c r="U354" s="23"/>
      <c r="V354" s="23"/>
      <c r="W354" s="23"/>
    </row>
    <row r="355" spans="1:23" ht="16.5" customHeight="1">
      <c r="A355" s="25"/>
      <c r="B355" s="23"/>
      <c r="C355" s="23"/>
      <c r="D355" s="23"/>
      <c r="E355" s="23"/>
      <c r="F355" s="23"/>
      <c r="G355" s="23"/>
      <c r="H355" s="23"/>
      <c r="I355" s="23"/>
      <c r="J355" s="23"/>
      <c r="K355" s="23"/>
      <c r="L355" s="23"/>
      <c r="M355" s="23"/>
      <c r="N355" s="23"/>
      <c r="O355" s="23"/>
      <c r="P355" s="23"/>
      <c r="Q355" s="23"/>
      <c r="R355" s="23"/>
      <c r="S355" s="23"/>
      <c r="T355" s="23"/>
      <c r="U355" s="23"/>
      <c r="V355" s="23"/>
      <c r="W355" s="23"/>
    </row>
    <row r="356" spans="1:23" ht="16.5" customHeight="1">
      <c r="A356" s="25"/>
      <c r="B356" s="23"/>
      <c r="C356" s="23"/>
      <c r="D356" s="23"/>
      <c r="E356" s="23"/>
      <c r="F356" s="23"/>
      <c r="G356" s="23"/>
      <c r="H356" s="23"/>
      <c r="I356" s="23"/>
      <c r="J356" s="23"/>
      <c r="K356" s="23"/>
      <c r="L356" s="23"/>
      <c r="M356" s="23"/>
      <c r="N356" s="23"/>
      <c r="O356" s="23"/>
      <c r="P356" s="23"/>
      <c r="Q356" s="23"/>
      <c r="R356" s="23"/>
      <c r="S356" s="23"/>
      <c r="T356" s="23"/>
      <c r="U356" s="23"/>
      <c r="V356" s="23"/>
      <c r="W356" s="23"/>
    </row>
    <row r="357" spans="1:23" ht="16.5" customHeight="1">
      <c r="A357" s="25"/>
      <c r="B357" s="23"/>
      <c r="C357" s="23"/>
      <c r="D357" s="23"/>
      <c r="E357" s="23"/>
      <c r="F357" s="23"/>
      <c r="G357" s="23"/>
      <c r="H357" s="23"/>
      <c r="I357" s="23"/>
      <c r="J357" s="23"/>
      <c r="K357" s="23"/>
      <c r="L357" s="23"/>
      <c r="M357" s="23"/>
      <c r="N357" s="23"/>
      <c r="O357" s="23"/>
      <c r="P357" s="23"/>
      <c r="Q357" s="23"/>
      <c r="R357" s="23"/>
      <c r="S357" s="23"/>
      <c r="T357" s="23"/>
      <c r="U357" s="23"/>
      <c r="V357" s="23"/>
      <c r="W357" s="23"/>
    </row>
    <row r="358" spans="1:23" ht="16.5" customHeight="1">
      <c r="A358" s="25"/>
      <c r="B358" s="23"/>
      <c r="C358" s="23"/>
      <c r="D358" s="23"/>
      <c r="E358" s="23"/>
      <c r="F358" s="23"/>
      <c r="G358" s="23"/>
      <c r="H358" s="23"/>
      <c r="I358" s="23"/>
      <c r="J358" s="23"/>
      <c r="K358" s="23"/>
      <c r="L358" s="23"/>
      <c r="M358" s="23"/>
      <c r="N358" s="23"/>
      <c r="O358" s="23"/>
      <c r="P358" s="23"/>
      <c r="Q358" s="23"/>
      <c r="R358" s="23"/>
      <c r="S358" s="23"/>
      <c r="T358" s="23"/>
      <c r="U358" s="23"/>
      <c r="V358" s="23"/>
      <c r="W358" s="23"/>
    </row>
    <row r="359" spans="1:23" ht="16.5" customHeight="1">
      <c r="A359" s="25"/>
      <c r="B359" s="23"/>
      <c r="C359" s="23"/>
      <c r="D359" s="23"/>
      <c r="E359" s="23"/>
      <c r="F359" s="23"/>
      <c r="G359" s="23"/>
      <c r="H359" s="23"/>
      <c r="I359" s="23"/>
      <c r="J359" s="23"/>
      <c r="K359" s="23"/>
      <c r="L359" s="23"/>
      <c r="M359" s="23"/>
      <c r="N359" s="23"/>
      <c r="O359" s="23"/>
      <c r="P359" s="23"/>
      <c r="Q359" s="23"/>
      <c r="R359" s="23"/>
      <c r="S359" s="23"/>
      <c r="T359" s="23"/>
      <c r="U359" s="23"/>
      <c r="V359" s="23"/>
      <c r="W359" s="23"/>
    </row>
    <row r="360" spans="1:23" ht="16.5" customHeight="1">
      <c r="A360" s="25"/>
      <c r="B360" s="23"/>
      <c r="C360" s="23"/>
      <c r="D360" s="23"/>
      <c r="E360" s="23"/>
      <c r="F360" s="23"/>
      <c r="G360" s="23"/>
      <c r="H360" s="23"/>
      <c r="I360" s="23"/>
      <c r="J360" s="23"/>
      <c r="K360" s="23"/>
      <c r="L360" s="23"/>
      <c r="M360" s="23"/>
      <c r="N360" s="23"/>
      <c r="O360" s="23"/>
      <c r="P360" s="23"/>
      <c r="Q360" s="23"/>
      <c r="R360" s="23"/>
      <c r="S360" s="23"/>
      <c r="T360" s="23"/>
      <c r="U360" s="23"/>
      <c r="V360" s="23"/>
      <c r="W360" s="23"/>
    </row>
    <row r="361" spans="1:23" ht="16.5" customHeight="1">
      <c r="A361" s="25"/>
      <c r="B361" s="23"/>
      <c r="C361" s="23"/>
      <c r="D361" s="23"/>
      <c r="E361" s="23"/>
      <c r="F361" s="23"/>
      <c r="G361" s="23"/>
      <c r="H361" s="23"/>
      <c r="I361" s="23"/>
      <c r="J361" s="23"/>
      <c r="K361" s="23"/>
      <c r="L361" s="23"/>
      <c r="M361" s="23"/>
      <c r="N361" s="23"/>
      <c r="O361" s="23"/>
      <c r="P361" s="23"/>
      <c r="Q361" s="23"/>
      <c r="R361" s="23"/>
      <c r="S361" s="23"/>
      <c r="T361" s="23"/>
      <c r="U361" s="23"/>
      <c r="V361" s="23"/>
      <c r="W361" s="23"/>
    </row>
    <row r="362" spans="1:23" ht="16.5" customHeight="1">
      <c r="A362" s="25"/>
      <c r="B362" s="23"/>
      <c r="C362" s="23"/>
      <c r="D362" s="23"/>
      <c r="E362" s="23"/>
      <c r="F362" s="23"/>
      <c r="G362" s="23"/>
      <c r="H362" s="23"/>
      <c r="I362" s="23"/>
      <c r="J362" s="23"/>
      <c r="K362" s="23"/>
      <c r="L362" s="23"/>
      <c r="M362" s="23"/>
      <c r="N362" s="23"/>
      <c r="O362" s="23"/>
      <c r="P362" s="23"/>
      <c r="Q362" s="23"/>
      <c r="R362" s="23"/>
      <c r="S362" s="23"/>
      <c r="T362" s="23"/>
      <c r="U362" s="23"/>
      <c r="V362" s="23"/>
      <c r="W362" s="23"/>
    </row>
    <row r="363" spans="1:23" ht="16.5" customHeight="1">
      <c r="A363" s="25"/>
      <c r="B363" s="23"/>
      <c r="C363" s="23"/>
      <c r="D363" s="23"/>
      <c r="E363" s="23"/>
      <c r="F363" s="23"/>
      <c r="G363" s="23"/>
      <c r="H363" s="23"/>
      <c r="I363" s="23"/>
      <c r="J363" s="23"/>
      <c r="K363" s="23"/>
      <c r="L363" s="23"/>
      <c r="M363" s="23"/>
      <c r="N363" s="23"/>
      <c r="O363" s="23"/>
      <c r="P363" s="23"/>
      <c r="Q363" s="23"/>
      <c r="R363" s="23"/>
      <c r="S363" s="23"/>
      <c r="T363" s="23"/>
      <c r="U363" s="23"/>
      <c r="V363" s="23"/>
      <c r="W363" s="23"/>
    </row>
    <row r="364" spans="1:23" ht="16.5" customHeight="1">
      <c r="A364" s="25"/>
      <c r="B364" s="23"/>
      <c r="C364" s="23"/>
      <c r="D364" s="23"/>
      <c r="E364" s="23"/>
      <c r="F364" s="23"/>
      <c r="G364" s="23"/>
      <c r="H364" s="23"/>
      <c r="I364" s="23"/>
      <c r="J364" s="23"/>
      <c r="K364" s="23"/>
      <c r="L364" s="23"/>
      <c r="M364" s="23"/>
      <c r="N364" s="23"/>
      <c r="O364" s="23"/>
      <c r="P364" s="23"/>
      <c r="Q364" s="23"/>
      <c r="R364" s="23"/>
      <c r="S364" s="23"/>
      <c r="T364" s="23"/>
      <c r="U364" s="23"/>
      <c r="V364" s="23"/>
      <c r="W364" s="23"/>
    </row>
    <row r="365" spans="1:23" ht="16.5" customHeight="1">
      <c r="A365" s="25"/>
      <c r="B365" s="23"/>
      <c r="C365" s="23"/>
      <c r="D365" s="23"/>
      <c r="E365" s="23"/>
      <c r="F365" s="23"/>
      <c r="G365" s="23"/>
      <c r="H365" s="23"/>
      <c r="I365" s="23"/>
      <c r="J365" s="23"/>
      <c r="K365" s="23"/>
      <c r="L365" s="23"/>
      <c r="M365" s="23"/>
      <c r="N365" s="23"/>
      <c r="O365" s="23"/>
      <c r="P365" s="23"/>
      <c r="Q365" s="23"/>
      <c r="R365" s="23"/>
      <c r="S365" s="23"/>
      <c r="T365" s="23"/>
      <c r="U365" s="23"/>
      <c r="V365" s="23"/>
      <c r="W365" s="23"/>
    </row>
    <row r="366" spans="1:23" ht="16.5" customHeight="1">
      <c r="A366" s="25"/>
      <c r="B366" s="23"/>
      <c r="C366" s="23"/>
      <c r="D366" s="23"/>
      <c r="E366" s="23"/>
      <c r="F366" s="23"/>
      <c r="G366" s="23"/>
      <c r="H366" s="23"/>
      <c r="I366" s="23"/>
      <c r="J366" s="23"/>
      <c r="K366" s="23"/>
      <c r="L366" s="23"/>
      <c r="M366" s="23"/>
      <c r="N366" s="23"/>
      <c r="O366" s="23"/>
      <c r="P366" s="23"/>
      <c r="Q366" s="23"/>
      <c r="R366" s="23"/>
      <c r="S366" s="23"/>
      <c r="T366" s="23"/>
      <c r="U366" s="23"/>
      <c r="V366" s="23"/>
      <c r="W366" s="23"/>
    </row>
    <row r="367" spans="1:23" ht="16.5" customHeight="1">
      <c r="A367" s="25"/>
      <c r="B367" s="23"/>
      <c r="C367" s="23"/>
      <c r="D367" s="23"/>
      <c r="E367" s="23"/>
      <c r="F367" s="23"/>
      <c r="G367" s="23"/>
      <c r="H367" s="23"/>
      <c r="I367" s="23"/>
      <c r="J367" s="23"/>
      <c r="K367" s="23"/>
      <c r="L367" s="23"/>
      <c r="M367" s="23"/>
      <c r="N367" s="23"/>
      <c r="O367" s="23"/>
      <c r="P367" s="23"/>
      <c r="Q367" s="23"/>
      <c r="R367" s="23"/>
      <c r="S367" s="23"/>
      <c r="T367" s="23"/>
      <c r="U367" s="23"/>
      <c r="V367" s="23"/>
      <c r="W367" s="23"/>
    </row>
    <row r="368" spans="1:23" ht="16.5" customHeight="1">
      <c r="A368" s="25"/>
      <c r="B368" s="23"/>
      <c r="C368" s="23"/>
      <c r="D368" s="23"/>
      <c r="E368" s="23"/>
      <c r="F368" s="23"/>
      <c r="G368" s="23"/>
      <c r="H368" s="23"/>
      <c r="I368" s="23"/>
      <c r="J368" s="23"/>
      <c r="K368" s="23"/>
      <c r="L368" s="23"/>
      <c r="M368" s="23"/>
      <c r="N368" s="23"/>
      <c r="O368" s="23"/>
      <c r="P368" s="23"/>
      <c r="Q368" s="23"/>
      <c r="R368" s="23"/>
      <c r="S368" s="23"/>
      <c r="T368" s="23"/>
      <c r="U368" s="23"/>
      <c r="V368" s="23"/>
      <c r="W368" s="23"/>
    </row>
    <row r="369" spans="1:23" ht="16.5" customHeight="1">
      <c r="A369" s="25"/>
      <c r="B369" s="23"/>
      <c r="C369" s="23"/>
      <c r="D369" s="23"/>
      <c r="E369" s="23"/>
      <c r="F369" s="23"/>
      <c r="G369" s="23"/>
      <c r="H369" s="23"/>
      <c r="I369" s="23"/>
      <c r="J369" s="23"/>
      <c r="K369" s="23"/>
      <c r="L369" s="23"/>
      <c r="M369" s="23"/>
      <c r="N369" s="23"/>
      <c r="O369" s="23"/>
      <c r="P369" s="23"/>
      <c r="Q369" s="23"/>
      <c r="R369" s="23"/>
      <c r="S369" s="23"/>
      <c r="T369" s="23"/>
      <c r="U369" s="23"/>
      <c r="V369" s="23"/>
      <c r="W369" s="23"/>
    </row>
    <row r="370" spans="1:23" ht="16.5" customHeight="1">
      <c r="A370" s="25"/>
      <c r="B370" s="23"/>
      <c r="C370" s="23"/>
      <c r="D370" s="23"/>
      <c r="E370" s="23"/>
      <c r="F370" s="23"/>
      <c r="G370" s="23"/>
      <c r="H370" s="23"/>
      <c r="I370" s="23"/>
      <c r="J370" s="23"/>
      <c r="K370" s="23"/>
      <c r="L370" s="23"/>
      <c r="M370" s="23"/>
      <c r="N370" s="23"/>
      <c r="O370" s="23"/>
      <c r="P370" s="23"/>
      <c r="Q370" s="23"/>
      <c r="R370" s="23"/>
      <c r="S370" s="23"/>
      <c r="T370" s="23"/>
      <c r="U370" s="23"/>
      <c r="V370" s="23"/>
      <c r="W370" s="23"/>
    </row>
    <row r="371" spans="1:23" ht="16.5" customHeight="1">
      <c r="A371" s="25"/>
      <c r="B371" s="23"/>
      <c r="C371" s="23"/>
      <c r="D371" s="23"/>
      <c r="E371" s="23"/>
      <c r="F371" s="23"/>
      <c r="G371" s="23"/>
      <c r="H371" s="23"/>
      <c r="I371" s="23"/>
      <c r="J371" s="23"/>
      <c r="K371" s="23"/>
      <c r="L371" s="23"/>
      <c r="M371" s="23"/>
      <c r="N371" s="23"/>
      <c r="O371" s="23"/>
      <c r="P371" s="23"/>
      <c r="Q371" s="23"/>
      <c r="R371" s="23"/>
      <c r="S371" s="23"/>
      <c r="T371" s="23"/>
      <c r="U371" s="23"/>
      <c r="V371" s="23"/>
      <c r="W371" s="23"/>
    </row>
    <row r="372" spans="1:23" ht="16.5" customHeight="1">
      <c r="A372" s="25"/>
      <c r="B372" s="23"/>
      <c r="C372" s="23"/>
      <c r="D372" s="23"/>
      <c r="E372" s="23"/>
      <c r="F372" s="23"/>
      <c r="G372" s="23"/>
      <c r="H372" s="23"/>
      <c r="I372" s="23"/>
      <c r="J372" s="23"/>
      <c r="K372" s="23"/>
      <c r="L372" s="23"/>
      <c r="M372" s="23"/>
      <c r="N372" s="23"/>
      <c r="O372" s="23"/>
      <c r="P372" s="23"/>
      <c r="Q372" s="23"/>
      <c r="R372" s="23"/>
      <c r="S372" s="23"/>
      <c r="T372" s="23"/>
      <c r="U372" s="23"/>
      <c r="V372" s="23"/>
      <c r="W372" s="23"/>
    </row>
    <row r="373" spans="1:23" ht="16.5" customHeight="1">
      <c r="A373" s="25"/>
      <c r="B373" s="23"/>
      <c r="C373" s="23"/>
      <c r="D373" s="23"/>
      <c r="E373" s="23"/>
      <c r="F373" s="23"/>
      <c r="G373" s="23"/>
      <c r="H373" s="23"/>
      <c r="I373" s="23"/>
      <c r="J373" s="23"/>
      <c r="K373" s="23"/>
      <c r="L373" s="23"/>
      <c r="M373" s="23"/>
      <c r="N373" s="23"/>
      <c r="O373" s="23"/>
      <c r="P373" s="23"/>
      <c r="Q373" s="23"/>
      <c r="R373" s="23"/>
      <c r="S373" s="23"/>
      <c r="T373" s="23"/>
      <c r="U373" s="23"/>
      <c r="V373" s="23"/>
      <c r="W373" s="23"/>
    </row>
    <row r="374" spans="1:23" ht="16.5" customHeight="1">
      <c r="A374" s="25"/>
      <c r="B374" s="23"/>
      <c r="C374" s="23"/>
      <c r="D374" s="23"/>
      <c r="E374" s="23"/>
      <c r="F374" s="23"/>
      <c r="G374" s="23"/>
      <c r="H374" s="23"/>
      <c r="I374" s="23"/>
      <c r="J374" s="23"/>
      <c r="K374" s="23"/>
      <c r="L374" s="23"/>
      <c r="M374" s="23"/>
      <c r="N374" s="23"/>
      <c r="O374" s="23"/>
      <c r="P374" s="23"/>
      <c r="Q374" s="23"/>
      <c r="R374" s="23"/>
      <c r="S374" s="23"/>
      <c r="T374" s="23"/>
      <c r="U374" s="23"/>
      <c r="V374" s="23"/>
      <c r="W374" s="23"/>
    </row>
    <row r="375" spans="1:23" ht="16.5" customHeight="1">
      <c r="A375" s="25"/>
      <c r="B375" s="23"/>
      <c r="C375" s="23"/>
      <c r="D375" s="23"/>
      <c r="E375" s="23"/>
      <c r="F375" s="23"/>
      <c r="G375" s="23"/>
      <c r="H375" s="23"/>
      <c r="I375" s="23"/>
      <c r="J375" s="23"/>
      <c r="K375" s="23"/>
      <c r="L375" s="23"/>
      <c r="M375" s="23"/>
      <c r="N375" s="23"/>
      <c r="O375" s="23"/>
      <c r="P375" s="23"/>
      <c r="Q375" s="23"/>
      <c r="R375" s="23"/>
      <c r="S375" s="23"/>
      <c r="T375" s="23"/>
      <c r="U375" s="23"/>
      <c r="V375" s="23"/>
      <c r="W375" s="23"/>
    </row>
    <row r="376" spans="1:23" ht="16.5" customHeight="1">
      <c r="A376" s="25"/>
      <c r="B376" s="23"/>
      <c r="C376" s="23"/>
      <c r="D376" s="23"/>
      <c r="E376" s="23"/>
      <c r="F376" s="23"/>
      <c r="G376" s="23"/>
      <c r="H376" s="23"/>
      <c r="I376" s="23"/>
      <c r="J376" s="23"/>
      <c r="K376" s="23"/>
      <c r="L376" s="23"/>
      <c r="M376" s="23"/>
      <c r="N376" s="23"/>
      <c r="O376" s="23"/>
      <c r="P376" s="23"/>
      <c r="Q376" s="23"/>
      <c r="R376" s="23"/>
      <c r="S376" s="23"/>
      <c r="T376" s="23"/>
      <c r="U376" s="23"/>
      <c r="V376" s="23"/>
      <c r="W376" s="23"/>
    </row>
    <row r="377" spans="1:23" ht="16.5" customHeight="1">
      <c r="A377" s="25"/>
      <c r="B377" s="23"/>
      <c r="C377" s="23"/>
      <c r="D377" s="23"/>
      <c r="E377" s="23"/>
      <c r="F377" s="23"/>
      <c r="G377" s="23"/>
      <c r="H377" s="23"/>
      <c r="I377" s="23"/>
      <c r="J377" s="23"/>
      <c r="K377" s="23"/>
      <c r="L377" s="23"/>
      <c r="M377" s="23"/>
      <c r="N377" s="23"/>
      <c r="O377" s="23"/>
      <c r="P377" s="23"/>
      <c r="Q377" s="23"/>
      <c r="R377" s="23"/>
      <c r="S377" s="23"/>
      <c r="T377" s="23"/>
      <c r="U377" s="23"/>
      <c r="V377" s="23"/>
      <c r="W377" s="23"/>
    </row>
    <row r="378" spans="1:23" ht="16.5" customHeight="1">
      <c r="A378" s="25"/>
      <c r="B378" s="23"/>
      <c r="C378" s="23"/>
      <c r="D378" s="23"/>
      <c r="E378" s="23"/>
      <c r="F378" s="23"/>
      <c r="G378" s="23"/>
      <c r="H378" s="23"/>
      <c r="I378" s="23"/>
      <c r="J378" s="23"/>
      <c r="K378" s="23"/>
      <c r="L378" s="23"/>
      <c r="M378" s="23"/>
      <c r="N378" s="23"/>
      <c r="O378" s="23"/>
      <c r="P378" s="23"/>
      <c r="Q378" s="23"/>
      <c r="R378" s="23"/>
      <c r="S378" s="23"/>
      <c r="T378" s="23"/>
      <c r="U378" s="23"/>
      <c r="V378" s="23"/>
      <c r="W378" s="23"/>
    </row>
    <row r="379" spans="1:23" ht="16.5" customHeight="1">
      <c r="A379" s="25"/>
      <c r="B379" s="23"/>
      <c r="C379" s="23"/>
      <c r="D379" s="23"/>
      <c r="E379" s="23"/>
      <c r="F379" s="23"/>
      <c r="G379" s="23"/>
      <c r="H379" s="23"/>
      <c r="I379" s="23"/>
      <c r="J379" s="23"/>
      <c r="K379" s="23"/>
      <c r="L379" s="23"/>
      <c r="M379" s="23"/>
      <c r="N379" s="23"/>
      <c r="O379" s="23"/>
      <c r="P379" s="23"/>
      <c r="Q379" s="23"/>
      <c r="R379" s="23"/>
      <c r="S379" s="23"/>
      <c r="T379" s="23"/>
      <c r="U379" s="23"/>
      <c r="V379" s="23"/>
      <c r="W379" s="23"/>
    </row>
    <row r="380" spans="1:23" ht="16.5" customHeight="1">
      <c r="A380" s="25"/>
      <c r="B380" s="23"/>
      <c r="C380" s="23"/>
      <c r="D380" s="23"/>
      <c r="E380" s="23"/>
      <c r="F380" s="23"/>
      <c r="G380" s="23"/>
      <c r="H380" s="23"/>
      <c r="I380" s="23"/>
      <c r="J380" s="23"/>
      <c r="K380" s="23"/>
      <c r="L380" s="23"/>
      <c r="M380" s="23"/>
      <c r="N380" s="23"/>
      <c r="O380" s="23"/>
      <c r="P380" s="23"/>
      <c r="Q380" s="23"/>
      <c r="R380" s="23"/>
      <c r="S380" s="23"/>
      <c r="T380" s="23"/>
      <c r="U380" s="23"/>
      <c r="V380" s="23"/>
      <c r="W380" s="23"/>
    </row>
    <row r="381" spans="1:23" ht="16.5" customHeight="1">
      <c r="A381" s="25"/>
      <c r="B381" s="23"/>
      <c r="C381" s="23"/>
      <c r="D381" s="23"/>
      <c r="E381" s="23"/>
      <c r="F381" s="23"/>
      <c r="G381" s="23"/>
      <c r="H381" s="23"/>
      <c r="I381" s="23"/>
      <c r="J381" s="23"/>
      <c r="K381" s="23"/>
      <c r="L381" s="23"/>
      <c r="M381" s="23"/>
      <c r="N381" s="23"/>
      <c r="O381" s="23"/>
      <c r="P381" s="23"/>
      <c r="Q381" s="23"/>
      <c r="R381" s="23"/>
      <c r="S381" s="23"/>
      <c r="T381" s="23"/>
      <c r="U381" s="23"/>
      <c r="V381" s="23"/>
      <c r="W381" s="23"/>
    </row>
    <row r="382" spans="1:23" ht="16.5" customHeight="1">
      <c r="A382" s="25"/>
      <c r="B382" s="23"/>
      <c r="C382" s="23"/>
      <c r="D382" s="23"/>
      <c r="E382" s="23"/>
      <c r="F382" s="23"/>
      <c r="G382" s="23"/>
      <c r="H382" s="23"/>
      <c r="I382" s="23"/>
      <c r="J382" s="23"/>
      <c r="K382" s="23"/>
      <c r="L382" s="23"/>
      <c r="M382" s="23"/>
      <c r="N382" s="23"/>
      <c r="O382" s="23"/>
      <c r="P382" s="23"/>
      <c r="Q382" s="23"/>
      <c r="R382" s="23"/>
      <c r="S382" s="23"/>
      <c r="T382" s="23"/>
      <c r="U382" s="23"/>
      <c r="V382" s="23"/>
      <c r="W382" s="23"/>
    </row>
    <row r="383" spans="1:23" ht="16.5" customHeight="1">
      <c r="A383" s="25"/>
      <c r="B383" s="23"/>
      <c r="C383" s="23"/>
      <c r="D383" s="23"/>
      <c r="E383" s="23"/>
      <c r="F383" s="23"/>
      <c r="G383" s="23"/>
      <c r="H383" s="23"/>
      <c r="I383" s="23"/>
      <c r="J383" s="23"/>
      <c r="K383" s="23"/>
      <c r="L383" s="23"/>
      <c r="M383" s="23"/>
      <c r="N383" s="23"/>
      <c r="O383" s="23"/>
      <c r="P383" s="23"/>
      <c r="Q383" s="23"/>
      <c r="R383" s="23"/>
      <c r="S383" s="23"/>
      <c r="T383" s="23"/>
      <c r="U383" s="23"/>
      <c r="V383" s="23"/>
      <c r="W383" s="23"/>
    </row>
    <row r="384" spans="1:23" ht="16.5" customHeight="1">
      <c r="A384" s="25"/>
      <c r="B384" s="23"/>
      <c r="C384" s="23"/>
      <c r="D384" s="23"/>
      <c r="E384" s="23"/>
      <c r="F384" s="23"/>
      <c r="G384" s="23"/>
      <c r="H384" s="23"/>
      <c r="I384" s="23"/>
      <c r="J384" s="23"/>
      <c r="K384" s="23"/>
      <c r="L384" s="23"/>
      <c r="M384" s="23"/>
      <c r="N384" s="23"/>
      <c r="O384" s="23"/>
      <c r="P384" s="23"/>
      <c r="Q384" s="23"/>
      <c r="R384" s="23"/>
      <c r="S384" s="23"/>
      <c r="T384" s="23"/>
      <c r="U384" s="23"/>
      <c r="V384" s="23"/>
      <c r="W384" s="23"/>
    </row>
    <row r="385" spans="1:23" ht="16.5" customHeight="1">
      <c r="A385" s="25"/>
      <c r="B385" s="23"/>
      <c r="C385" s="23"/>
      <c r="D385" s="23"/>
      <c r="E385" s="23"/>
      <c r="F385" s="23"/>
      <c r="G385" s="23"/>
      <c r="H385" s="23"/>
      <c r="I385" s="23"/>
      <c r="J385" s="23"/>
      <c r="K385" s="23"/>
      <c r="L385" s="23"/>
      <c r="M385" s="23"/>
      <c r="N385" s="23"/>
      <c r="O385" s="23"/>
      <c r="P385" s="23"/>
      <c r="Q385" s="23"/>
      <c r="R385" s="23"/>
      <c r="S385" s="23"/>
      <c r="T385" s="23"/>
      <c r="U385" s="23"/>
      <c r="V385" s="23"/>
      <c r="W385" s="23"/>
    </row>
    <row r="386" spans="1:23" ht="16.5" customHeight="1">
      <c r="A386" s="25"/>
      <c r="B386" s="23"/>
      <c r="C386" s="23"/>
      <c r="D386" s="23"/>
      <c r="E386" s="23"/>
      <c r="F386" s="23"/>
      <c r="G386" s="23"/>
      <c r="H386" s="23"/>
      <c r="I386" s="23"/>
      <c r="J386" s="23"/>
      <c r="K386" s="23"/>
      <c r="L386" s="23"/>
      <c r="M386" s="23"/>
      <c r="N386" s="23"/>
      <c r="O386" s="23"/>
      <c r="P386" s="23"/>
      <c r="Q386" s="23"/>
      <c r="R386" s="23"/>
      <c r="S386" s="23"/>
      <c r="T386" s="23"/>
      <c r="U386" s="23"/>
      <c r="V386" s="23"/>
      <c r="W386" s="23"/>
    </row>
    <row r="387" spans="1:23" ht="16.5" customHeight="1">
      <c r="A387" s="25"/>
      <c r="B387" s="23"/>
      <c r="C387" s="23"/>
      <c r="D387" s="23"/>
      <c r="E387" s="23"/>
      <c r="F387" s="23"/>
      <c r="G387" s="23"/>
      <c r="H387" s="23"/>
      <c r="I387" s="23"/>
      <c r="J387" s="23"/>
      <c r="K387" s="23"/>
      <c r="L387" s="23"/>
      <c r="M387" s="23"/>
      <c r="N387" s="23"/>
      <c r="O387" s="23"/>
      <c r="P387" s="23"/>
      <c r="Q387" s="23"/>
      <c r="R387" s="23"/>
      <c r="S387" s="23"/>
      <c r="T387" s="23"/>
      <c r="U387" s="23"/>
      <c r="V387" s="23"/>
      <c r="W387" s="23"/>
    </row>
    <row r="388" spans="1:23" ht="16.5" customHeight="1">
      <c r="A388" s="25"/>
      <c r="B388" s="23"/>
      <c r="C388" s="23"/>
      <c r="D388" s="23"/>
      <c r="E388" s="23"/>
      <c r="F388" s="23"/>
      <c r="G388" s="23"/>
      <c r="H388" s="23"/>
      <c r="I388" s="23"/>
      <c r="J388" s="23"/>
      <c r="K388" s="23"/>
      <c r="L388" s="23"/>
      <c r="M388" s="23"/>
      <c r="N388" s="23"/>
      <c r="O388" s="23"/>
      <c r="P388" s="23"/>
      <c r="Q388" s="23"/>
      <c r="R388" s="23"/>
      <c r="S388" s="23"/>
      <c r="T388" s="23"/>
      <c r="U388" s="23"/>
      <c r="V388" s="23"/>
      <c r="W388" s="23"/>
    </row>
    <row r="389" spans="1:23" ht="16.5" customHeight="1">
      <c r="A389" s="25"/>
      <c r="B389" s="23"/>
      <c r="C389" s="23"/>
      <c r="D389" s="23"/>
      <c r="E389" s="23"/>
      <c r="F389" s="23"/>
      <c r="G389" s="23"/>
      <c r="H389" s="23"/>
      <c r="I389" s="23"/>
      <c r="J389" s="23"/>
      <c r="K389" s="23"/>
      <c r="L389" s="23"/>
      <c r="M389" s="23"/>
      <c r="N389" s="23"/>
      <c r="O389" s="23"/>
      <c r="P389" s="23"/>
      <c r="Q389" s="23"/>
      <c r="R389" s="23"/>
      <c r="S389" s="23"/>
      <c r="T389" s="23"/>
      <c r="U389" s="23"/>
      <c r="V389" s="23"/>
      <c r="W389" s="23"/>
    </row>
    <row r="390" spans="1:23" ht="16.5" customHeight="1">
      <c r="A390" s="25"/>
      <c r="B390" s="23"/>
      <c r="C390" s="23"/>
      <c r="D390" s="23"/>
      <c r="E390" s="23"/>
      <c r="F390" s="23"/>
      <c r="G390" s="23"/>
      <c r="H390" s="23"/>
      <c r="I390" s="23"/>
      <c r="J390" s="23"/>
      <c r="K390" s="23"/>
      <c r="L390" s="23"/>
      <c r="M390" s="23"/>
      <c r="N390" s="23"/>
      <c r="O390" s="23"/>
      <c r="P390" s="23"/>
      <c r="Q390" s="23"/>
      <c r="R390" s="23"/>
      <c r="S390" s="23"/>
      <c r="T390" s="23"/>
      <c r="U390" s="23"/>
      <c r="V390" s="23"/>
      <c r="W390" s="23"/>
    </row>
    <row r="391" spans="1:23" ht="16.5" customHeight="1">
      <c r="A391" s="25"/>
      <c r="B391" s="23"/>
      <c r="C391" s="23"/>
      <c r="D391" s="23"/>
      <c r="E391" s="23"/>
      <c r="F391" s="23"/>
      <c r="G391" s="23"/>
      <c r="H391" s="23"/>
      <c r="I391" s="23"/>
      <c r="J391" s="23"/>
      <c r="K391" s="23"/>
      <c r="L391" s="23"/>
      <c r="M391" s="23"/>
      <c r="N391" s="23"/>
      <c r="O391" s="23"/>
      <c r="P391" s="23"/>
      <c r="Q391" s="23"/>
      <c r="R391" s="23"/>
      <c r="S391" s="23"/>
      <c r="T391" s="23"/>
      <c r="U391" s="23"/>
      <c r="V391" s="23"/>
      <c r="W391" s="23"/>
    </row>
    <row r="392" spans="1:23" ht="16.5" customHeight="1">
      <c r="A392" s="25"/>
      <c r="B392" s="23"/>
      <c r="C392" s="23"/>
      <c r="D392" s="23"/>
      <c r="E392" s="23"/>
      <c r="F392" s="23"/>
      <c r="G392" s="23"/>
      <c r="H392" s="23"/>
      <c r="I392" s="23"/>
      <c r="J392" s="23"/>
      <c r="K392" s="23"/>
      <c r="L392" s="23"/>
      <c r="M392" s="23"/>
      <c r="N392" s="23"/>
      <c r="O392" s="23"/>
      <c r="P392" s="23"/>
      <c r="Q392" s="23"/>
      <c r="R392" s="23"/>
      <c r="S392" s="23"/>
      <c r="T392" s="23"/>
      <c r="U392" s="23"/>
      <c r="V392" s="23"/>
      <c r="W392" s="23"/>
    </row>
    <row r="393" spans="1:23" ht="16.5" customHeight="1">
      <c r="A393" s="25"/>
      <c r="B393" s="23"/>
      <c r="C393" s="23"/>
      <c r="D393" s="23"/>
      <c r="E393" s="23"/>
      <c r="F393" s="23"/>
      <c r="G393" s="23"/>
      <c r="H393" s="23"/>
      <c r="I393" s="23"/>
      <c r="J393" s="23"/>
      <c r="K393" s="23"/>
      <c r="L393" s="23"/>
      <c r="M393" s="23"/>
      <c r="N393" s="23"/>
      <c r="O393" s="23"/>
      <c r="P393" s="23"/>
      <c r="Q393" s="23"/>
      <c r="R393" s="23"/>
      <c r="S393" s="23"/>
      <c r="T393" s="23"/>
      <c r="U393" s="23"/>
      <c r="V393" s="23"/>
      <c r="W393" s="23"/>
    </row>
    <row r="394" spans="1:23" ht="16.5" customHeight="1">
      <c r="A394" s="25"/>
      <c r="B394" s="23"/>
      <c r="C394" s="23"/>
      <c r="D394" s="23"/>
      <c r="E394" s="23"/>
      <c r="F394" s="23"/>
      <c r="G394" s="23"/>
      <c r="H394" s="23"/>
      <c r="I394" s="23"/>
      <c r="J394" s="23"/>
      <c r="K394" s="23"/>
      <c r="L394" s="23"/>
      <c r="M394" s="23"/>
      <c r="N394" s="23"/>
      <c r="O394" s="23"/>
      <c r="P394" s="23"/>
      <c r="Q394" s="23"/>
      <c r="R394" s="23"/>
      <c r="S394" s="23"/>
      <c r="T394" s="23"/>
      <c r="U394" s="23"/>
      <c r="V394" s="23"/>
      <c r="W394" s="23"/>
    </row>
    <row r="395" spans="1:23" ht="16.5" customHeight="1">
      <c r="A395" s="25"/>
      <c r="B395" s="23"/>
      <c r="C395" s="23"/>
      <c r="D395" s="23"/>
      <c r="E395" s="23"/>
      <c r="F395" s="23"/>
      <c r="G395" s="23"/>
      <c r="H395" s="23"/>
      <c r="I395" s="23"/>
      <c r="J395" s="23"/>
      <c r="K395" s="23"/>
      <c r="L395" s="23"/>
      <c r="M395" s="23"/>
      <c r="N395" s="23"/>
      <c r="O395" s="23"/>
      <c r="P395" s="23"/>
      <c r="Q395" s="23"/>
      <c r="R395" s="23"/>
      <c r="S395" s="23"/>
      <c r="T395" s="23"/>
      <c r="U395" s="23"/>
      <c r="V395" s="23"/>
      <c r="W395" s="23"/>
    </row>
    <row r="396" spans="1:23" ht="16.5" customHeight="1">
      <c r="A396" s="25"/>
      <c r="B396" s="23"/>
      <c r="C396" s="23"/>
      <c r="D396" s="23"/>
      <c r="E396" s="23"/>
      <c r="F396" s="23"/>
      <c r="G396" s="23"/>
      <c r="H396" s="23"/>
      <c r="I396" s="23"/>
      <c r="J396" s="23"/>
      <c r="K396" s="23"/>
      <c r="L396" s="23"/>
      <c r="M396" s="23"/>
      <c r="N396" s="23"/>
      <c r="O396" s="23"/>
      <c r="P396" s="23"/>
      <c r="Q396" s="23"/>
      <c r="R396" s="23"/>
      <c r="S396" s="23"/>
      <c r="T396" s="23"/>
      <c r="U396" s="23"/>
      <c r="V396" s="23"/>
      <c r="W396" s="23"/>
    </row>
    <row r="397" spans="1:23" ht="16.5" customHeight="1">
      <c r="A397" s="25"/>
      <c r="B397" s="23"/>
      <c r="C397" s="23"/>
      <c r="D397" s="23"/>
      <c r="E397" s="23"/>
      <c r="F397" s="23"/>
      <c r="G397" s="23"/>
      <c r="H397" s="23"/>
      <c r="I397" s="23"/>
      <c r="J397" s="23"/>
      <c r="K397" s="23"/>
      <c r="L397" s="23"/>
      <c r="M397" s="23"/>
      <c r="N397" s="23"/>
      <c r="O397" s="23"/>
      <c r="P397" s="23"/>
      <c r="Q397" s="23"/>
      <c r="R397" s="23"/>
      <c r="S397" s="23"/>
      <c r="T397" s="23"/>
      <c r="U397" s="23"/>
      <c r="V397" s="23"/>
      <c r="W397" s="23"/>
    </row>
    <row r="398" spans="1:23" ht="16.5" customHeight="1">
      <c r="A398" s="25"/>
      <c r="B398" s="23"/>
      <c r="C398" s="23"/>
      <c r="D398" s="23"/>
      <c r="E398" s="23"/>
      <c r="F398" s="23"/>
      <c r="G398" s="23"/>
      <c r="H398" s="23"/>
      <c r="I398" s="23"/>
      <c r="J398" s="23"/>
      <c r="K398" s="23"/>
      <c r="L398" s="23"/>
      <c r="M398" s="23"/>
      <c r="N398" s="23"/>
      <c r="O398" s="23"/>
      <c r="P398" s="23"/>
      <c r="Q398" s="23"/>
      <c r="R398" s="23"/>
      <c r="S398" s="23"/>
      <c r="T398" s="23"/>
      <c r="U398" s="23"/>
      <c r="V398" s="23"/>
      <c r="W398" s="23"/>
    </row>
    <row r="399" spans="1:23" ht="16.5" customHeight="1">
      <c r="A399" s="25"/>
      <c r="B399" s="23"/>
      <c r="C399" s="23"/>
      <c r="D399" s="23"/>
      <c r="E399" s="23"/>
      <c r="F399" s="23"/>
      <c r="G399" s="23"/>
      <c r="H399" s="23"/>
      <c r="I399" s="23"/>
      <c r="J399" s="23"/>
      <c r="K399" s="23"/>
      <c r="L399" s="23"/>
      <c r="M399" s="23"/>
      <c r="N399" s="23"/>
      <c r="O399" s="23"/>
      <c r="P399" s="23"/>
      <c r="Q399" s="23"/>
      <c r="R399" s="23"/>
      <c r="S399" s="23"/>
      <c r="T399" s="23"/>
      <c r="U399" s="23"/>
      <c r="V399" s="23"/>
      <c r="W399" s="23"/>
    </row>
    <row r="400" spans="1:23" ht="16.5" customHeight="1">
      <c r="A400" s="25"/>
      <c r="B400" s="23"/>
      <c r="C400" s="23"/>
      <c r="D400" s="23"/>
      <c r="E400" s="23"/>
      <c r="F400" s="23"/>
      <c r="G400" s="23"/>
      <c r="H400" s="23"/>
      <c r="I400" s="23"/>
      <c r="J400" s="23"/>
      <c r="K400" s="23"/>
      <c r="L400" s="23"/>
      <c r="M400" s="23"/>
      <c r="N400" s="23"/>
      <c r="O400" s="23"/>
      <c r="P400" s="23"/>
      <c r="Q400" s="23"/>
      <c r="R400" s="23"/>
      <c r="S400" s="23"/>
      <c r="T400" s="23"/>
      <c r="U400" s="23"/>
      <c r="V400" s="23"/>
      <c r="W400" s="23"/>
    </row>
    <row r="401" spans="1:23" ht="16.5" customHeight="1">
      <c r="A401" s="25"/>
      <c r="B401" s="23"/>
      <c r="C401" s="23"/>
      <c r="D401" s="23"/>
      <c r="E401" s="23"/>
      <c r="F401" s="23"/>
      <c r="G401" s="23"/>
      <c r="H401" s="23"/>
      <c r="I401" s="23"/>
      <c r="J401" s="23"/>
      <c r="K401" s="23"/>
      <c r="L401" s="23"/>
      <c r="M401" s="23"/>
      <c r="N401" s="23"/>
      <c r="O401" s="23"/>
      <c r="P401" s="23"/>
      <c r="Q401" s="23"/>
      <c r="R401" s="23"/>
      <c r="S401" s="23"/>
      <c r="T401" s="23"/>
      <c r="U401" s="23"/>
      <c r="V401" s="23"/>
      <c r="W401" s="23"/>
    </row>
    <row r="402" spans="1:23" ht="16.5" customHeight="1">
      <c r="A402" s="25"/>
      <c r="B402" s="23"/>
      <c r="C402" s="23"/>
      <c r="D402" s="23"/>
      <c r="E402" s="23"/>
      <c r="F402" s="23"/>
      <c r="G402" s="23"/>
      <c r="H402" s="23"/>
      <c r="I402" s="23"/>
      <c r="J402" s="23"/>
      <c r="K402" s="23"/>
      <c r="L402" s="23"/>
      <c r="M402" s="23"/>
      <c r="N402" s="23"/>
      <c r="O402" s="23"/>
      <c r="P402" s="23"/>
      <c r="Q402" s="23"/>
      <c r="R402" s="23"/>
      <c r="S402" s="23"/>
      <c r="T402" s="23"/>
      <c r="U402" s="23"/>
      <c r="V402" s="23"/>
      <c r="W402" s="23"/>
    </row>
    <row r="403" spans="1:23" ht="16.5" customHeight="1">
      <c r="A403" s="25"/>
      <c r="B403" s="23"/>
      <c r="C403" s="23"/>
      <c r="D403" s="23"/>
      <c r="E403" s="23"/>
      <c r="F403" s="23"/>
      <c r="G403" s="23"/>
      <c r="H403" s="23"/>
      <c r="I403" s="23"/>
      <c r="J403" s="23"/>
      <c r="K403" s="23"/>
      <c r="L403" s="23"/>
      <c r="M403" s="23"/>
      <c r="N403" s="23"/>
      <c r="O403" s="23"/>
      <c r="P403" s="23"/>
      <c r="Q403" s="23"/>
      <c r="R403" s="23"/>
      <c r="S403" s="23"/>
      <c r="T403" s="23"/>
      <c r="U403" s="23"/>
      <c r="V403" s="23"/>
      <c r="W403" s="23"/>
    </row>
    <row r="404" spans="1:23" ht="16.5" customHeight="1">
      <c r="A404" s="25"/>
      <c r="B404" s="23"/>
      <c r="C404" s="23"/>
      <c r="D404" s="23"/>
      <c r="E404" s="23"/>
      <c r="F404" s="23"/>
      <c r="G404" s="23"/>
      <c r="H404" s="23"/>
      <c r="I404" s="23"/>
      <c r="J404" s="23"/>
      <c r="K404" s="23"/>
      <c r="L404" s="23"/>
      <c r="M404" s="23"/>
      <c r="N404" s="23"/>
      <c r="O404" s="23"/>
      <c r="P404" s="23"/>
      <c r="Q404" s="23"/>
      <c r="R404" s="23"/>
      <c r="S404" s="23"/>
      <c r="T404" s="23"/>
      <c r="U404" s="23"/>
      <c r="V404" s="23"/>
      <c r="W404" s="23"/>
    </row>
    <row r="405" spans="1:23" ht="16.5" customHeight="1">
      <c r="A405" s="25"/>
      <c r="B405" s="23"/>
      <c r="C405" s="23"/>
      <c r="D405" s="23"/>
      <c r="E405" s="23"/>
      <c r="F405" s="23"/>
      <c r="G405" s="23"/>
      <c r="H405" s="23"/>
      <c r="I405" s="23"/>
      <c r="J405" s="23"/>
      <c r="K405" s="23"/>
      <c r="L405" s="23"/>
      <c r="M405" s="23"/>
      <c r="N405" s="23"/>
      <c r="O405" s="23"/>
      <c r="P405" s="23"/>
      <c r="Q405" s="23"/>
      <c r="R405" s="23"/>
      <c r="S405" s="23"/>
      <c r="T405" s="23"/>
      <c r="U405" s="23"/>
      <c r="V405" s="23"/>
      <c r="W405" s="23"/>
    </row>
    <row r="406" spans="1:23" ht="16.5" customHeight="1">
      <c r="A406" s="25"/>
      <c r="B406" s="23"/>
      <c r="C406" s="23"/>
      <c r="D406" s="23"/>
      <c r="E406" s="23"/>
      <c r="F406" s="23"/>
      <c r="G406" s="23"/>
      <c r="H406" s="23"/>
      <c r="I406" s="23"/>
      <c r="J406" s="23"/>
      <c r="K406" s="23"/>
      <c r="L406" s="23"/>
      <c r="M406" s="23"/>
      <c r="N406" s="23"/>
      <c r="O406" s="23"/>
      <c r="P406" s="23"/>
      <c r="Q406" s="23"/>
      <c r="R406" s="23"/>
      <c r="S406" s="23"/>
      <c r="T406" s="23"/>
      <c r="U406" s="23"/>
      <c r="V406" s="23"/>
      <c r="W406" s="23"/>
    </row>
    <row r="407" spans="1:23" ht="16.5" customHeight="1">
      <c r="A407" s="25"/>
      <c r="B407" s="23"/>
      <c r="C407" s="23"/>
      <c r="D407" s="23"/>
      <c r="E407" s="23"/>
      <c r="F407" s="23"/>
      <c r="G407" s="23"/>
      <c r="H407" s="23"/>
      <c r="I407" s="23"/>
      <c r="J407" s="23"/>
      <c r="K407" s="23"/>
      <c r="L407" s="23"/>
      <c r="M407" s="23"/>
      <c r="N407" s="23"/>
      <c r="O407" s="23"/>
      <c r="P407" s="23"/>
      <c r="Q407" s="23"/>
      <c r="R407" s="23"/>
      <c r="S407" s="23"/>
      <c r="T407" s="23"/>
      <c r="U407" s="23"/>
      <c r="V407" s="23"/>
      <c r="W407" s="23"/>
    </row>
    <row r="408" spans="1:23" ht="16.5" customHeight="1">
      <c r="A408" s="25"/>
      <c r="B408" s="23"/>
      <c r="C408" s="23"/>
      <c r="D408" s="23"/>
      <c r="E408" s="23"/>
      <c r="F408" s="23"/>
      <c r="G408" s="23"/>
      <c r="H408" s="23"/>
      <c r="I408" s="23"/>
      <c r="J408" s="23"/>
      <c r="K408" s="23"/>
      <c r="L408" s="23"/>
      <c r="M408" s="23"/>
      <c r="N408" s="23"/>
      <c r="O408" s="23"/>
      <c r="P408" s="23"/>
      <c r="Q408" s="23"/>
      <c r="R408" s="23"/>
      <c r="S408" s="23"/>
      <c r="T408" s="23"/>
      <c r="U408" s="23"/>
      <c r="V408" s="23"/>
      <c r="W408" s="23"/>
    </row>
    <row r="409" spans="1:23" ht="16.5" customHeight="1">
      <c r="A409" s="25"/>
      <c r="B409" s="23"/>
      <c r="C409" s="23"/>
      <c r="D409" s="23"/>
      <c r="E409" s="23"/>
      <c r="F409" s="23"/>
      <c r="G409" s="23"/>
      <c r="H409" s="23"/>
      <c r="I409" s="23"/>
      <c r="J409" s="23"/>
      <c r="K409" s="23"/>
      <c r="L409" s="23"/>
      <c r="M409" s="23"/>
      <c r="N409" s="23"/>
      <c r="O409" s="23"/>
      <c r="P409" s="23"/>
      <c r="Q409" s="23"/>
      <c r="R409" s="23"/>
      <c r="S409" s="23"/>
      <c r="T409" s="23"/>
      <c r="U409" s="23"/>
      <c r="V409" s="23"/>
      <c r="W409" s="23"/>
    </row>
    <row r="410" spans="1:23" ht="16.5" customHeight="1">
      <c r="A410" s="25"/>
      <c r="B410" s="23"/>
      <c r="C410" s="23"/>
      <c r="D410" s="23"/>
      <c r="E410" s="23"/>
      <c r="F410" s="23"/>
      <c r="G410" s="23"/>
      <c r="H410" s="23"/>
      <c r="I410" s="23"/>
      <c r="J410" s="23"/>
      <c r="K410" s="23"/>
      <c r="L410" s="23"/>
      <c r="M410" s="23"/>
      <c r="N410" s="23"/>
      <c r="O410" s="23"/>
      <c r="P410" s="23"/>
      <c r="Q410" s="23"/>
      <c r="R410" s="23"/>
      <c r="S410" s="23"/>
      <c r="T410" s="23"/>
      <c r="U410" s="23"/>
      <c r="V410" s="23"/>
      <c r="W410" s="23"/>
    </row>
    <row r="411" spans="1:23" ht="16.5" customHeight="1">
      <c r="A411" s="25"/>
      <c r="B411" s="23"/>
      <c r="C411" s="23"/>
      <c r="D411" s="23"/>
      <c r="E411" s="23"/>
      <c r="F411" s="23"/>
      <c r="G411" s="23"/>
      <c r="H411" s="23"/>
      <c r="I411" s="23"/>
      <c r="J411" s="23"/>
      <c r="K411" s="23"/>
      <c r="L411" s="23"/>
      <c r="M411" s="23"/>
      <c r="N411" s="23"/>
      <c r="O411" s="23"/>
      <c r="P411" s="23"/>
      <c r="Q411" s="23"/>
      <c r="R411" s="23"/>
      <c r="S411" s="23"/>
      <c r="T411" s="23"/>
      <c r="U411" s="23"/>
      <c r="V411" s="23"/>
      <c r="W411" s="23"/>
    </row>
    <row r="412" spans="1:23" ht="16.5" customHeight="1">
      <c r="A412" s="25"/>
      <c r="B412" s="23"/>
      <c r="C412" s="23"/>
      <c r="D412" s="23"/>
      <c r="E412" s="23"/>
      <c r="F412" s="23"/>
      <c r="G412" s="23"/>
      <c r="H412" s="23"/>
      <c r="I412" s="23"/>
      <c r="J412" s="23"/>
      <c r="K412" s="23"/>
      <c r="L412" s="23"/>
      <c r="M412" s="23"/>
      <c r="N412" s="23"/>
      <c r="O412" s="23"/>
      <c r="P412" s="23"/>
      <c r="Q412" s="23"/>
      <c r="R412" s="23"/>
      <c r="S412" s="23"/>
      <c r="T412" s="23"/>
      <c r="U412" s="23"/>
      <c r="V412" s="23"/>
      <c r="W412" s="23"/>
    </row>
    <row r="413" spans="1:23" ht="16.5" customHeight="1">
      <c r="A413" s="25"/>
      <c r="B413" s="23"/>
      <c r="C413" s="23"/>
      <c r="D413" s="23"/>
      <c r="E413" s="23"/>
      <c r="F413" s="23"/>
      <c r="G413" s="23"/>
      <c r="H413" s="23"/>
      <c r="I413" s="23"/>
      <c r="J413" s="23"/>
      <c r="K413" s="23"/>
      <c r="L413" s="23"/>
      <c r="M413" s="23"/>
      <c r="N413" s="23"/>
      <c r="O413" s="23"/>
      <c r="P413" s="23"/>
      <c r="Q413" s="23"/>
      <c r="R413" s="23"/>
      <c r="S413" s="23"/>
      <c r="T413" s="23"/>
      <c r="U413" s="23"/>
      <c r="V413" s="23"/>
      <c r="W413" s="23"/>
    </row>
    <row r="414" spans="1:23" ht="16.5" customHeight="1">
      <c r="A414" s="25"/>
      <c r="B414" s="23"/>
      <c r="C414" s="23"/>
      <c r="D414" s="23"/>
      <c r="E414" s="23"/>
      <c r="F414" s="23"/>
      <c r="G414" s="23"/>
      <c r="H414" s="23"/>
      <c r="I414" s="23"/>
      <c r="J414" s="23"/>
      <c r="K414" s="23"/>
      <c r="L414" s="23"/>
      <c r="M414" s="23"/>
      <c r="N414" s="23"/>
      <c r="O414" s="23"/>
      <c r="P414" s="23"/>
      <c r="Q414" s="23"/>
      <c r="R414" s="23"/>
      <c r="S414" s="23"/>
      <c r="T414" s="23"/>
      <c r="U414" s="23"/>
      <c r="V414" s="23"/>
      <c r="W414" s="23"/>
    </row>
    <row r="415" spans="1:23" ht="16.5" customHeight="1">
      <c r="A415" s="25"/>
      <c r="B415" s="23"/>
      <c r="C415" s="23"/>
      <c r="D415" s="23"/>
      <c r="E415" s="23"/>
      <c r="F415" s="23"/>
      <c r="G415" s="23"/>
      <c r="H415" s="23"/>
      <c r="I415" s="23"/>
      <c r="J415" s="23"/>
      <c r="K415" s="23"/>
      <c r="L415" s="23"/>
      <c r="M415" s="23"/>
      <c r="N415" s="23"/>
      <c r="O415" s="23"/>
      <c r="P415" s="23"/>
      <c r="Q415" s="23"/>
      <c r="R415" s="23"/>
      <c r="S415" s="23"/>
      <c r="T415" s="23"/>
      <c r="U415" s="23"/>
      <c r="V415" s="23"/>
      <c r="W415" s="23"/>
    </row>
    <row r="416" spans="1:23" ht="16.5" customHeight="1">
      <c r="A416" s="25"/>
      <c r="B416" s="23"/>
      <c r="C416" s="23"/>
      <c r="D416" s="23"/>
      <c r="E416" s="23"/>
      <c r="F416" s="23"/>
      <c r="G416" s="23"/>
      <c r="H416" s="23"/>
      <c r="I416" s="23"/>
      <c r="J416" s="23"/>
      <c r="K416" s="23"/>
      <c r="L416" s="23"/>
      <c r="M416" s="23"/>
      <c r="N416" s="23"/>
      <c r="O416" s="23"/>
      <c r="P416" s="23"/>
      <c r="Q416" s="23"/>
      <c r="R416" s="23"/>
      <c r="S416" s="23"/>
      <c r="T416" s="23"/>
      <c r="U416" s="23"/>
      <c r="V416" s="23"/>
      <c r="W416" s="23"/>
    </row>
    <row r="417" spans="1:23" ht="16.5" customHeight="1">
      <c r="A417" s="25"/>
      <c r="B417" s="23"/>
      <c r="C417" s="23"/>
      <c r="D417" s="23"/>
      <c r="E417" s="23"/>
      <c r="F417" s="23"/>
      <c r="G417" s="23"/>
      <c r="H417" s="23"/>
      <c r="I417" s="23"/>
      <c r="J417" s="23"/>
      <c r="K417" s="23"/>
      <c r="L417" s="23"/>
      <c r="M417" s="23"/>
      <c r="N417" s="23"/>
      <c r="O417" s="23"/>
      <c r="P417" s="23"/>
      <c r="Q417" s="23"/>
      <c r="R417" s="23"/>
      <c r="S417" s="23"/>
      <c r="T417" s="23"/>
      <c r="U417" s="23"/>
      <c r="V417" s="23"/>
      <c r="W417" s="23"/>
    </row>
    <row r="418" spans="1:23" ht="16.5" customHeight="1">
      <c r="A418" s="25"/>
      <c r="B418" s="23"/>
      <c r="C418" s="23"/>
      <c r="D418" s="23"/>
      <c r="E418" s="23"/>
      <c r="F418" s="23"/>
      <c r="G418" s="23"/>
      <c r="H418" s="23"/>
      <c r="I418" s="23"/>
      <c r="J418" s="23"/>
      <c r="K418" s="23"/>
      <c r="L418" s="23"/>
      <c r="M418" s="23"/>
      <c r="N418" s="23"/>
      <c r="O418" s="23"/>
      <c r="P418" s="23"/>
      <c r="Q418" s="23"/>
      <c r="R418" s="23"/>
      <c r="S418" s="23"/>
      <c r="T418" s="23"/>
      <c r="U418" s="23"/>
      <c r="V418" s="23"/>
      <c r="W418" s="23"/>
    </row>
    <row r="419" spans="1:23" ht="16.5" customHeight="1">
      <c r="A419" s="25"/>
      <c r="B419" s="23"/>
      <c r="C419" s="23"/>
      <c r="D419" s="23"/>
      <c r="E419" s="23"/>
      <c r="F419" s="23"/>
      <c r="G419" s="23"/>
      <c r="H419" s="23"/>
      <c r="I419" s="23"/>
      <c r="J419" s="23"/>
      <c r="K419" s="23"/>
      <c r="L419" s="23"/>
      <c r="M419" s="23"/>
      <c r="N419" s="23"/>
      <c r="O419" s="23"/>
      <c r="P419" s="23"/>
      <c r="Q419" s="23"/>
      <c r="R419" s="23"/>
      <c r="S419" s="23"/>
      <c r="T419" s="23"/>
      <c r="U419" s="23"/>
      <c r="V419" s="23"/>
      <c r="W419" s="23"/>
    </row>
    <row r="420" spans="1:23" ht="16.5" customHeight="1">
      <c r="A420" s="25"/>
      <c r="B420" s="23"/>
      <c r="C420" s="23"/>
      <c r="D420" s="23"/>
      <c r="E420" s="23"/>
      <c r="F420" s="23"/>
      <c r="G420" s="23"/>
      <c r="H420" s="23"/>
      <c r="I420" s="23"/>
      <c r="J420" s="23"/>
      <c r="K420" s="23"/>
      <c r="L420" s="23"/>
      <c r="M420" s="23"/>
      <c r="N420" s="23"/>
      <c r="O420" s="23"/>
      <c r="P420" s="23"/>
      <c r="Q420" s="23"/>
      <c r="R420" s="23"/>
      <c r="S420" s="23"/>
      <c r="T420" s="23"/>
      <c r="U420" s="23"/>
      <c r="V420" s="23"/>
      <c r="W420" s="23"/>
    </row>
    <row r="421" spans="1:23" ht="16.5" customHeight="1">
      <c r="A421" s="25"/>
      <c r="B421" s="23"/>
      <c r="C421" s="23"/>
      <c r="D421" s="23"/>
      <c r="E421" s="23"/>
      <c r="F421" s="23"/>
      <c r="G421" s="23"/>
      <c r="H421" s="23"/>
      <c r="I421" s="23"/>
      <c r="J421" s="23"/>
      <c r="K421" s="23"/>
      <c r="L421" s="23"/>
      <c r="M421" s="23"/>
      <c r="N421" s="23"/>
      <c r="O421" s="23"/>
      <c r="P421" s="23"/>
      <c r="Q421" s="23"/>
      <c r="R421" s="23"/>
      <c r="S421" s="23"/>
      <c r="T421" s="23"/>
      <c r="U421" s="23"/>
      <c r="V421" s="23"/>
      <c r="W421" s="23"/>
    </row>
    <row r="422" spans="1:23" ht="16.5" customHeight="1">
      <c r="A422" s="25"/>
      <c r="B422" s="23"/>
      <c r="C422" s="23"/>
      <c r="D422" s="23"/>
      <c r="E422" s="23"/>
      <c r="F422" s="23"/>
      <c r="G422" s="23"/>
      <c r="H422" s="23"/>
      <c r="I422" s="23"/>
      <c r="J422" s="23"/>
      <c r="K422" s="23"/>
      <c r="L422" s="23"/>
      <c r="M422" s="23"/>
      <c r="N422" s="23"/>
      <c r="O422" s="23"/>
      <c r="P422" s="23"/>
      <c r="Q422" s="23"/>
      <c r="R422" s="23"/>
      <c r="S422" s="23"/>
      <c r="T422" s="23"/>
      <c r="U422" s="23"/>
      <c r="V422" s="23"/>
      <c r="W422" s="23"/>
    </row>
    <row r="423" spans="1:23" ht="16.5" customHeight="1">
      <c r="A423" s="25"/>
      <c r="B423" s="23"/>
      <c r="C423" s="23"/>
      <c r="D423" s="23"/>
      <c r="E423" s="23"/>
      <c r="F423" s="23"/>
      <c r="G423" s="23"/>
      <c r="H423" s="23"/>
      <c r="I423" s="23"/>
      <c r="J423" s="23"/>
      <c r="K423" s="23"/>
      <c r="L423" s="23"/>
      <c r="M423" s="23"/>
      <c r="N423" s="23"/>
      <c r="O423" s="23"/>
      <c r="P423" s="23"/>
      <c r="Q423" s="23"/>
      <c r="R423" s="23"/>
      <c r="S423" s="23"/>
      <c r="T423" s="23"/>
      <c r="U423" s="23"/>
      <c r="V423" s="23"/>
      <c r="W423" s="23"/>
    </row>
    <row r="424" spans="1:23" ht="16.5" customHeight="1">
      <c r="A424" s="25"/>
      <c r="B424" s="23"/>
      <c r="C424" s="23"/>
      <c r="D424" s="23"/>
      <c r="E424" s="23"/>
      <c r="F424" s="23"/>
      <c r="G424" s="23"/>
      <c r="H424" s="23"/>
      <c r="I424" s="23"/>
      <c r="J424" s="23"/>
      <c r="K424" s="23"/>
      <c r="L424" s="23"/>
      <c r="M424" s="23"/>
      <c r="N424" s="23"/>
      <c r="O424" s="23"/>
      <c r="P424" s="23"/>
      <c r="Q424" s="23"/>
      <c r="R424" s="23"/>
      <c r="S424" s="23"/>
      <c r="T424" s="23"/>
      <c r="U424" s="23"/>
      <c r="V424" s="23"/>
      <c r="W424" s="23"/>
    </row>
    <row r="425" spans="1:23" ht="16.5" customHeight="1">
      <c r="A425" s="25"/>
      <c r="B425" s="23"/>
      <c r="C425" s="23"/>
      <c r="D425" s="23"/>
      <c r="E425" s="23"/>
      <c r="F425" s="23"/>
      <c r="G425" s="23"/>
      <c r="H425" s="23"/>
      <c r="I425" s="23"/>
      <c r="J425" s="23"/>
      <c r="K425" s="23"/>
      <c r="L425" s="23"/>
      <c r="M425" s="23"/>
      <c r="N425" s="23"/>
      <c r="O425" s="23"/>
      <c r="P425" s="23"/>
      <c r="Q425" s="23"/>
      <c r="R425" s="23"/>
      <c r="S425" s="23"/>
      <c r="T425" s="23"/>
      <c r="U425" s="23"/>
      <c r="V425" s="23"/>
      <c r="W425" s="23"/>
    </row>
    <row r="426" spans="1:23" ht="16.5" customHeight="1">
      <c r="A426" s="25"/>
      <c r="B426" s="23"/>
      <c r="C426" s="23"/>
      <c r="D426" s="23"/>
      <c r="E426" s="23"/>
      <c r="F426" s="23"/>
      <c r="G426" s="23"/>
      <c r="H426" s="23"/>
      <c r="I426" s="23"/>
      <c r="J426" s="23"/>
      <c r="K426" s="23"/>
      <c r="L426" s="23"/>
      <c r="M426" s="23"/>
      <c r="N426" s="23"/>
      <c r="O426" s="23"/>
      <c r="P426" s="23"/>
      <c r="Q426" s="23"/>
      <c r="R426" s="23"/>
      <c r="S426" s="23"/>
      <c r="T426" s="23"/>
      <c r="U426" s="23"/>
      <c r="V426" s="23"/>
      <c r="W426" s="23"/>
    </row>
    <row r="427" spans="1:23" ht="16.5" customHeight="1">
      <c r="A427" s="25"/>
      <c r="B427" s="23"/>
      <c r="C427" s="23"/>
      <c r="D427" s="23"/>
      <c r="E427" s="23"/>
      <c r="F427" s="23"/>
      <c r="G427" s="23"/>
      <c r="H427" s="23"/>
      <c r="I427" s="23"/>
      <c r="J427" s="23"/>
      <c r="K427" s="23"/>
      <c r="L427" s="23"/>
      <c r="M427" s="23"/>
      <c r="N427" s="23"/>
      <c r="O427" s="23"/>
      <c r="P427" s="23"/>
      <c r="Q427" s="23"/>
      <c r="R427" s="23"/>
      <c r="S427" s="23"/>
      <c r="T427" s="23"/>
      <c r="U427" s="23"/>
      <c r="V427" s="23"/>
      <c r="W427" s="23"/>
    </row>
    <row r="428" spans="1:23" ht="16.5" customHeight="1">
      <c r="A428" s="25"/>
      <c r="B428" s="23"/>
      <c r="C428" s="23"/>
      <c r="D428" s="23"/>
      <c r="E428" s="23"/>
      <c r="F428" s="23"/>
      <c r="G428" s="23"/>
      <c r="H428" s="23"/>
      <c r="I428" s="23"/>
      <c r="J428" s="23"/>
      <c r="K428" s="23"/>
      <c r="L428" s="23"/>
      <c r="M428" s="23"/>
      <c r="N428" s="23"/>
      <c r="O428" s="23"/>
      <c r="P428" s="23"/>
      <c r="Q428" s="23"/>
      <c r="R428" s="23"/>
      <c r="S428" s="23"/>
      <c r="T428" s="23"/>
      <c r="U428" s="23"/>
      <c r="V428" s="23"/>
      <c r="W428" s="23"/>
    </row>
    <row r="429" spans="1:23" ht="16.5" customHeight="1">
      <c r="A429" s="25"/>
      <c r="B429" s="23"/>
      <c r="C429" s="23"/>
      <c r="D429" s="23"/>
      <c r="E429" s="23"/>
      <c r="F429" s="23"/>
      <c r="G429" s="23"/>
      <c r="H429" s="23"/>
      <c r="I429" s="23"/>
      <c r="J429" s="23"/>
      <c r="K429" s="23"/>
      <c r="L429" s="23"/>
      <c r="M429" s="23"/>
      <c r="N429" s="23"/>
      <c r="O429" s="23"/>
      <c r="P429" s="23"/>
      <c r="Q429" s="23"/>
      <c r="R429" s="23"/>
      <c r="S429" s="23"/>
      <c r="T429" s="23"/>
      <c r="U429" s="23"/>
      <c r="V429" s="23"/>
      <c r="W429" s="23"/>
    </row>
    <row r="430" spans="1:23" ht="16.5" customHeight="1">
      <c r="A430" s="25"/>
      <c r="B430" s="23"/>
      <c r="C430" s="23"/>
      <c r="D430" s="23"/>
      <c r="E430" s="23"/>
      <c r="F430" s="23"/>
      <c r="G430" s="23"/>
      <c r="H430" s="23"/>
      <c r="I430" s="23"/>
      <c r="J430" s="23"/>
      <c r="K430" s="23"/>
      <c r="L430" s="23"/>
      <c r="M430" s="23"/>
      <c r="N430" s="23"/>
      <c r="O430" s="23"/>
      <c r="P430" s="23"/>
      <c r="Q430" s="23"/>
      <c r="R430" s="23"/>
      <c r="S430" s="23"/>
      <c r="T430" s="23"/>
      <c r="U430" s="23"/>
      <c r="V430" s="23"/>
      <c r="W430" s="23"/>
    </row>
    <row r="431" spans="1:23" ht="16.5" customHeight="1">
      <c r="A431" s="25"/>
      <c r="B431" s="23"/>
      <c r="C431" s="23"/>
      <c r="D431" s="23"/>
      <c r="E431" s="23"/>
      <c r="F431" s="23"/>
      <c r="G431" s="23"/>
      <c r="H431" s="23"/>
      <c r="I431" s="23"/>
      <c r="J431" s="23"/>
      <c r="K431" s="23"/>
      <c r="L431" s="23"/>
      <c r="M431" s="23"/>
      <c r="N431" s="23"/>
      <c r="O431" s="23"/>
      <c r="P431" s="23"/>
      <c r="Q431" s="23"/>
      <c r="R431" s="23"/>
      <c r="S431" s="23"/>
      <c r="T431" s="23"/>
      <c r="U431" s="23"/>
      <c r="V431" s="23"/>
      <c r="W431" s="23"/>
    </row>
    <row r="432" spans="1:23" ht="16.5" customHeight="1">
      <c r="A432" s="25"/>
      <c r="B432" s="23"/>
      <c r="C432" s="23"/>
      <c r="D432" s="23"/>
      <c r="E432" s="23"/>
      <c r="F432" s="23"/>
      <c r="G432" s="23"/>
      <c r="H432" s="23"/>
      <c r="I432" s="23"/>
      <c r="J432" s="23"/>
      <c r="K432" s="23"/>
      <c r="L432" s="23"/>
      <c r="M432" s="23"/>
      <c r="N432" s="23"/>
      <c r="O432" s="23"/>
      <c r="P432" s="23"/>
      <c r="Q432" s="23"/>
      <c r="R432" s="23"/>
      <c r="S432" s="23"/>
      <c r="T432" s="23"/>
      <c r="U432" s="23"/>
      <c r="V432" s="23"/>
      <c r="W432" s="23"/>
    </row>
    <row r="433" spans="1:23" ht="16.5" customHeight="1">
      <c r="A433" s="25"/>
      <c r="B433" s="23"/>
      <c r="C433" s="23"/>
      <c r="D433" s="23"/>
      <c r="E433" s="23"/>
      <c r="F433" s="23"/>
      <c r="G433" s="23"/>
      <c r="H433" s="23"/>
      <c r="I433" s="23"/>
      <c r="J433" s="23"/>
      <c r="K433" s="23"/>
      <c r="L433" s="23"/>
      <c r="M433" s="23"/>
      <c r="N433" s="23"/>
      <c r="O433" s="23"/>
      <c r="P433" s="23"/>
      <c r="Q433" s="23"/>
      <c r="R433" s="23"/>
      <c r="S433" s="23"/>
      <c r="T433" s="23"/>
      <c r="U433" s="23"/>
      <c r="V433" s="23"/>
      <c r="W433" s="23"/>
    </row>
    <row r="434" spans="1:23" ht="16.5" customHeight="1">
      <c r="A434" s="25"/>
      <c r="B434" s="23"/>
      <c r="C434" s="23"/>
      <c r="D434" s="23"/>
      <c r="E434" s="23"/>
      <c r="F434" s="23"/>
      <c r="G434" s="23"/>
      <c r="H434" s="23"/>
      <c r="I434" s="23"/>
      <c r="J434" s="23"/>
      <c r="K434" s="23"/>
      <c r="L434" s="23"/>
      <c r="M434" s="23"/>
      <c r="N434" s="23"/>
      <c r="O434" s="23"/>
      <c r="P434" s="23"/>
      <c r="Q434" s="23"/>
      <c r="R434" s="23"/>
      <c r="S434" s="23"/>
      <c r="T434" s="23"/>
      <c r="U434" s="23"/>
      <c r="V434" s="23"/>
      <c r="W434" s="23"/>
    </row>
    <row r="435" spans="1:23" ht="16.5" customHeight="1">
      <c r="A435" s="25"/>
      <c r="B435" s="23"/>
      <c r="C435" s="23"/>
      <c r="D435" s="23"/>
      <c r="E435" s="23"/>
      <c r="F435" s="23"/>
      <c r="G435" s="23"/>
      <c r="H435" s="23"/>
      <c r="I435" s="23"/>
      <c r="J435" s="23"/>
      <c r="K435" s="23"/>
      <c r="L435" s="23"/>
      <c r="M435" s="23"/>
      <c r="N435" s="23"/>
      <c r="O435" s="23"/>
      <c r="P435" s="23"/>
      <c r="Q435" s="23"/>
      <c r="R435" s="23"/>
      <c r="S435" s="23"/>
      <c r="T435" s="23"/>
      <c r="U435" s="23"/>
      <c r="V435" s="23"/>
      <c r="W435" s="23"/>
    </row>
    <row r="436" spans="1:23" ht="16.5" customHeight="1">
      <c r="A436" s="25"/>
      <c r="B436" s="23"/>
      <c r="C436" s="23"/>
      <c r="D436" s="23"/>
      <c r="E436" s="23"/>
      <c r="F436" s="23"/>
      <c r="G436" s="23"/>
      <c r="H436" s="23"/>
      <c r="I436" s="23"/>
      <c r="J436" s="23"/>
      <c r="K436" s="23"/>
      <c r="L436" s="23"/>
      <c r="M436" s="23"/>
      <c r="N436" s="23"/>
      <c r="O436" s="23"/>
      <c r="P436" s="23"/>
      <c r="Q436" s="23"/>
      <c r="R436" s="23"/>
      <c r="S436" s="23"/>
      <c r="T436" s="23"/>
      <c r="U436" s="23"/>
      <c r="V436" s="23"/>
      <c r="W436" s="23"/>
    </row>
    <row r="437" spans="1:23" ht="16.5" customHeight="1">
      <c r="A437" s="25"/>
      <c r="B437" s="23"/>
      <c r="C437" s="23"/>
      <c r="D437" s="23"/>
      <c r="E437" s="23"/>
      <c r="F437" s="23"/>
      <c r="G437" s="23"/>
      <c r="H437" s="23"/>
      <c r="I437" s="23"/>
      <c r="J437" s="23"/>
      <c r="K437" s="23"/>
      <c r="L437" s="23"/>
      <c r="M437" s="23"/>
      <c r="N437" s="23"/>
      <c r="O437" s="23"/>
      <c r="P437" s="23"/>
      <c r="Q437" s="23"/>
      <c r="R437" s="23"/>
      <c r="S437" s="23"/>
      <c r="T437" s="23"/>
      <c r="U437" s="23"/>
      <c r="V437" s="23"/>
      <c r="W437" s="23"/>
    </row>
    <row r="438" spans="1:23" ht="16.5" customHeight="1">
      <c r="A438" s="25"/>
      <c r="B438" s="23"/>
      <c r="C438" s="23"/>
      <c r="D438" s="23"/>
      <c r="E438" s="23"/>
      <c r="F438" s="23"/>
      <c r="G438" s="23"/>
      <c r="H438" s="23"/>
      <c r="I438" s="23"/>
      <c r="J438" s="23"/>
      <c r="K438" s="23"/>
      <c r="L438" s="23"/>
      <c r="M438" s="23"/>
      <c r="N438" s="23"/>
      <c r="O438" s="23"/>
      <c r="P438" s="23"/>
      <c r="Q438" s="23"/>
      <c r="R438" s="23"/>
      <c r="S438" s="23"/>
      <c r="T438" s="23"/>
      <c r="U438" s="23"/>
      <c r="V438" s="23"/>
      <c r="W438" s="23"/>
    </row>
    <row r="439" spans="1:23" ht="16.5" customHeight="1">
      <c r="A439" s="25"/>
      <c r="B439" s="23"/>
      <c r="C439" s="23"/>
      <c r="D439" s="23"/>
      <c r="E439" s="23"/>
      <c r="F439" s="23"/>
      <c r="G439" s="23"/>
      <c r="H439" s="23"/>
      <c r="I439" s="23"/>
      <c r="J439" s="23"/>
      <c r="K439" s="23"/>
      <c r="L439" s="23"/>
      <c r="M439" s="23"/>
      <c r="N439" s="23"/>
      <c r="O439" s="23"/>
      <c r="P439" s="23"/>
      <c r="Q439" s="23"/>
      <c r="R439" s="23"/>
      <c r="S439" s="23"/>
      <c r="T439" s="23"/>
      <c r="U439" s="23"/>
      <c r="V439" s="23"/>
      <c r="W439" s="23"/>
    </row>
    <row r="440" spans="1:23" ht="16.5" customHeight="1">
      <c r="A440" s="25"/>
      <c r="B440" s="23"/>
      <c r="C440" s="23"/>
      <c r="D440" s="23"/>
      <c r="E440" s="23"/>
      <c r="F440" s="23"/>
      <c r="G440" s="23"/>
      <c r="H440" s="23"/>
      <c r="I440" s="23"/>
      <c r="J440" s="23"/>
      <c r="K440" s="23"/>
      <c r="L440" s="23"/>
      <c r="M440" s="23"/>
      <c r="N440" s="23"/>
      <c r="O440" s="23"/>
      <c r="P440" s="23"/>
      <c r="Q440" s="23"/>
      <c r="R440" s="23"/>
      <c r="S440" s="23"/>
      <c r="T440" s="23"/>
      <c r="U440" s="23"/>
      <c r="V440" s="23"/>
      <c r="W440" s="23"/>
    </row>
    <row r="441" spans="1:23" ht="16.5" customHeight="1">
      <c r="A441" s="25"/>
      <c r="B441" s="23"/>
      <c r="C441" s="23"/>
      <c r="D441" s="23"/>
      <c r="E441" s="23"/>
      <c r="F441" s="23"/>
      <c r="G441" s="23"/>
      <c r="H441" s="23"/>
      <c r="I441" s="23"/>
      <c r="J441" s="23"/>
      <c r="K441" s="23"/>
      <c r="L441" s="23"/>
      <c r="M441" s="23"/>
      <c r="N441" s="23"/>
      <c r="O441" s="23"/>
      <c r="P441" s="23"/>
      <c r="Q441" s="23"/>
      <c r="R441" s="23"/>
      <c r="S441" s="23"/>
      <c r="T441" s="23"/>
      <c r="U441" s="23"/>
      <c r="V441" s="23"/>
      <c r="W441" s="23"/>
    </row>
    <row r="442" spans="1:23" ht="16.5" customHeight="1">
      <c r="A442" s="25"/>
      <c r="B442" s="23"/>
      <c r="C442" s="23"/>
      <c r="D442" s="23"/>
      <c r="E442" s="23"/>
      <c r="F442" s="23"/>
      <c r="G442" s="23"/>
      <c r="H442" s="23"/>
      <c r="I442" s="23"/>
      <c r="J442" s="23"/>
      <c r="K442" s="23"/>
      <c r="L442" s="23"/>
      <c r="M442" s="23"/>
      <c r="N442" s="23"/>
      <c r="O442" s="23"/>
      <c r="P442" s="23"/>
      <c r="Q442" s="23"/>
      <c r="R442" s="23"/>
      <c r="S442" s="23"/>
      <c r="T442" s="23"/>
      <c r="U442" s="23"/>
      <c r="V442" s="23"/>
      <c r="W442" s="23"/>
    </row>
    <row r="443" spans="1:23" ht="16.5" customHeight="1">
      <c r="A443" s="25"/>
      <c r="B443" s="23"/>
      <c r="C443" s="23"/>
      <c r="D443" s="23"/>
      <c r="E443" s="23"/>
      <c r="F443" s="23"/>
      <c r="G443" s="23"/>
      <c r="H443" s="23"/>
      <c r="I443" s="23"/>
      <c r="J443" s="23"/>
      <c r="K443" s="23"/>
      <c r="L443" s="23"/>
      <c r="M443" s="23"/>
      <c r="N443" s="23"/>
      <c r="O443" s="23"/>
      <c r="P443" s="23"/>
      <c r="Q443" s="23"/>
      <c r="R443" s="23"/>
      <c r="S443" s="23"/>
      <c r="T443" s="23"/>
      <c r="U443" s="23"/>
      <c r="V443" s="23"/>
      <c r="W443" s="23"/>
    </row>
    <row r="444" spans="1:23" ht="16.5" customHeight="1">
      <c r="A444" s="25"/>
      <c r="B444" s="23"/>
      <c r="C444" s="23"/>
      <c r="D444" s="23"/>
      <c r="E444" s="23"/>
      <c r="F444" s="23"/>
      <c r="G444" s="23"/>
      <c r="H444" s="23"/>
      <c r="I444" s="23"/>
      <c r="J444" s="23"/>
      <c r="K444" s="23"/>
      <c r="L444" s="23"/>
      <c r="M444" s="23"/>
      <c r="N444" s="23"/>
      <c r="O444" s="23"/>
      <c r="P444" s="23"/>
      <c r="Q444" s="23"/>
      <c r="R444" s="23"/>
      <c r="S444" s="23"/>
      <c r="T444" s="23"/>
      <c r="U444" s="23"/>
      <c r="V444" s="23"/>
      <c r="W444" s="23"/>
    </row>
    <row r="445" spans="1:23" ht="16.5" customHeight="1">
      <c r="A445" s="25"/>
      <c r="B445" s="23"/>
      <c r="C445" s="23"/>
      <c r="D445" s="23"/>
      <c r="E445" s="23"/>
      <c r="F445" s="23"/>
      <c r="G445" s="23"/>
      <c r="H445" s="23"/>
      <c r="I445" s="23"/>
      <c r="J445" s="23"/>
      <c r="K445" s="23"/>
      <c r="L445" s="23"/>
      <c r="M445" s="23"/>
      <c r="N445" s="23"/>
      <c r="O445" s="23"/>
      <c r="P445" s="23"/>
      <c r="Q445" s="23"/>
      <c r="R445" s="23"/>
      <c r="S445" s="23"/>
      <c r="T445" s="23"/>
      <c r="U445" s="23"/>
      <c r="V445" s="23"/>
      <c r="W445" s="23"/>
    </row>
    <row r="446" spans="1:23" ht="16.5" customHeight="1">
      <c r="A446" s="25"/>
      <c r="B446" s="23"/>
      <c r="C446" s="23"/>
      <c r="D446" s="23"/>
      <c r="E446" s="23"/>
      <c r="F446" s="23"/>
      <c r="G446" s="23"/>
      <c r="H446" s="23"/>
      <c r="I446" s="23"/>
      <c r="J446" s="23"/>
      <c r="K446" s="23"/>
      <c r="L446" s="23"/>
      <c r="M446" s="23"/>
      <c r="N446" s="23"/>
      <c r="O446" s="23"/>
      <c r="P446" s="23"/>
      <c r="Q446" s="23"/>
      <c r="R446" s="23"/>
      <c r="S446" s="23"/>
      <c r="T446" s="23"/>
      <c r="U446" s="23"/>
      <c r="V446" s="23"/>
      <c r="W446" s="23"/>
    </row>
    <row r="447" spans="1:23" ht="16.5" customHeight="1">
      <c r="A447" s="25"/>
      <c r="B447" s="23"/>
      <c r="C447" s="23"/>
      <c r="D447" s="23"/>
      <c r="E447" s="23"/>
      <c r="F447" s="23"/>
      <c r="G447" s="23"/>
      <c r="H447" s="23"/>
      <c r="I447" s="23"/>
      <c r="J447" s="23"/>
      <c r="K447" s="23"/>
      <c r="L447" s="23"/>
      <c r="M447" s="23"/>
      <c r="N447" s="23"/>
      <c r="O447" s="23"/>
      <c r="P447" s="23"/>
      <c r="Q447" s="23"/>
      <c r="R447" s="23"/>
      <c r="S447" s="23"/>
      <c r="T447" s="23"/>
      <c r="U447" s="23"/>
      <c r="V447" s="23"/>
      <c r="W447" s="23"/>
    </row>
    <row r="448" spans="1:23" ht="16.5" customHeight="1">
      <c r="A448" s="25"/>
      <c r="B448" s="23"/>
      <c r="C448" s="23"/>
      <c r="D448" s="23"/>
      <c r="E448" s="23"/>
      <c r="F448" s="23"/>
      <c r="G448" s="23"/>
      <c r="H448" s="23"/>
      <c r="I448" s="23"/>
      <c r="J448" s="23"/>
      <c r="K448" s="23"/>
      <c r="L448" s="23"/>
      <c r="M448" s="23"/>
      <c r="N448" s="23"/>
      <c r="O448" s="23"/>
      <c r="P448" s="23"/>
      <c r="Q448" s="23"/>
      <c r="R448" s="23"/>
      <c r="S448" s="23"/>
      <c r="T448" s="23"/>
      <c r="U448" s="23"/>
      <c r="V448" s="23"/>
      <c r="W448" s="23"/>
    </row>
    <row r="449" spans="1:23" ht="16.5" customHeight="1">
      <c r="A449" s="25"/>
      <c r="B449" s="23"/>
      <c r="C449" s="23"/>
      <c r="D449" s="23"/>
      <c r="E449" s="23"/>
      <c r="F449" s="23"/>
      <c r="G449" s="23"/>
      <c r="H449" s="23"/>
      <c r="I449" s="23"/>
      <c r="J449" s="23"/>
      <c r="K449" s="23"/>
      <c r="L449" s="23"/>
      <c r="M449" s="23"/>
      <c r="N449" s="23"/>
      <c r="O449" s="23"/>
      <c r="P449" s="23"/>
      <c r="Q449" s="23"/>
      <c r="R449" s="23"/>
      <c r="S449" s="23"/>
      <c r="T449" s="23"/>
      <c r="U449" s="23"/>
      <c r="V449" s="23"/>
      <c r="W449" s="23"/>
    </row>
    <row r="450" spans="1:23" ht="16.5" customHeight="1">
      <c r="A450" s="25"/>
      <c r="B450" s="23"/>
      <c r="C450" s="23"/>
      <c r="D450" s="23"/>
      <c r="E450" s="23"/>
      <c r="F450" s="23"/>
      <c r="G450" s="23"/>
      <c r="H450" s="23"/>
      <c r="I450" s="23"/>
      <c r="J450" s="23"/>
      <c r="K450" s="23"/>
      <c r="L450" s="23"/>
      <c r="M450" s="23"/>
      <c r="N450" s="23"/>
      <c r="O450" s="23"/>
      <c r="P450" s="23"/>
      <c r="Q450" s="23"/>
      <c r="R450" s="23"/>
      <c r="S450" s="23"/>
      <c r="T450" s="23"/>
      <c r="U450" s="23"/>
      <c r="V450" s="23"/>
      <c r="W450" s="23"/>
    </row>
    <row r="451" spans="1:23" ht="16.5" customHeight="1">
      <c r="A451" s="25"/>
      <c r="B451" s="23"/>
      <c r="C451" s="23"/>
      <c r="D451" s="23"/>
      <c r="E451" s="23"/>
      <c r="F451" s="23"/>
      <c r="G451" s="23"/>
      <c r="H451" s="23"/>
      <c r="I451" s="23"/>
      <c r="J451" s="23"/>
      <c r="K451" s="23"/>
      <c r="L451" s="23"/>
      <c r="M451" s="23"/>
      <c r="N451" s="23"/>
      <c r="O451" s="23"/>
      <c r="P451" s="23"/>
      <c r="Q451" s="23"/>
      <c r="R451" s="23"/>
      <c r="S451" s="23"/>
      <c r="T451" s="23"/>
      <c r="U451" s="23"/>
      <c r="V451" s="23"/>
      <c r="W451" s="23"/>
    </row>
    <row r="452" spans="1:23" ht="16.5" customHeight="1">
      <c r="A452" s="25"/>
      <c r="B452" s="23"/>
      <c r="C452" s="23"/>
      <c r="D452" s="23"/>
      <c r="E452" s="23"/>
      <c r="F452" s="23"/>
      <c r="G452" s="23"/>
      <c r="H452" s="23"/>
      <c r="I452" s="23"/>
      <c r="J452" s="23"/>
      <c r="K452" s="23"/>
      <c r="L452" s="23"/>
      <c r="M452" s="23"/>
      <c r="N452" s="23"/>
      <c r="O452" s="23"/>
      <c r="P452" s="23"/>
      <c r="Q452" s="23"/>
      <c r="R452" s="23"/>
      <c r="S452" s="23"/>
      <c r="T452" s="23"/>
      <c r="U452" s="23"/>
      <c r="V452" s="23"/>
      <c r="W452" s="23"/>
    </row>
    <row r="453" spans="1:23" ht="16.5" customHeight="1">
      <c r="A453" s="25"/>
      <c r="B453" s="23"/>
      <c r="C453" s="23"/>
      <c r="D453" s="23"/>
      <c r="E453" s="23"/>
      <c r="F453" s="23"/>
      <c r="G453" s="23"/>
      <c r="H453" s="23"/>
      <c r="I453" s="23"/>
      <c r="J453" s="23"/>
      <c r="K453" s="23"/>
      <c r="L453" s="23"/>
      <c r="M453" s="23"/>
      <c r="N453" s="23"/>
      <c r="O453" s="23"/>
      <c r="P453" s="23"/>
      <c r="Q453" s="23"/>
      <c r="R453" s="23"/>
      <c r="S453" s="23"/>
      <c r="T453" s="23"/>
      <c r="U453" s="23"/>
      <c r="V453" s="23"/>
      <c r="W453" s="23"/>
    </row>
    <row r="454" spans="1:23" ht="16.5" customHeight="1">
      <c r="A454" s="25"/>
      <c r="B454" s="23"/>
      <c r="C454" s="23"/>
      <c r="D454" s="23"/>
      <c r="E454" s="23"/>
      <c r="F454" s="23"/>
      <c r="G454" s="23"/>
      <c r="H454" s="23"/>
      <c r="I454" s="23"/>
      <c r="J454" s="23"/>
      <c r="K454" s="23"/>
      <c r="L454" s="23"/>
      <c r="M454" s="23"/>
      <c r="N454" s="23"/>
      <c r="O454" s="23"/>
      <c r="P454" s="23"/>
      <c r="Q454" s="23"/>
      <c r="R454" s="23"/>
      <c r="S454" s="23"/>
      <c r="T454" s="23"/>
      <c r="U454" s="23"/>
      <c r="V454" s="23"/>
      <c r="W454" s="23"/>
    </row>
    <row r="455" spans="1:23" ht="16.5" customHeight="1">
      <c r="A455" s="25"/>
      <c r="B455" s="23"/>
      <c r="C455" s="23"/>
      <c r="D455" s="23"/>
      <c r="E455" s="23"/>
      <c r="F455" s="23"/>
      <c r="G455" s="23"/>
      <c r="H455" s="23"/>
      <c r="I455" s="23"/>
      <c r="J455" s="23"/>
      <c r="K455" s="23"/>
      <c r="L455" s="23"/>
      <c r="M455" s="23"/>
      <c r="N455" s="23"/>
      <c r="O455" s="23"/>
      <c r="P455" s="23"/>
      <c r="Q455" s="23"/>
      <c r="R455" s="23"/>
      <c r="S455" s="23"/>
      <c r="T455" s="23"/>
      <c r="U455" s="23"/>
      <c r="V455" s="23"/>
      <c r="W455" s="23"/>
    </row>
    <row r="456" spans="1:23" ht="16.5" customHeight="1">
      <c r="A456" s="25"/>
      <c r="B456" s="23"/>
      <c r="C456" s="23"/>
      <c r="D456" s="23"/>
      <c r="E456" s="23"/>
      <c r="F456" s="23"/>
      <c r="G456" s="23"/>
      <c r="H456" s="23"/>
      <c r="I456" s="23"/>
      <c r="J456" s="23"/>
      <c r="K456" s="23"/>
      <c r="L456" s="23"/>
      <c r="M456" s="23"/>
      <c r="N456" s="23"/>
      <c r="O456" s="23"/>
      <c r="P456" s="23"/>
      <c r="Q456" s="23"/>
      <c r="R456" s="23"/>
      <c r="S456" s="23"/>
      <c r="T456" s="23"/>
      <c r="U456" s="23"/>
      <c r="V456" s="23"/>
      <c r="W456" s="23"/>
    </row>
    <row r="457" spans="1:23" ht="16.5" customHeight="1">
      <c r="A457" s="25"/>
      <c r="B457" s="23"/>
      <c r="C457" s="23"/>
      <c r="D457" s="23"/>
      <c r="E457" s="23"/>
      <c r="F457" s="23"/>
      <c r="G457" s="23"/>
      <c r="H457" s="23"/>
      <c r="I457" s="23"/>
      <c r="J457" s="23"/>
      <c r="K457" s="23"/>
      <c r="L457" s="23"/>
      <c r="M457" s="23"/>
      <c r="N457" s="23"/>
      <c r="O457" s="23"/>
      <c r="P457" s="23"/>
      <c r="Q457" s="23"/>
      <c r="R457" s="23"/>
      <c r="S457" s="23"/>
      <c r="T457" s="23"/>
      <c r="U457" s="23"/>
      <c r="V457" s="23"/>
      <c r="W457" s="23"/>
    </row>
    <row r="458" spans="1:23" ht="16.5" customHeight="1">
      <c r="A458" s="25"/>
      <c r="B458" s="23"/>
      <c r="C458" s="23"/>
      <c r="D458" s="23"/>
      <c r="E458" s="23"/>
      <c r="F458" s="23"/>
      <c r="G458" s="23"/>
      <c r="H458" s="23"/>
      <c r="I458" s="23"/>
      <c r="J458" s="23"/>
      <c r="K458" s="23"/>
      <c r="L458" s="23"/>
      <c r="M458" s="23"/>
      <c r="N458" s="23"/>
      <c r="O458" s="23"/>
      <c r="P458" s="23"/>
      <c r="Q458" s="23"/>
      <c r="R458" s="23"/>
      <c r="S458" s="23"/>
      <c r="T458" s="23"/>
      <c r="U458" s="23"/>
      <c r="V458" s="23"/>
      <c r="W458" s="23"/>
    </row>
    <row r="459" spans="1:23" ht="16.5" customHeight="1">
      <c r="A459" s="25"/>
      <c r="B459" s="23"/>
      <c r="C459" s="23"/>
      <c r="D459" s="23"/>
      <c r="E459" s="23"/>
      <c r="F459" s="23"/>
      <c r="G459" s="23"/>
      <c r="H459" s="23"/>
      <c r="I459" s="23"/>
      <c r="J459" s="23"/>
      <c r="K459" s="23"/>
      <c r="L459" s="23"/>
      <c r="M459" s="23"/>
      <c r="N459" s="23"/>
      <c r="O459" s="23"/>
      <c r="P459" s="23"/>
      <c r="Q459" s="23"/>
      <c r="R459" s="23"/>
      <c r="S459" s="23"/>
      <c r="T459" s="23"/>
      <c r="U459" s="23"/>
      <c r="V459" s="23"/>
      <c r="W459" s="23"/>
    </row>
    <row r="460" spans="1:23" ht="16.5" customHeight="1">
      <c r="A460" s="25"/>
      <c r="B460" s="23"/>
      <c r="C460" s="23"/>
      <c r="D460" s="23"/>
      <c r="E460" s="23"/>
      <c r="F460" s="23"/>
      <c r="G460" s="23"/>
      <c r="H460" s="23"/>
      <c r="I460" s="23"/>
      <c r="J460" s="23"/>
      <c r="K460" s="23"/>
      <c r="L460" s="23"/>
      <c r="M460" s="23"/>
      <c r="N460" s="23"/>
      <c r="O460" s="23"/>
      <c r="P460" s="23"/>
      <c r="Q460" s="23"/>
      <c r="R460" s="23"/>
      <c r="S460" s="23"/>
      <c r="T460" s="23"/>
      <c r="U460" s="23"/>
      <c r="V460" s="23"/>
      <c r="W460" s="23"/>
    </row>
    <row r="461" spans="1:23" ht="16.5" customHeight="1">
      <c r="A461" s="25"/>
      <c r="B461" s="23"/>
      <c r="C461" s="23"/>
      <c r="D461" s="23"/>
      <c r="E461" s="23"/>
      <c r="F461" s="23"/>
      <c r="G461" s="23"/>
      <c r="H461" s="23"/>
      <c r="I461" s="23"/>
      <c r="J461" s="23"/>
      <c r="K461" s="23"/>
      <c r="L461" s="23"/>
      <c r="M461" s="23"/>
      <c r="N461" s="23"/>
      <c r="O461" s="23"/>
      <c r="P461" s="23"/>
      <c r="Q461" s="23"/>
      <c r="R461" s="23"/>
      <c r="S461" s="23"/>
      <c r="T461" s="23"/>
      <c r="U461" s="23"/>
      <c r="V461" s="23"/>
      <c r="W461" s="23"/>
    </row>
    <row r="462" spans="1:23" ht="16.5" customHeight="1">
      <c r="A462" s="25"/>
      <c r="B462" s="23"/>
      <c r="C462" s="23"/>
      <c r="D462" s="23"/>
      <c r="E462" s="23"/>
      <c r="F462" s="23"/>
      <c r="G462" s="23"/>
      <c r="H462" s="23"/>
      <c r="I462" s="23"/>
      <c r="J462" s="23"/>
      <c r="K462" s="23"/>
      <c r="L462" s="23"/>
      <c r="M462" s="23"/>
      <c r="N462" s="23"/>
      <c r="O462" s="23"/>
      <c r="P462" s="23"/>
      <c r="Q462" s="23"/>
      <c r="R462" s="23"/>
      <c r="S462" s="23"/>
      <c r="T462" s="23"/>
      <c r="U462" s="23"/>
      <c r="V462" s="23"/>
      <c r="W462" s="23"/>
    </row>
    <row r="463" spans="1:23" ht="16.5" customHeight="1">
      <c r="A463" s="25"/>
      <c r="B463" s="23"/>
      <c r="C463" s="23"/>
      <c r="D463" s="23"/>
      <c r="E463" s="23"/>
      <c r="F463" s="23"/>
      <c r="G463" s="23"/>
      <c r="H463" s="23"/>
      <c r="I463" s="23"/>
      <c r="J463" s="23"/>
      <c r="K463" s="23"/>
      <c r="L463" s="23"/>
      <c r="M463" s="23"/>
      <c r="N463" s="23"/>
      <c r="O463" s="23"/>
      <c r="P463" s="23"/>
      <c r="Q463" s="23"/>
      <c r="R463" s="23"/>
      <c r="S463" s="23"/>
      <c r="T463" s="23"/>
      <c r="U463" s="23"/>
      <c r="V463" s="23"/>
      <c r="W463" s="23"/>
    </row>
    <row r="464" spans="1:23" ht="16.5" customHeight="1">
      <c r="A464" s="25"/>
      <c r="B464" s="23"/>
      <c r="C464" s="23"/>
      <c r="D464" s="23"/>
      <c r="E464" s="23"/>
      <c r="F464" s="23"/>
      <c r="G464" s="23"/>
      <c r="H464" s="23"/>
      <c r="I464" s="23"/>
      <c r="J464" s="23"/>
      <c r="K464" s="23"/>
      <c r="L464" s="23"/>
      <c r="M464" s="23"/>
      <c r="N464" s="23"/>
      <c r="O464" s="23"/>
      <c r="P464" s="23"/>
      <c r="Q464" s="23"/>
      <c r="R464" s="23"/>
      <c r="S464" s="23"/>
      <c r="T464" s="23"/>
      <c r="U464" s="23"/>
      <c r="V464" s="23"/>
      <c r="W464" s="23"/>
    </row>
    <row r="465" spans="1:23" ht="16.5" customHeight="1">
      <c r="A465" s="25"/>
      <c r="B465" s="23"/>
      <c r="C465" s="23"/>
      <c r="D465" s="23"/>
      <c r="E465" s="23"/>
      <c r="F465" s="23"/>
      <c r="G465" s="23"/>
      <c r="H465" s="23"/>
      <c r="I465" s="23"/>
      <c r="J465" s="23"/>
      <c r="K465" s="23"/>
      <c r="L465" s="23"/>
      <c r="M465" s="23"/>
      <c r="N465" s="23"/>
      <c r="O465" s="23"/>
      <c r="P465" s="23"/>
      <c r="Q465" s="23"/>
      <c r="R465" s="23"/>
      <c r="S465" s="23"/>
      <c r="T465" s="23"/>
      <c r="U465" s="23"/>
      <c r="V465" s="23"/>
      <c r="W465" s="23"/>
    </row>
    <row r="466" spans="1:23" ht="16.5" customHeight="1">
      <c r="A466" s="25"/>
      <c r="B466" s="23"/>
      <c r="C466" s="23"/>
      <c r="D466" s="23"/>
      <c r="E466" s="23"/>
      <c r="F466" s="23"/>
      <c r="G466" s="23"/>
      <c r="H466" s="23"/>
      <c r="I466" s="23"/>
      <c r="J466" s="23"/>
      <c r="K466" s="23"/>
      <c r="L466" s="23"/>
      <c r="M466" s="23"/>
      <c r="N466" s="23"/>
      <c r="O466" s="23"/>
      <c r="P466" s="23"/>
      <c r="Q466" s="23"/>
      <c r="R466" s="23"/>
      <c r="S466" s="23"/>
      <c r="T466" s="23"/>
      <c r="U466" s="23"/>
      <c r="V466" s="23"/>
      <c r="W466" s="23"/>
    </row>
    <row r="467" spans="1:23" ht="16.5" customHeight="1">
      <c r="A467" s="25"/>
      <c r="B467" s="23"/>
      <c r="C467" s="23"/>
      <c r="D467" s="23"/>
      <c r="E467" s="23"/>
      <c r="F467" s="23"/>
      <c r="G467" s="23"/>
      <c r="H467" s="23"/>
      <c r="I467" s="23"/>
      <c r="J467" s="23"/>
      <c r="K467" s="23"/>
      <c r="L467" s="23"/>
      <c r="M467" s="23"/>
      <c r="N467" s="23"/>
      <c r="O467" s="23"/>
      <c r="P467" s="23"/>
      <c r="Q467" s="23"/>
      <c r="R467" s="23"/>
      <c r="S467" s="23"/>
      <c r="T467" s="23"/>
      <c r="U467" s="23"/>
      <c r="V467" s="23"/>
      <c r="W467" s="23"/>
    </row>
    <row r="468" spans="1:23" ht="16.5" customHeight="1">
      <c r="A468" s="25"/>
      <c r="B468" s="23"/>
      <c r="C468" s="23"/>
      <c r="D468" s="23"/>
      <c r="E468" s="23"/>
      <c r="F468" s="23"/>
      <c r="G468" s="23"/>
      <c r="H468" s="23"/>
      <c r="I468" s="23"/>
      <c r="J468" s="23"/>
      <c r="K468" s="23"/>
      <c r="L468" s="23"/>
      <c r="M468" s="23"/>
      <c r="N468" s="23"/>
      <c r="O468" s="23"/>
      <c r="P468" s="23"/>
      <c r="Q468" s="23"/>
      <c r="R468" s="23"/>
      <c r="S468" s="23"/>
      <c r="T468" s="23"/>
      <c r="U468" s="23"/>
      <c r="V468" s="23"/>
      <c r="W468" s="23"/>
    </row>
    <row r="469" spans="1:23" ht="16.5" customHeight="1">
      <c r="A469" s="25"/>
      <c r="B469" s="23"/>
      <c r="C469" s="23"/>
      <c r="D469" s="23"/>
      <c r="E469" s="23"/>
      <c r="F469" s="23"/>
      <c r="G469" s="23"/>
      <c r="H469" s="23"/>
      <c r="I469" s="23"/>
      <c r="J469" s="23"/>
      <c r="K469" s="23"/>
      <c r="L469" s="23"/>
      <c r="M469" s="23"/>
      <c r="N469" s="23"/>
      <c r="O469" s="23"/>
      <c r="P469" s="23"/>
      <c r="Q469" s="23"/>
      <c r="R469" s="23"/>
      <c r="S469" s="23"/>
      <c r="T469" s="23"/>
      <c r="U469" s="23"/>
      <c r="V469" s="23"/>
      <c r="W469" s="23"/>
    </row>
    <row r="470" spans="1:23" ht="16.5" customHeight="1">
      <c r="A470" s="25"/>
      <c r="B470" s="23"/>
      <c r="C470" s="23"/>
      <c r="D470" s="23"/>
      <c r="E470" s="23"/>
      <c r="F470" s="23"/>
      <c r="G470" s="23"/>
      <c r="H470" s="23"/>
      <c r="I470" s="23"/>
      <c r="J470" s="23"/>
      <c r="K470" s="23"/>
      <c r="L470" s="23"/>
      <c r="M470" s="23"/>
      <c r="N470" s="23"/>
      <c r="O470" s="23"/>
      <c r="P470" s="23"/>
      <c r="Q470" s="23"/>
      <c r="R470" s="23"/>
      <c r="S470" s="23"/>
      <c r="T470" s="23"/>
      <c r="U470" s="23"/>
      <c r="V470" s="23"/>
      <c r="W470" s="23"/>
    </row>
    <row r="471" spans="1:23" ht="16.5" customHeight="1">
      <c r="A471" s="25"/>
      <c r="B471" s="23"/>
      <c r="C471" s="23"/>
      <c r="D471" s="23"/>
      <c r="E471" s="23"/>
      <c r="F471" s="23"/>
      <c r="G471" s="23"/>
      <c r="H471" s="23"/>
      <c r="I471" s="23"/>
      <c r="J471" s="23"/>
      <c r="K471" s="23"/>
      <c r="L471" s="23"/>
      <c r="M471" s="23"/>
      <c r="N471" s="23"/>
      <c r="O471" s="23"/>
      <c r="P471" s="23"/>
      <c r="Q471" s="23"/>
      <c r="R471" s="23"/>
      <c r="S471" s="23"/>
      <c r="T471" s="23"/>
      <c r="U471" s="23"/>
      <c r="V471" s="23"/>
      <c r="W471" s="23"/>
    </row>
    <row r="472" spans="1:23" ht="16.5" customHeight="1">
      <c r="A472" s="25"/>
      <c r="B472" s="23"/>
      <c r="C472" s="23"/>
      <c r="D472" s="23"/>
      <c r="E472" s="23"/>
      <c r="F472" s="23"/>
      <c r="G472" s="23"/>
      <c r="H472" s="23"/>
      <c r="I472" s="23"/>
      <c r="J472" s="23"/>
      <c r="K472" s="23"/>
      <c r="L472" s="23"/>
      <c r="M472" s="23"/>
      <c r="N472" s="23"/>
      <c r="O472" s="23"/>
      <c r="P472" s="23"/>
      <c r="Q472" s="23"/>
      <c r="R472" s="23"/>
      <c r="S472" s="23"/>
      <c r="T472" s="23"/>
      <c r="U472" s="23"/>
      <c r="V472" s="23"/>
      <c r="W472" s="23"/>
    </row>
    <row r="473" spans="1:23" ht="16.5" customHeight="1">
      <c r="A473" s="25"/>
      <c r="B473" s="23"/>
      <c r="C473" s="23"/>
      <c r="D473" s="23"/>
      <c r="E473" s="23"/>
      <c r="F473" s="23"/>
      <c r="G473" s="23"/>
      <c r="H473" s="23"/>
      <c r="I473" s="23"/>
      <c r="J473" s="23"/>
      <c r="K473" s="23"/>
      <c r="L473" s="23"/>
      <c r="M473" s="23"/>
      <c r="N473" s="23"/>
      <c r="O473" s="23"/>
      <c r="P473" s="23"/>
      <c r="Q473" s="23"/>
      <c r="R473" s="23"/>
      <c r="S473" s="23"/>
      <c r="T473" s="23"/>
      <c r="U473" s="23"/>
      <c r="V473" s="23"/>
      <c r="W473" s="23"/>
    </row>
    <row r="474" spans="1:23" ht="16.5" customHeight="1">
      <c r="A474" s="25"/>
      <c r="B474" s="23"/>
      <c r="C474" s="23"/>
      <c r="D474" s="23"/>
      <c r="E474" s="23"/>
      <c r="F474" s="23"/>
      <c r="G474" s="23"/>
      <c r="H474" s="23"/>
      <c r="I474" s="23"/>
      <c r="J474" s="23"/>
      <c r="K474" s="23"/>
      <c r="L474" s="23"/>
      <c r="M474" s="23"/>
      <c r="N474" s="23"/>
      <c r="O474" s="23"/>
      <c r="P474" s="23"/>
      <c r="Q474" s="23"/>
      <c r="R474" s="23"/>
      <c r="S474" s="23"/>
      <c r="T474" s="23"/>
      <c r="U474" s="23"/>
      <c r="V474" s="23"/>
      <c r="W474" s="23"/>
    </row>
    <row r="475" spans="1:23" ht="16.5" customHeight="1">
      <c r="A475" s="25"/>
      <c r="B475" s="23"/>
      <c r="C475" s="23"/>
      <c r="D475" s="23"/>
      <c r="E475" s="23"/>
      <c r="F475" s="23"/>
      <c r="G475" s="23"/>
      <c r="H475" s="23"/>
      <c r="I475" s="23"/>
      <c r="J475" s="23"/>
      <c r="K475" s="23"/>
      <c r="L475" s="23"/>
      <c r="M475" s="23"/>
      <c r="N475" s="23"/>
      <c r="O475" s="23"/>
      <c r="P475" s="23"/>
      <c r="Q475" s="23"/>
      <c r="R475" s="23"/>
      <c r="S475" s="23"/>
      <c r="T475" s="23"/>
      <c r="U475" s="23"/>
      <c r="V475" s="23"/>
      <c r="W475" s="23"/>
    </row>
    <row r="476" spans="1:23" ht="16.5" customHeight="1">
      <c r="A476" s="25"/>
      <c r="B476" s="23"/>
      <c r="C476" s="23"/>
      <c r="D476" s="23"/>
      <c r="E476" s="23"/>
      <c r="F476" s="23"/>
      <c r="G476" s="23"/>
      <c r="H476" s="23"/>
      <c r="I476" s="23"/>
      <c r="J476" s="23"/>
      <c r="K476" s="23"/>
      <c r="L476" s="23"/>
      <c r="M476" s="23"/>
      <c r="N476" s="23"/>
      <c r="O476" s="23"/>
      <c r="P476" s="23"/>
      <c r="Q476" s="23"/>
      <c r="R476" s="23"/>
      <c r="S476" s="23"/>
      <c r="T476" s="23"/>
      <c r="U476" s="23"/>
      <c r="V476" s="23"/>
      <c r="W476" s="23"/>
    </row>
    <row r="477" spans="1:23" ht="16.5" customHeight="1">
      <c r="A477" s="25"/>
      <c r="B477" s="23"/>
      <c r="C477" s="23"/>
      <c r="D477" s="23"/>
      <c r="E477" s="23"/>
      <c r="F477" s="23"/>
      <c r="G477" s="23"/>
      <c r="H477" s="23"/>
      <c r="I477" s="23"/>
      <c r="J477" s="23"/>
      <c r="K477" s="23"/>
      <c r="L477" s="23"/>
      <c r="M477" s="23"/>
      <c r="N477" s="23"/>
      <c r="O477" s="23"/>
      <c r="P477" s="23"/>
      <c r="Q477" s="23"/>
      <c r="R477" s="23"/>
      <c r="S477" s="23"/>
      <c r="T477" s="23"/>
      <c r="U477" s="23"/>
      <c r="V477" s="23"/>
      <c r="W477" s="23"/>
    </row>
    <row r="478" spans="1:23" ht="16.5" customHeight="1">
      <c r="A478" s="25"/>
      <c r="B478" s="23"/>
      <c r="C478" s="23"/>
      <c r="D478" s="23"/>
      <c r="E478" s="23"/>
      <c r="F478" s="23"/>
      <c r="G478" s="23"/>
      <c r="H478" s="23"/>
      <c r="I478" s="23"/>
      <c r="J478" s="23"/>
      <c r="K478" s="23"/>
      <c r="L478" s="23"/>
      <c r="M478" s="23"/>
      <c r="N478" s="23"/>
      <c r="O478" s="23"/>
      <c r="P478" s="23"/>
      <c r="Q478" s="23"/>
      <c r="R478" s="23"/>
      <c r="S478" s="23"/>
      <c r="T478" s="23"/>
      <c r="U478" s="23"/>
      <c r="V478" s="23"/>
      <c r="W478" s="23"/>
    </row>
    <row r="479" spans="1:23" ht="16.5" customHeight="1">
      <c r="A479" s="25"/>
      <c r="B479" s="23"/>
      <c r="C479" s="23"/>
      <c r="D479" s="23"/>
      <c r="E479" s="23"/>
      <c r="F479" s="23"/>
      <c r="G479" s="23"/>
      <c r="H479" s="23"/>
      <c r="I479" s="23"/>
      <c r="J479" s="23"/>
      <c r="K479" s="23"/>
      <c r="L479" s="23"/>
      <c r="M479" s="23"/>
      <c r="N479" s="23"/>
      <c r="O479" s="23"/>
      <c r="P479" s="23"/>
      <c r="Q479" s="23"/>
      <c r="R479" s="23"/>
      <c r="S479" s="23"/>
      <c r="T479" s="23"/>
      <c r="U479" s="23"/>
      <c r="V479" s="23"/>
      <c r="W479" s="23"/>
    </row>
    <row r="480" spans="1:23" ht="16.5" customHeight="1">
      <c r="A480" s="25"/>
      <c r="B480" s="23"/>
      <c r="C480" s="23"/>
      <c r="D480" s="23"/>
      <c r="E480" s="23"/>
      <c r="F480" s="23"/>
      <c r="G480" s="23"/>
      <c r="H480" s="23"/>
      <c r="I480" s="23"/>
      <c r="J480" s="23"/>
      <c r="K480" s="23"/>
      <c r="L480" s="23"/>
      <c r="M480" s="23"/>
      <c r="N480" s="23"/>
      <c r="O480" s="23"/>
      <c r="P480" s="23"/>
      <c r="Q480" s="23"/>
      <c r="R480" s="23"/>
      <c r="S480" s="23"/>
      <c r="T480" s="23"/>
      <c r="U480" s="23"/>
      <c r="V480" s="23"/>
      <c r="W480" s="23"/>
    </row>
    <row r="481" spans="1:23" ht="16.5" customHeight="1">
      <c r="A481" s="25"/>
      <c r="B481" s="23"/>
      <c r="C481" s="23"/>
      <c r="D481" s="23"/>
      <c r="E481" s="23"/>
      <c r="F481" s="23"/>
      <c r="G481" s="23"/>
      <c r="H481" s="23"/>
      <c r="I481" s="23"/>
      <c r="J481" s="23"/>
      <c r="K481" s="23"/>
      <c r="L481" s="23"/>
      <c r="M481" s="23"/>
      <c r="N481" s="23"/>
      <c r="O481" s="23"/>
      <c r="P481" s="23"/>
      <c r="Q481" s="23"/>
      <c r="R481" s="23"/>
      <c r="S481" s="23"/>
      <c r="T481" s="23"/>
      <c r="U481" s="23"/>
      <c r="V481" s="23"/>
      <c r="W481" s="23"/>
    </row>
    <row r="482" spans="1:23" ht="16.5" customHeight="1">
      <c r="A482" s="25"/>
      <c r="B482" s="23"/>
      <c r="C482" s="23"/>
      <c r="D482" s="23"/>
      <c r="E482" s="23"/>
      <c r="F482" s="23"/>
      <c r="G482" s="23"/>
      <c r="H482" s="23"/>
      <c r="I482" s="23"/>
      <c r="J482" s="23"/>
      <c r="K482" s="23"/>
      <c r="L482" s="23"/>
      <c r="M482" s="23"/>
      <c r="N482" s="23"/>
      <c r="O482" s="23"/>
      <c r="P482" s="23"/>
      <c r="Q482" s="23"/>
      <c r="R482" s="23"/>
      <c r="S482" s="23"/>
      <c r="T482" s="23"/>
      <c r="U482" s="23"/>
      <c r="V482" s="23"/>
      <c r="W482" s="23"/>
    </row>
    <row r="483" spans="1:23" ht="16.5" customHeight="1">
      <c r="A483" s="25"/>
      <c r="B483" s="23"/>
      <c r="C483" s="23"/>
      <c r="D483" s="23"/>
      <c r="E483" s="23"/>
      <c r="F483" s="23"/>
      <c r="G483" s="23"/>
      <c r="H483" s="23"/>
      <c r="I483" s="23"/>
      <c r="J483" s="23"/>
      <c r="K483" s="23"/>
      <c r="L483" s="23"/>
      <c r="M483" s="23"/>
      <c r="N483" s="23"/>
      <c r="O483" s="23"/>
      <c r="P483" s="23"/>
      <c r="Q483" s="23"/>
      <c r="R483" s="23"/>
      <c r="S483" s="23"/>
      <c r="T483" s="23"/>
      <c r="U483" s="23"/>
      <c r="V483" s="23"/>
      <c r="W483" s="23"/>
    </row>
    <row r="484" spans="1:23" ht="16.5" customHeight="1">
      <c r="A484" s="25"/>
      <c r="B484" s="23"/>
      <c r="C484" s="23"/>
      <c r="D484" s="23"/>
      <c r="E484" s="23"/>
      <c r="F484" s="23"/>
      <c r="G484" s="23"/>
      <c r="H484" s="23"/>
      <c r="I484" s="23"/>
      <c r="J484" s="23"/>
      <c r="K484" s="23"/>
      <c r="L484" s="23"/>
      <c r="M484" s="23"/>
      <c r="N484" s="23"/>
      <c r="O484" s="23"/>
      <c r="P484" s="23"/>
      <c r="Q484" s="23"/>
      <c r="R484" s="23"/>
      <c r="S484" s="23"/>
      <c r="T484" s="23"/>
      <c r="U484" s="23"/>
      <c r="V484" s="23"/>
      <c r="W484" s="23"/>
    </row>
    <row r="485" spans="1:23" ht="16.5" customHeight="1">
      <c r="A485" s="25"/>
      <c r="B485" s="23"/>
      <c r="C485" s="23"/>
      <c r="D485" s="23"/>
      <c r="E485" s="23"/>
      <c r="F485" s="23"/>
      <c r="G485" s="23"/>
      <c r="H485" s="23"/>
      <c r="I485" s="23"/>
      <c r="J485" s="23"/>
      <c r="K485" s="23"/>
      <c r="L485" s="23"/>
      <c r="M485" s="23"/>
      <c r="N485" s="23"/>
      <c r="O485" s="23"/>
      <c r="P485" s="23"/>
      <c r="Q485" s="23"/>
      <c r="R485" s="23"/>
      <c r="S485" s="23"/>
      <c r="T485" s="23"/>
      <c r="U485" s="23"/>
      <c r="V485" s="23"/>
      <c r="W485" s="23"/>
    </row>
    <row r="486" spans="1:23" ht="16.5" customHeight="1">
      <c r="A486" s="25"/>
      <c r="B486" s="23"/>
      <c r="C486" s="23"/>
      <c r="D486" s="23"/>
      <c r="E486" s="23"/>
      <c r="F486" s="23"/>
      <c r="G486" s="23"/>
      <c r="H486" s="23"/>
      <c r="I486" s="23"/>
      <c r="J486" s="23"/>
      <c r="K486" s="23"/>
      <c r="L486" s="23"/>
      <c r="M486" s="23"/>
      <c r="N486" s="23"/>
      <c r="O486" s="23"/>
      <c r="P486" s="23"/>
      <c r="Q486" s="23"/>
      <c r="R486" s="23"/>
      <c r="S486" s="23"/>
      <c r="T486" s="23"/>
      <c r="U486" s="23"/>
      <c r="V486" s="23"/>
      <c r="W486" s="23"/>
    </row>
    <row r="487" spans="1:23" ht="16.5" customHeight="1">
      <c r="A487" s="25"/>
      <c r="B487" s="23"/>
      <c r="C487" s="23"/>
      <c r="D487" s="23"/>
      <c r="E487" s="23"/>
      <c r="F487" s="23"/>
      <c r="G487" s="23"/>
      <c r="H487" s="23"/>
      <c r="I487" s="23"/>
      <c r="J487" s="23"/>
      <c r="K487" s="23"/>
      <c r="L487" s="23"/>
      <c r="M487" s="23"/>
      <c r="N487" s="23"/>
      <c r="O487" s="23"/>
      <c r="P487" s="23"/>
      <c r="Q487" s="23"/>
      <c r="R487" s="23"/>
      <c r="S487" s="23"/>
      <c r="T487" s="23"/>
      <c r="U487" s="23"/>
      <c r="V487" s="23"/>
      <c r="W487" s="23"/>
    </row>
    <row r="488" spans="1:23" ht="16.5" customHeight="1">
      <c r="A488" s="25"/>
      <c r="B488" s="23"/>
      <c r="C488" s="23"/>
      <c r="D488" s="23"/>
      <c r="E488" s="23"/>
      <c r="F488" s="23"/>
      <c r="G488" s="23"/>
      <c r="H488" s="23"/>
      <c r="I488" s="23"/>
      <c r="J488" s="23"/>
      <c r="K488" s="23"/>
      <c r="L488" s="23"/>
      <c r="M488" s="23"/>
      <c r="N488" s="23"/>
      <c r="O488" s="23"/>
      <c r="P488" s="23"/>
      <c r="Q488" s="23"/>
      <c r="R488" s="23"/>
      <c r="S488" s="23"/>
      <c r="T488" s="23"/>
      <c r="U488" s="23"/>
      <c r="V488" s="23"/>
      <c r="W488" s="23"/>
    </row>
    <row r="489" spans="1:23" ht="16.5" customHeight="1">
      <c r="A489" s="25"/>
      <c r="B489" s="23"/>
      <c r="C489" s="23"/>
      <c r="D489" s="23"/>
      <c r="E489" s="23"/>
      <c r="F489" s="23"/>
      <c r="G489" s="23"/>
      <c r="H489" s="23"/>
      <c r="I489" s="23"/>
      <c r="J489" s="23"/>
      <c r="K489" s="23"/>
      <c r="L489" s="23"/>
      <c r="M489" s="23"/>
      <c r="N489" s="23"/>
      <c r="O489" s="23"/>
      <c r="P489" s="23"/>
      <c r="Q489" s="23"/>
      <c r="R489" s="23"/>
      <c r="S489" s="23"/>
      <c r="T489" s="23"/>
      <c r="U489" s="23"/>
      <c r="V489" s="23"/>
      <c r="W489" s="23"/>
    </row>
    <row r="490" spans="1:23" ht="16.5" customHeight="1">
      <c r="A490" s="25"/>
      <c r="B490" s="23"/>
      <c r="C490" s="23"/>
      <c r="D490" s="23"/>
      <c r="E490" s="23"/>
      <c r="F490" s="23"/>
      <c r="G490" s="23"/>
      <c r="H490" s="23"/>
      <c r="I490" s="23"/>
      <c r="J490" s="23"/>
      <c r="K490" s="23"/>
      <c r="L490" s="23"/>
      <c r="M490" s="23"/>
      <c r="N490" s="23"/>
      <c r="O490" s="23"/>
      <c r="P490" s="23"/>
      <c r="Q490" s="23"/>
      <c r="R490" s="23"/>
      <c r="S490" s="23"/>
      <c r="T490" s="23"/>
      <c r="U490" s="23"/>
      <c r="V490" s="23"/>
      <c r="W490" s="23"/>
    </row>
    <row r="491" spans="1:23" ht="16.5" customHeight="1">
      <c r="A491" s="25"/>
      <c r="B491" s="23"/>
      <c r="C491" s="23"/>
      <c r="D491" s="23"/>
      <c r="E491" s="23"/>
      <c r="F491" s="23"/>
      <c r="G491" s="23"/>
      <c r="H491" s="23"/>
      <c r="I491" s="23"/>
      <c r="J491" s="23"/>
      <c r="K491" s="23"/>
      <c r="L491" s="23"/>
      <c r="M491" s="23"/>
      <c r="N491" s="23"/>
      <c r="O491" s="23"/>
      <c r="P491" s="23"/>
      <c r="Q491" s="23"/>
      <c r="R491" s="23"/>
      <c r="S491" s="23"/>
      <c r="T491" s="23"/>
      <c r="U491" s="23"/>
      <c r="V491" s="23"/>
      <c r="W491" s="23"/>
    </row>
    <row r="492" spans="1:23" ht="16.5" customHeight="1">
      <c r="A492" s="25"/>
      <c r="B492" s="23"/>
      <c r="C492" s="23"/>
      <c r="D492" s="23"/>
      <c r="E492" s="23"/>
      <c r="F492" s="23"/>
      <c r="G492" s="23"/>
      <c r="H492" s="23"/>
      <c r="I492" s="23"/>
      <c r="J492" s="23"/>
      <c r="K492" s="23"/>
      <c r="L492" s="23"/>
      <c r="M492" s="23"/>
      <c r="N492" s="23"/>
      <c r="O492" s="23"/>
      <c r="P492" s="23"/>
      <c r="Q492" s="23"/>
      <c r="R492" s="23"/>
      <c r="S492" s="23"/>
      <c r="T492" s="23"/>
      <c r="U492" s="23"/>
      <c r="V492" s="23"/>
      <c r="W492" s="23"/>
    </row>
    <row r="493" spans="1:23" ht="16.5" customHeight="1">
      <c r="A493" s="25"/>
      <c r="B493" s="23"/>
      <c r="C493" s="23"/>
      <c r="D493" s="23"/>
      <c r="E493" s="23"/>
      <c r="F493" s="23"/>
      <c r="G493" s="23"/>
      <c r="H493" s="23"/>
      <c r="I493" s="23"/>
      <c r="J493" s="23"/>
      <c r="K493" s="23"/>
      <c r="L493" s="23"/>
      <c r="M493" s="23"/>
      <c r="N493" s="23"/>
      <c r="O493" s="23"/>
      <c r="P493" s="23"/>
      <c r="Q493" s="23"/>
      <c r="R493" s="23"/>
      <c r="S493" s="23"/>
      <c r="T493" s="23"/>
      <c r="U493" s="23"/>
      <c r="V493" s="23"/>
      <c r="W493" s="23"/>
    </row>
    <row r="494" spans="1:23" ht="16.5" customHeight="1">
      <c r="A494" s="25"/>
      <c r="B494" s="23"/>
      <c r="C494" s="23"/>
      <c r="D494" s="23"/>
      <c r="E494" s="23"/>
      <c r="F494" s="23"/>
      <c r="G494" s="23"/>
      <c r="H494" s="23"/>
      <c r="I494" s="23"/>
      <c r="J494" s="23"/>
      <c r="K494" s="23"/>
      <c r="L494" s="23"/>
      <c r="M494" s="23"/>
      <c r="N494" s="23"/>
      <c r="O494" s="23"/>
      <c r="P494" s="23"/>
      <c r="Q494" s="23"/>
      <c r="R494" s="23"/>
      <c r="S494" s="23"/>
      <c r="T494" s="23"/>
      <c r="U494" s="23"/>
      <c r="V494" s="23"/>
      <c r="W494" s="23"/>
    </row>
    <row r="495" spans="1:23" ht="16.5" customHeight="1">
      <c r="A495" s="25"/>
      <c r="B495" s="23"/>
      <c r="C495" s="23"/>
      <c r="D495" s="23"/>
      <c r="E495" s="23"/>
      <c r="F495" s="23"/>
      <c r="G495" s="23"/>
      <c r="H495" s="23"/>
      <c r="I495" s="23"/>
      <c r="J495" s="23"/>
      <c r="K495" s="23"/>
      <c r="L495" s="23"/>
      <c r="M495" s="23"/>
      <c r="N495" s="23"/>
      <c r="O495" s="23"/>
      <c r="P495" s="23"/>
      <c r="Q495" s="23"/>
      <c r="R495" s="23"/>
      <c r="S495" s="23"/>
      <c r="T495" s="23"/>
      <c r="U495" s="23"/>
      <c r="V495" s="23"/>
      <c r="W495" s="23"/>
    </row>
    <row r="496" spans="1:23" ht="16.5" customHeight="1">
      <c r="A496" s="25"/>
      <c r="B496" s="23"/>
      <c r="C496" s="23"/>
      <c r="D496" s="23"/>
      <c r="E496" s="23"/>
      <c r="F496" s="23"/>
      <c r="G496" s="23"/>
      <c r="H496" s="23"/>
      <c r="I496" s="23"/>
      <c r="J496" s="23"/>
      <c r="K496" s="23"/>
      <c r="L496" s="23"/>
      <c r="M496" s="23"/>
      <c r="N496" s="23"/>
      <c r="O496" s="23"/>
      <c r="P496" s="23"/>
      <c r="Q496" s="23"/>
      <c r="R496" s="23"/>
      <c r="S496" s="23"/>
      <c r="T496" s="23"/>
      <c r="U496" s="23"/>
      <c r="V496" s="23"/>
      <c r="W496" s="23"/>
    </row>
    <row r="497" spans="1:23" ht="16.5" customHeight="1">
      <c r="A497" s="25"/>
      <c r="B497" s="23"/>
      <c r="C497" s="23"/>
      <c r="D497" s="23"/>
      <c r="E497" s="23"/>
      <c r="F497" s="23"/>
      <c r="G497" s="23"/>
      <c r="H497" s="23"/>
      <c r="I497" s="23"/>
      <c r="J497" s="23"/>
      <c r="K497" s="23"/>
      <c r="L497" s="23"/>
      <c r="M497" s="23"/>
      <c r="N497" s="23"/>
      <c r="O497" s="23"/>
      <c r="P497" s="23"/>
      <c r="Q497" s="23"/>
      <c r="R497" s="23"/>
      <c r="S497" s="23"/>
      <c r="T497" s="23"/>
      <c r="U497" s="23"/>
      <c r="V497" s="23"/>
      <c r="W497" s="23"/>
    </row>
    <row r="498" spans="1:23" ht="16.5" customHeight="1">
      <c r="A498" s="25"/>
      <c r="B498" s="23"/>
      <c r="C498" s="23"/>
      <c r="D498" s="23"/>
      <c r="E498" s="23"/>
      <c r="F498" s="23"/>
      <c r="G498" s="23"/>
      <c r="H498" s="23"/>
      <c r="I498" s="23"/>
      <c r="J498" s="23"/>
      <c r="K498" s="23"/>
      <c r="L498" s="23"/>
      <c r="M498" s="23"/>
      <c r="N498" s="23"/>
      <c r="O498" s="23"/>
      <c r="P498" s="23"/>
      <c r="Q498" s="23"/>
      <c r="R498" s="23"/>
      <c r="S498" s="23"/>
      <c r="T498" s="23"/>
      <c r="U498" s="23"/>
      <c r="V498" s="23"/>
      <c r="W498" s="23"/>
    </row>
    <row r="499" spans="1:23" ht="16.5" customHeight="1">
      <c r="A499" s="25"/>
      <c r="B499" s="23"/>
      <c r="C499" s="23"/>
      <c r="D499" s="23"/>
      <c r="E499" s="23"/>
      <c r="F499" s="23"/>
      <c r="G499" s="23"/>
      <c r="H499" s="23"/>
      <c r="I499" s="23"/>
      <c r="J499" s="23"/>
      <c r="K499" s="23"/>
      <c r="L499" s="23"/>
      <c r="M499" s="23"/>
      <c r="N499" s="23"/>
      <c r="O499" s="23"/>
      <c r="P499" s="23"/>
      <c r="Q499" s="23"/>
      <c r="R499" s="23"/>
      <c r="S499" s="23"/>
      <c r="T499" s="23"/>
      <c r="U499" s="23"/>
      <c r="V499" s="23"/>
      <c r="W499" s="23"/>
    </row>
    <row r="500" spans="1:23" ht="16.5" customHeight="1">
      <c r="A500" s="25"/>
      <c r="B500" s="23"/>
      <c r="C500" s="23"/>
      <c r="D500" s="23"/>
      <c r="E500" s="23"/>
      <c r="F500" s="23"/>
      <c r="G500" s="23"/>
      <c r="H500" s="23"/>
      <c r="I500" s="23"/>
      <c r="J500" s="23"/>
      <c r="K500" s="23"/>
      <c r="L500" s="23"/>
      <c r="M500" s="23"/>
      <c r="N500" s="23"/>
      <c r="O500" s="23"/>
      <c r="P500" s="23"/>
      <c r="Q500" s="23"/>
      <c r="R500" s="23"/>
      <c r="S500" s="23"/>
      <c r="T500" s="23"/>
      <c r="U500" s="23"/>
      <c r="V500" s="23"/>
      <c r="W500" s="23"/>
    </row>
    <row r="501" spans="1:23" ht="16.5" customHeight="1">
      <c r="A501" s="25"/>
      <c r="B501" s="23"/>
      <c r="C501" s="23"/>
      <c r="D501" s="23"/>
      <c r="E501" s="23"/>
      <c r="F501" s="23"/>
      <c r="G501" s="23"/>
      <c r="H501" s="23"/>
      <c r="I501" s="23"/>
      <c r="J501" s="23"/>
      <c r="K501" s="23"/>
      <c r="L501" s="23"/>
      <c r="M501" s="23"/>
      <c r="N501" s="23"/>
      <c r="O501" s="23"/>
      <c r="P501" s="23"/>
      <c r="Q501" s="23"/>
      <c r="R501" s="23"/>
      <c r="S501" s="23"/>
      <c r="T501" s="23"/>
      <c r="U501" s="23"/>
      <c r="V501" s="23"/>
      <c r="W501" s="23"/>
    </row>
    <row r="502" spans="1:23" ht="16.5" customHeight="1">
      <c r="A502" s="25"/>
      <c r="B502" s="23"/>
      <c r="C502" s="23"/>
      <c r="D502" s="23"/>
      <c r="E502" s="23"/>
      <c r="F502" s="23"/>
      <c r="G502" s="23"/>
      <c r="H502" s="23"/>
      <c r="I502" s="23"/>
      <c r="J502" s="23"/>
      <c r="K502" s="23"/>
      <c r="L502" s="23"/>
      <c r="M502" s="23"/>
      <c r="N502" s="23"/>
      <c r="O502" s="23"/>
      <c r="P502" s="23"/>
      <c r="Q502" s="23"/>
      <c r="R502" s="23"/>
      <c r="S502" s="23"/>
      <c r="T502" s="23"/>
      <c r="U502" s="23"/>
      <c r="V502" s="23"/>
      <c r="W502" s="23"/>
    </row>
    <row r="503" spans="1:23" ht="16.5" customHeight="1">
      <c r="A503" s="25"/>
      <c r="B503" s="23"/>
      <c r="C503" s="23"/>
      <c r="D503" s="23"/>
      <c r="E503" s="23"/>
      <c r="F503" s="23"/>
      <c r="G503" s="23"/>
      <c r="H503" s="23"/>
      <c r="I503" s="23"/>
      <c r="J503" s="23"/>
      <c r="K503" s="23"/>
      <c r="L503" s="23"/>
      <c r="M503" s="23"/>
      <c r="N503" s="23"/>
      <c r="O503" s="23"/>
      <c r="P503" s="23"/>
      <c r="Q503" s="23"/>
      <c r="R503" s="23"/>
      <c r="S503" s="23"/>
      <c r="T503" s="23"/>
      <c r="U503" s="23"/>
      <c r="V503" s="23"/>
      <c r="W503" s="23"/>
    </row>
    <row r="504" spans="1:23" ht="16.5" customHeight="1">
      <c r="A504" s="25"/>
      <c r="B504" s="23"/>
      <c r="C504" s="23"/>
      <c r="D504" s="23"/>
      <c r="E504" s="23"/>
      <c r="F504" s="23"/>
      <c r="G504" s="23"/>
      <c r="H504" s="23"/>
      <c r="I504" s="23"/>
      <c r="J504" s="23"/>
      <c r="K504" s="23"/>
      <c r="L504" s="23"/>
      <c r="M504" s="23"/>
      <c r="N504" s="23"/>
      <c r="O504" s="23"/>
      <c r="P504" s="23"/>
      <c r="Q504" s="23"/>
      <c r="R504" s="23"/>
      <c r="S504" s="23"/>
      <c r="T504" s="23"/>
      <c r="U504" s="23"/>
      <c r="V504" s="23"/>
      <c r="W504" s="23"/>
    </row>
    <row r="505" spans="1:23" ht="16.5" customHeight="1">
      <c r="A505" s="25"/>
      <c r="B505" s="23"/>
      <c r="C505" s="23"/>
      <c r="D505" s="23"/>
      <c r="E505" s="23"/>
      <c r="F505" s="23"/>
      <c r="G505" s="23"/>
      <c r="H505" s="23"/>
      <c r="I505" s="23"/>
      <c r="J505" s="23"/>
      <c r="K505" s="23"/>
      <c r="L505" s="23"/>
      <c r="M505" s="23"/>
      <c r="N505" s="23"/>
      <c r="O505" s="23"/>
      <c r="P505" s="23"/>
      <c r="Q505" s="23"/>
      <c r="R505" s="23"/>
      <c r="S505" s="23"/>
      <c r="T505" s="23"/>
      <c r="U505" s="23"/>
      <c r="V505" s="23"/>
      <c r="W505" s="23"/>
    </row>
    <row r="506" spans="1:23" ht="16.5" customHeight="1">
      <c r="A506" s="25"/>
      <c r="B506" s="23"/>
      <c r="C506" s="23"/>
      <c r="D506" s="23"/>
      <c r="E506" s="23"/>
      <c r="F506" s="23"/>
      <c r="G506" s="23"/>
      <c r="H506" s="23"/>
      <c r="I506" s="23"/>
      <c r="J506" s="23"/>
      <c r="K506" s="23"/>
      <c r="L506" s="23"/>
      <c r="M506" s="23"/>
      <c r="N506" s="23"/>
      <c r="O506" s="23"/>
      <c r="P506" s="23"/>
      <c r="Q506" s="23"/>
      <c r="R506" s="23"/>
      <c r="S506" s="23"/>
      <c r="T506" s="23"/>
      <c r="U506" s="23"/>
      <c r="V506" s="23"/>
      <c r="W506" s="23"/>
    </row>
    <row r="507" spans="1:23" ht="16.5" customHeight="1">
      <c r="A507" s="25"/>
      <c r="B507" s="23"/>
      <c r="C507" s="23"/>
      <c r="D507" s="23"/>
      <c r="E507" s="23"/>
      <c r="F507" s="23"/>
      <c r="G507" s="23"/>
      <c r="H507" s="23"/>
      <c r="I507" s="23"/>
      <c r="J507" s="23"/>
      <c r="K507" s="23"/>
      <c r="L507" s="23"/>
      <c r="M507" s="23"/>
      <c r="N507" s="23"/>
      <c r="O507" s="23"/>
      <c r="P507" s="23"/>
      <c r="Q507" s="23"/>
      <c r="R507" s="23"/>
      <c r="S507" s="23"/>
      <c r="T507" s="23"/>
      <c r="U507" s="23"/>
      <c r="V507" s="23"/>
      <c r="W507" s="23"/>
    </row>
    <row r="508" spans="1:23" ht="16.5" customHeight="1">
      <c r="A508" s="25"/>
      <c r="B508" s="23"/>
      <c r="C508" s="23"/>
      <c r="D508" s="23"/>
      <c r="E508" s="23"/>
      <c r="F508" s="23"/>
      <c r="G508" s="23"/>
      <c r="H508" s="23"/>
      <c r="I508" s="23"/>
      <c r="J508" s="23"/>
      <c r="K508" s="23"/>
      <c r="L508" s="23"/>
      <c r="M508" s="23"/>
      <c r="N508" s="23"/>
      <c r="O508" s="23"/>
      <c r="P508" s="23"/>
      <c r="Q508" s="23"/>
      <c r="R508" s="23"/>
      <c r="S508" s="23"/>
      <c r="T508" s="23"/>
      <c r="U508" s="23"/>
      <c r="V508" s="23"/>
      <c r="W508" s="23"/>
    </row>
    <row r="509" spans="1:23" ht="16.5" customHeight="1">
      <c r="A509" s="25"/>
      <c r="B509" s="23"/>
      <c r="C509" s="23"/>
      <c r="D509" s="23"/>
      <c r="E509" s="23"/>
      <c r="F509" s="23"/>
      <c r="G509" s="23"/>
      <c r="H509" s="23"/>
      <c r="I509" s="23"/>
      <c r="J509" s="23"/>
      <c r="K509" s="23"/>
      <c r="L509" s="23"/>
      <c r="M509" s="23"/>
      <c r="N509" s="23"/>
      <c r="O509" s="23"/>
      <c r="P509" s="23"/>
      <c r="Q509" s="23"/>
      <c r="R509" s="23"/>
      <c r="S509" s="23"/>
      <c r="T509" s="23"/>
      <c r="U509" s="23"/>
      <c r="V509" s="23"/>
      <c r="W509" s="23"/>
    </row>
    <row r="510" spans="1:23" ht="16.5" customHeight="1">
      <c r="A510" s="25"/>
      <c r="B510" s="23"/>
      <c r="C510" s="23"/>
      <c r="D510" s="23"/>
      <c r="E510" s="23"/>
      <c r="F510" s="23"/>
      <c r="G510" s="23"/>
      <c r="H510" s="23"/>
      <c r="I510" s="23"/>
      <c r="J510" s="23"/>
      <c r="K510" s="23"/>
      <c r="L510" s="23"/>
      <c r="M510" s="23"/>
      <c r="N510" s="23"/>
      <c r="O510" s="23"/>
      <c r="P510" s="23"/>
      <c r="Q510" s="23"/>
      <c r="R510" s="23"/>
      <c r="S510" s="23"/>
      <c r="T510" s="23"/>
      <c r="U510" s="23"/>
      <c r="V510" s="23"/>
      <c r="W510" s="23"/>
    </row>
    <row r="511" spans="1:23" ht="16.5" customHeight="1">
      <c r="A511" s="25"/>
      <c r="B511" s="23"/>
      <c r="C511" s="23"/>
      <c r="D511" s="23"/>
      <c r="E511" s="23"/>
      <c r="F511" s="23"/>
      <c r="G511" s="23"/>
      <c r="H511" s="23"/>
      <c r="I511" s="23"/>
      <c r="J511" s="23"/>
      <c r="K511" s="23"/>
      <c r="L511" s="23"/>
      <c r="M511" s="23"/>
      <c r="N511" s="23"/>
      <c r="O511" s="23"/>
      <c r="P511" s="23"/>
      <c r="Q511" s="23"/>
      <c r="R511" s="23"/>
      <c r="S511" s="23"/>
      <c r="T511" s="23"/>
      <c r="U511" s="23"/>
      <c r="V511" s="23"/>
      <c r="W511" s="23"/>
    </row>
    <row r="512" spans="1:23" ht="16.5" customHeight="1">
      <c r="A512" s="25"/>
      <c r="B512" s="23"/>
      <c r="C512" s="23"/>
      <c r="D512" s="23"/>
      <c r="E512" s="23"/>
      <c r="F512" s="23"/>
      <c r="G512" s="23"/>
      <c r="H512" s="23"/>
      <c r="I512" s="23"/>
      <c r="J512" s="23"/>
      <c r="K512" s="23"/>
      <c r="L512" s="23"/>
      <c r="M512" s="23"/>
      <c r="N512" s="23"/>
      <c r="O512" s="23"/>
      <c r="P512" s="23"/>
      <c r="Q512" s="23"/>
      <c r="R512" s="23"/>
      <c r="S512" s="23"/>
      <c r="T512" s="23"/>
      <c r="U512" s="23"/>
      <c r="V512" s="23"/>
      <c r="W512" s="23"/>
    </row>
    <row r="513" spans="1:23" ht="16.5" customHeight="1">
      <c r="A513" s="25"/>
      <c r="B513" s="23"/>
      <c r="C513" s="23"/>
      <c r="D513" s="23"/>
      <c r="E513" s="23"/>
      <c r="F513" s="23"/>
      <c r="G513" s="23"/>
      <c r="H513" s="23"/>
      <c r="I513" s="23"/>
      <c r="J513" s="23"/>
      <c r="K513" s="23"/>
      <c r="L513" s="23"/>
      <c r="M513" s="23"/>
      <c r="N513" s="23"/>
      <c r="O513" s="23"/>
      <c r="P513" s="23"/>
      <c r="Q513" s="23"/>
      <c r="R513" s="23"/>
      <c r="S513" s="23"/>
      <c r="T513" s="23"/>
      <c r="U513" s="23"/>
      <c r="V513" s="23"/>
      <c r="W513" s="23"/>
    </row>
    <row r="514" spans="1:23" ht="16.5" customHeight="1">
      <c r="A514" s="25"/>
      <c r="B514" s="23"/>
      <c r="C514" s="23"/>
      <c r="D514" s="23"/>
      <c r="E514" s="23"/>
      <c r="F514" s="23"/>
      <c r="G514" s="23"/>
      <c r="H514" s="23"/>
      <c r="I514" s="23"/>
      <c r="J514" s="23"/>
      <c r="K514" s="23"/>
      <c r="L514" s="23"/>
      <c r="M514" s="23"/>
      <c r="N514" s="23"/>
      <c r="O514" s="23"/>
      <c r="P514" s="23"/>
      <c r="Q514" s="23"/>
      <c r="R514" s="23"/>
      <c r="S514" s="23"/>
      <c r="T514" s="23"/>
      <c r="U514" s="23"/>
      <c r="V514" s="23"/>
      <c r="W514" s="23"/>
    </row>
    <row r="515" spans="1:23" ht="16.5" customHeight="1">
      <c r="A515" s="25"/>
      <c r="B515" s="23"/>
      <c r="C515" s="23"/>
      <c r="D515" s="23"/>
      <c r="E515" s="23"/>
      <c r="F515" s="23"/>
      <c r="G515" s="23"/>
      <c r="H515" s="23"/>
      <c r="I515" s="23"/>
      <c r="J515" s="23"/>
      <c r="K515" s="23"/>
      <c r="L515" s="23"/>
      <c r="M515" s="23"/>
      <c r="N515" s="23"/>
      <c r="O515" s="23"/>
      <c r="P515" s="23"/>
      <c r="Q515" s="23"/>
      <c r="R515" s="23"/>
      <c r="S515" s="23"/>
      <c r="T515" s="23"/>
      <c r="U515" s="23"/>
      <c r="V515" s="23"/>
      <c r="W515" s="23"/>
    </row>
    <row r="516" spans="1:23" ht="16.5" customHeight="1">
      <c r="A516" s="25"/>
      <c r="B516" s="23"/>
      <c r="C516" s="23"/>
      <c r="D516" s="23"/>
      <c r="E516" s="23"/>
      <c r="F516" s="23"/>
      <c r="G516" s="23"/>
      <c r="H516" s="23"/>
      <c r="I516" s="23"/>
      <c r="J516" s="23"/>
      <c r="K516" s="23"/>
      <c r="L516" s="23"/>
      <c r="M516" s="23"/>
      <c r="N516" s="23"/>
      <c r="O516" s="23"/>
      <c r="P516" s="23"/>
      <c r="Q516" s="23"/>
      <c r="R516" s="23"/>
      <c r="S516" s="23"/>
      <c r="T516" s="23"/>
      <c r="U516" s="23"/>
      <c r="V516" s="23"/>
      <c r="W516" s="23"/>
    </row>
    <row r="517" spans="1:23" ht="16.5" customHeight="1">
      <c r="A517" s="25"/>
      <c r="B517" s="23"/>
      <c r="C517" s="23"/>
      <c r="D517" s="23"/>
      <c r="E517" s="23"/>
      <c r="F517" s="23"/>
      <c r="G517" s="23"/>
      <c r="H517" s="23"/>
      <c r="I517" s="23"/>
      <c r="J517" s="23"/>
      <c r="K517" s="23"/>
      <c r="L517" s="23"/>
      <c r="M517" s="23"/>
      <c r="N517" s="23"/>
      <c r="O517" s="23"/>
      <c r="P517" s="23"/>
      <c r="Q517" s="23"/>
      <c r="R517" s="23"/>
      <c r="S517" s="23"/>
      <c r="T517" s="23"/>
      <c r="U517" s="23"/>
      <c r="V517" s="23"/>
      <c r="W517" s="23"/>
    </row>
    <row r="518" spans="1:23" ht="16.5" customHeight="1">
      <c r="A518" s="25"/>
      <c r="B518" s="23"/>
      <c r="C518" s="23"/>
      <c r="D518" s="23"/>
      <c r="E518" s="23"/>
      <c r="F518" s="23"/>
      <c r="G518" s="23"/>
      <c r="H518" s="23"/>
      <c r="I518" s="23"/>
      <c r="J518" s="23"/>
      <c r="K518" s="23"/>
      <c r="L518" s="23"/>
      <c r="M518" s="23"/>
      <c r="N518" s="23"/>
      <c r="O518" s="23"/>
      <c r="P518" s="23"/>
      <c r="Q518" s="23"/>
      <c r="R518" s="23"/>
      <c r="S518" s="23"/>
      <c r="T518" s="23"/>
      <c r="U518" s="23"/>
      <c r="V518" s="23"/>
      <c r="W518" s="23"/>
    </row>
    <row r="519" spans="1:23" ht="16.5" customHeight="1">
      <c r="A519" s="25"/>
      <c r="B519" s="23"/>
      <c r="C519" s="23"/>
      <c r="D519" s="23"/>
      <c r="E519" s="23"/>
      <c r="F519" s="23"/>
      <c r="G519" s="23"/>
      <c r="H519" s="23"/>
      <c r="I519" s="23"/>
      <c r="J519" s="23"/>
      <c r="K519" s="23"/>
      <c r="L519" s="23"/>
      <c r="M519" s="23"/>
      <c r="N519" s="23"/>
      <c r="O519" s="23"/>
      <c r="P519" s="23"/>
      <c r="Q519" s="23"/>
      <c r="R519" s="23"/>
      <c r="S519" s="23"/>
      <c r="T519" s="23"/>
      <c r="U519" s="23"/>
      <c r="V519" s="23"/>
      <c r="W519" s="23"/>
    </row>
    <row r="520" spans="1:23" ht="16.5" customHeight="1">
      <c r="A520" s="25"/>
      <c r="B520" s="23"/>
      <c r="C520" s="23"/>
      <c r="D520" s="23"/>
      <c r="E520" s="23"/>
      <c r="F520" s="23"/>
      <c r="G520" s="23"/>
      <c r="H520" s="23"/>
      <c r="I520" s="23"/>
      <c r="J520" s="23"/>
      <c r="K520" s="23"/>
      <c r="L520" s="23"/>
      <c r="M520" s="23"/>
      <c r="N520" s="23"/>
      <c r="O520" s="23"/>
      <c r="P520" s="23"/>
      <c r="Q520" s="23"/>
      <c r="R520" s="23"/>
      <c r="S520" s="23"/>
      <c r="T520" s="23"/>
      <c r="U520" s="23"/>
      <c r="V520" s="23"/>
      <c r="W520" s="23"/>
    </row>
    <row r="521" spans="1:23" ht="16.5" customHeight="1">
      <c r="A521" s="25"/>
      <c r="B521" s="23"/>
      <c r="C521" s="23"/>
      <c r="D521" s="23"/>
      <c r="E521" s="23"/>
      <c r="F521" s="23"/>
      <c r="G521" s="23"/>
      <c r="H521" s="23"/>
      <c r="I521" s="23"/>
      <c r="J521" s="23"/>
      <c r="K521" s="23"/>
      <c r="L521" s="23"/>
      <c r="M521" s="23"/>
      <c r="N521" s="23"/>
      <c r="O521" s="23"/>
      <c r="P521" s="23"/>
      <c r="Q521" s="23"/>
      <c r="R521" s="23"/>
      <c r="S521" s="23"/>
      <c r="T521" s="23"/>
      <c r="U521" s="23"/>
      <c r="V521" s="23"/>
      <c r="W521" s="23"/>
    </row>
    <row r="522" spans="1:23" ht="16.5" customHeight="1">
      <c r="A522" s="25"/>
      <c r="B522" s="23"/>
      <c r="C522" s="23"/>
      <c r="D522" s="23"/>
      <c r="E522" s="23"/>
      <c r="F522" s="23"/>
      <c r="G522" s="23"/>
      <c r="H522" s="23"/>
      <c r="I522" s="23"/>
      <c r="J522" s="23"/>
      <c r="K522" s="23"/>
      <c r="L522" s="23"/>
      <c r="M522" s="23"/>
      <c r="N522" s="23"/>
      <c r="O522" s="23"/>
      <c r="P522" s="23"/>
      <c r="Q522" s="23"/>
      <c r="R522" s="23"/>
      <c r="S522" s="23"/>
      <c r="T522" s="23"/>
      <c r="U522" s="23"/>
      <c r="V522" s="23"/>
      <c r="W522" s="23"/>
    </row>
    <row r="523" spans="1:23" ht="16.5" customHeight="1">
      <c r="A523" s="25"/>
      <c r="B523" s="23"/>
      <c r="C523" s="23"/>
      <c r="D523" s="23"/>
      <c r="E523" s="23"/>
      <c r="F523" s="23"/>
      <c r="G523" s="23"/>
      <c r="H523" s="23"/>
      <c r="I523" s="23"/>
      <c r="J523" s="23"/>
      <c r="K523" s="23"/>
      <c r="L523" s="23"/>
      <c r="M523" s="23"/>
      <c r="N523" s="23"/>
      <c r="O523" s="23"/>
      <c r="P523" s="23"/>
      <c r="Q523" s="23"/>
      <c r="R523" s="23"/>
      <c r="S523" s="23"/>
      <c r="T523" s="23"/>
      <c r="U523" s="23"/>
      <c r="V523" s="23"/>
      <c r="W523" s="23"/>
    </row>
    <row r="524" spans="1:23" ht="16.5" customHeight="1">
      <c r="A524" s="25"/>
      <c r="B524" s="23"/>
      <c r="C524" s="23"/>
      <c r="D524" s="23"/>
      <c r="E524" s="23"/>
      <c r="F524" s="23"/>
      <c r="G524" s="23"/>
      <c r="H524" s="23"/>
      <c r="I524" s="23"/>
      <c r="J524" s="23"/>
      <c r="K524" s="23"/>
      <c r="L524" s="23"/>
      <c r="M524" s="23"/>
      <c r="N524" s="23"/>
      <c r="O524" s="23"/>
      <c r="P524" s="23"/>
      <c r="Q524" s="23"/>
      <c r="R524" s="23"/>
      <c r="S524" s="23"/>
      <c r="T524" s="23"/>
      <c r="U524" s="23"/>
      <c r="V524" s="23"/>
      <c r="W524" s="23"/>
    </row>
    <row r="525" spans="1:23" ht="16.5" customHeight="1">
      <c r="A525" s="25"/>
      <c r="B525" s="23"/>
      <c r="C525" s="23"/>
      <c r="D525" s="23"/>
      <c r="E525" s="23"/>
      <c r="F525" s="23"/>
      <c r="G525" s="23"/>
      <c r="H525" s="23"/>
      <c r="I525" s="23"/>
      <c r="J525" s="23"/>
      <c r="K525" s="23"/>
      <c r="L525" s="23"/>
      <c r="M525" s="23"/>
      <c r="N525" s="23"/>
      <c r="O525" s="23"/>
      <c r="P525" s="23"/>
      <c r="Q525" s="23"/>
      <c r="R525" s="23"/>
      <c r="S525" s="23"/>
      <c r="T525" s="23"/>
      <c r="U525" s="23"/>
      <c r="V525" s="23"/>
      <c r="W525" s="23"/>
    </row>
    <row r="526" spans="1:23" ht="16.5" customHeight="1">
      <c r="A526" s="25"/>
      <c r="B526" s="23"/>
      <c r="C526" s="23"/>
      <c r="D526" s="23"/>
      <c r="E526" s="23"/>
      <c r="F526" s="23"/>
      <c r="G526" s="23"/>
      <c r="H526" s="23"/>
      <c r="I526" s="23"/>
      <c r="J526" s="23"/>
      <c r="K526" s="23"/>
      <c r="L526" s="23"/>
      <c r="M526" s="23"/>
      <c r="N526" s="23"/>
      <c r="O526" s="23"/>
      <c r="P526" s="23"/>
      <c r="Q526" s="23"/>
      <c r="R526" s="23"/>
      <c r="S526" s="23"/>
      <c r="T526" s="23"/>
      <c r="U526" s="23"/>
      <c r="V526" s="23"/>
      <c r="W526" s="23"/>
    </row>
    <row r="527" spans="1:23" ht="16.5" customHeight="1">
      <c r="A527" s="25"/>
      <c r="B527" s="23"/>
      <c r="C527" s="23"/>
      <c r="D527" s="23"/>
      <c r="E527" s="23"/>
      <c r="F527" s="23"/>
      <c r="G527" s="23"/>
      <c r="H527" s="23"/>
      <c r="I527" s="23"/>
      <c r="J527" s="23"/>
      <c r="K527" s="23"/>
      <c r="L527" s="23"/>
      <c r="M527" s="23"/>
      <c r="N527" s="23"/>
      <c r="O527" s="23"/>
      <c r="P527" s="23"/>
      <c r="Q527" s="23"/>
      <c r="R527" s="23"/>
      <c r="S527" s="23"/>
      <c r="T527" s="23"/>
      <c r="U527" s="23"/>
      <c r="V527" s="23"/>
      <c r="W527" s="23"/>
    </row>
    <row r="528" spans="1:23" ht="16.5" customHeight="1">
      <c r="A528" s="25"/>
      <c r="B528" s="23"/>
      <c r="C528" s="23"/>
      <c r="D528" s="23"/>
      <c r="E528" s="23"/>
      <c r="F528" s="23"/>
      <c r="G528" s="23"/>
      <c r="H528" s="23"/>
      <c r="I528" s="23"/>
      <c r="J528" s="23"/>
      <c r="K528" s="23"/>
      <c r="L528" s="23"/>
      <c r="M528" s="23"/>
      <c r="N528" s="23"/>
      <c r="O528" s="23"/>
      <c r="P528" s="23"/>
      <c r="Q528" s="23"/>
      <c r="R528" s="23"/>
      <c r="S528" s="23"/>
      <c r="T528" s="23"/>
      <c r="U528" s="23"/>
      <c r="V528" s="23"/>
      <c r="W528" s="23"/>
    </row>
    <row r="529" spans="1:23" ht="16.5" customHeight="1">
      <c r="A529" s="25"/>
      <c r="B529" s="23"/>
      <c r="C529" s="23"/>
      <c r="D529" s="23"/>
      <c r="E529" s="23"/>
      <c r="F529" s="23"/>
      <c r="G529" s="23"/>
      <c r="H529" s="23"/>
      <c r="I529" s="23"/>
      <c r="J529" s="23"/>
      <c r="K529" s="23"/>
      <c r="L529" s="23"/>
      <c r="M529" s="23"/>
      <c r="N529" s="23"/>
      <c r="O529" s="23"/>
      <c r="P529" s="23"/>
      <c r="Q529" s="23"/>
      <c r="R529" s="23"/>
      <c r="S529" s="23"/>
      <c r="T529" s="23"/>
      <c r="U529" s="23"/>
      <c r="V529" s="23"/>
      <c r="W529" s="23"/>
    </row>
    <row r="530" spans="1:23" ht="16.5" customHeight="1">
      <c r="A530" s="25"/>
      <c r="B530" s="23"/>
      <c r="C530" s="23"/>
      <c r="D530" s="23"/>
      <c r="E530" s="23"/>
      <c r="F530" s="23"/>
      <c r="G530" s="23"/>
      <c r="H530" s="23"/>
      <c r="I530" s="23"/>
      <c r="J530" s="23"/>
      <c r="K530" s="23"/>
      <c r="L530" s="23"/>
      <c r="M530" s="23"/>
      <c r="N530" s="23"/>
      <c r="O530" s="23"/>
      <c r="P530" s="23"/>
      <c r="Q530" s="23"/>
      <c r="R530" s="23"/>
      <c r="S530" s="23"/>
      <c r="T530" s="23"/>
      <c r="U530" s="23"/>
      <c r="V530" s="23"/>
      <c r="W530" s="23"/>
    </row>
    <row r="531" spans="1:23" ht="16.5" customHeight="1">
      <c r="A531" s="25"/>
      <c r="B531" s="23"/>
      <c r="C531" s="23"/>
      <c r="D531" s="23"/>
      <c r="E531" s="23"/>
      <c r="F531" s="23"/>
      <c r="G531" s="23"/>
      <c r="H531" s="23"/>
      <c r="I531" s="23"/>
      <c r="J531" s="23"/>
      <c r="K531" s="23"/>
      <c r="L531" s="23"/>
      <c r="M531" s="23"/>
      <c r="N531" s="23"/>
      <c r="O531" s="23"/>
      <c r="P531" s="23"/>
      <c r="Q531" s="23"/>
      <c r="R531" s="23"/>
      <c r="S531" s="23"/>
      <c r="T531" s="23"/>
      <c r="U531" s="23"/>
      <c r="V531" s="23"/>
      <c r="W531" s="23"/>
    </row>
    <row r="532" spans="1:23" ht="16.5" customHeight="1">
      <c r="A532" s="25"/>
      <c r="B532" s="23"/>
      <c r="C532" s="23"/>
      <c r="D532" s="23"/>
      <c r="E532" s="23"/>
      <c r="F532" s="23"/>
      <c r="G532" s="23"/>
      <c r="H532" s="23"/>
      <c r="I532" s="23"/>
      <c r="J532" s="23"/>
      <c r="K532" s="23"/>
      <c r="L532" s="23"/>
      <c r="M532" s="23"/>
      <c r="N532" s="23"/>
      <c r="O532" s="23"/>
      <c r="P532" s="23"/>
      <c r="Q532" s="23"/>
      <c r="R532" s="23"/>
      <c r="S532" s="23"/>
      <c r="T532" s="23"/>
      <c r="U532" s="23"/>
      <c r="V532" s="23"/>
      <c r="W532" s="23"/>
    </row>
    <row r="533" spans="1:23" ht="16.5" customHeight="1">
      <c r="A533" s="25"/>
      <c r="B533" s="23"/>
      <c r="C533" s="23"/>
      <c r="D533" s="23"/>
      <c r="E533" s="23"/>
      <c r="F533" s="23"/>
      <c r="G533" s="23"/>
      <c r="H533" s="23"/>
      <c r="I533" s="23"/>
      <c r="J533" s="23"/>
      <c r="K533" s="23"/>
      <c r="L533" s="23"/>
      <c r="M533" s="23"/>
      <c r="N533" s="23"/>
      <c r="O533" s="23"/>
      <c r="P533" s="23"/>
      <c r="Q533" s="23"/>
      <c r="R533" s="23"/>
      <c r="S533" s="23"/>
      <c r="T533" s="23"/>
      <c r="U533" s="23"/>
      <c r="V533" s="23"/>
      <c r="W533" s="23"/>
    </row>
    <row r="534" spans="1:23" ht="16.5" customHeight="1">
      <c r="A534" s="25"/>
      <c r="B534" s="23"/>
      <c r="C534" s="23"/>
      <c r="D534" s="23"/>
      <c r="E534" s="23"/>
      <c r="F534" s="23"/>
      <c r="G534" s="23"/>
      <c r="H534" s="23"/>
      <c r="I534" s="23"/>
      <c r="J534" s="23"/>
      <c r="K534" s="23"/>
      <c r="L534" s="23"/>
      <c r="M534" s="23"/>
      <c r="N534" s="23"/>
      <c r="O534" s="23"/>
      <c r="P534" s="23"/>
      <c r="Q534" s="23"/>
      <c r="R534" s="23"/>
      <c r="S534" s="23"/>
      <c r="T534" s="23"/>
      <c r="U534" s="23"/>
      <c r="V534" s="23"/>
      <c r="W534" s="23"/>
    </row>
    <row r="535" spans="1:23" ht="16.5" customHeight="1">
      <c r="A535" s="25"/>
      <c r="B535" s="23"/>
      <c r="C535" s="23"/>
      <c r="D535" s="23"/>
      <c r="E535" s="23"/>
      <c r="F535" s="23"/>
      <c r="G535" s="23"/>
      <c r="H535" s="23"/>
      <c r="I535" s="23"/>
      <c r="J535" s="23"/>
      <c r="K535" s="23"/>
      <c r="L535" s="23"/>
      <c r="M535" s="23"/>
      <c r="N535" s="23"/>
      <c r="O535" s="23"/>
      <c r="P535" s="23"/>
      <c r="Q535" s="23"/>
      <c r="R535" s="23"/>
      <c r="S535" s="23"/>
      <c r="T535" s="23"/>
      <c r="U535" s="23"/>
      <c r="V535" s="23"/>
      <c r="W535" s="23"/>
    </row>
    <row r="536" spans="1:23" ht="16.5" customHeight="1">
      <c r="A536" s="25"/>
      <c r="B536" s="23"/>
      <c r="C536" s="23"/>
      <c r="D536" s="23"/>
      <c r="E536" s="23"/>
      <c r="F536" s="23"/>
      <c r="G536" s="23"/>
      <c r="H536" s="23"/>
      <c r="I536" s="23"/>
      <c r="J536" s="23"/>
      <c r="K536" s="23"/>
      <c r="L536" s="23"/>
      <c r="M536" s="23"/>
      <c r="N536" s="23"/>
      <c r="O536" s="23"/>
      <c r="P536" s="23"/>
      <c r="Q536" s="23"/>
      <c r="R536" s="23"/>
      <c r="S536" s="23"/>
      <c r="T536" s="23"/>
      <c r="U536" s="23"/>
      <c r="V536" s="23"/>
      <c r="W536" s="23"/>
    </row>
    <row r="537" spans="1:23" ht="16.5" customHeight="1">
      <c r="A537" s="25"/>
      <c r="B537" s="23"/>
      <c r="C537" s="23"/>
      <c r="D537" s="23"/>
      <c r="E537" s="23"/>
      <c r="F537" s="23"/>
      <c r="G537" s="23"/>
      <c r="H537" s="23"/>
      <c r="I537" s="23"/>
      <c r="J537" s="23"/>
      <c r="K537" s="23"/>
      <c r="L537" s="23"/>
      <c r="M537" s="23"/>
      <c r="N537" s="23"/>
      <c r="O537" s="23"/>
      <c r="P537" s="23"/>
      <c r="Q537" s="23"/>
      <c r="R537" s="23"/>
      <c r="S537" s="23"/>
      <c r="T537" s="23"/>
      <c r="U537" s="23"/>
      <c r="V537" s="23"/>
      <c r="W537" s="23"/>
    </row>
    <row r="538" spans="1:23" ht="16.5" customHeight="1">
      <c r="A538" s="25"/>
      <c r="B538" s="23"/>
      <c r="C538" s="23"/>
      <c r="D538" s="23"/>
      <c r="E538" s="23"/>
      <c r="F538" s="23"/>
      <c r="G538" s="23"/>
      <c r="H538" s="23"/>
      <c r="I538" s="23"/>
      <c r="J538" s="23"/>
      <c r="K538" s="23"/>
      <c r="L538" s="23"/>
      <c r="M538" s="23"/>
      <c r="N538" s="23"/>
      <c r="O538" s="23"/>
      <c r="P538" s="23"/>
      <c r="Q538" s="23"/>
      <c r="R538" s="23"/>
      <c r="S538" s="23"/>
      <c r="T538" s="23"/>
      <c r="U538" s="23"/>
      <c r="V538" s="23"/>
      <c r="W538" s="23"/>
    </row>
    <row r="539" spans="1:23" ht="16.5" customHeight="1">
      <c r="A539" s="25"/>
      <c r="B539" s="23"/>
      <c r="C539" s="23"/>
      <c r="D539" s="23"/>
      <c r="E539" s="23"/>
      <c r="F539" s="23"/>
      <c r="G539" s="23"/>
      <c r="H539" s="23"/>
      <c r="I539" s="23"/>
      <c r="J539" s="23"/>
      <c r="K539" s="23"/>
      <c r="L539" s="23"/>
      <c r="M539" s="23"/>
      <c r="N539" s="23"/>
      <c r="O539" s="23"/>
      <c r="P539" s="23"/>
      <c r="Q539" s="23"/>
      <c r="R539" s="23"/>
      <c r="S539" s="23"/>
      <c r="T539" s="23"/>
      <c r="U539" s="23"/>
      <c r="V539" s="23"/>
      <c r="W539" s="23"/>
    </row>
    <row r="540" spans="1:23" ht="16.5" customHeight="1">
      <c r="A540" s="25"/>
      <c r="B540" s="23"/>
      <c r="C540" s="23"/>
      <c r="D540" s="23"/>
      <c r="E540" s="23"/>
      <c r="F540" s="23"/>
      <c r="G540" s="23"/>
      <c r="H540" s="23"/>
      <c r="I540" s="23"/>
      <c r="J540" s="23"/>
      <c r="K540" s="23"/>
      <c r="L540" s="23"/>
      <c r="M540" s="23"/>
      <c r="N540" s="23"/>
      <c r="O540" s="23"/>
      <c r="P540" s="23"/>
      <c r="Q540" s="23"/>
      <c r="R540" s="23"/>
      <c r="S540" s="23"/>
      <c r="T540" s="23"/>
      <c r="U540" s="23"/>
      <c r="V540" s="23"/>
      <c r="W540" s="23"/>
    </row>
    <row r="541" spans="1:23" ht="16.5" customHeight="1">
      <c r="A541" s="25"/>
      <c r="B541" s="23"/>
      <c r="C541" s="23"/>
      <c r="D541" s="23"/>
      <c r="E541" s="23"/>
      <c r="F541" s="23"/>
      <c r="G541" s="23"/>
      <c r="H541" s="23"/>
      <c r="I541" s="23"/>
      <c r="J541" s="23"/>
      <c r="K541" s="23"/>
      <c r="L541" s="23"/>
      <c r="M541" s="23"/>
      <c r="N541" s="23"/>
      <c r="O541" s="23"/>
      <c r="P541" s="23"/>
      <c r="Q541" s="23"/>
      <c r="R541" s="23"/>
      <c r="S541" s="23"/>
      <c r="T541" s="23"/>
      <c r="U541" s="23"/>
      <c r="V541" s="23"/>
      <c r="W541" s="23"/>
    </row>
    <row r="542" spans="1:23" ht="16.5" customHeight="1">
      <c r="A542" s="25"/>
      <c r="B542" s="23"/>
      <c r="C542" s="23"/>
      <c r="D542" s="23"/>
      <c r="E542" s="23"/>
      <c r="F542" s="23"/>
      <c r="G542" s="23"/>
      <c r="H542" s="23"/>
      <c r="I542" s="23"/>
      <c r="J542" s="23"/>
      <c r="K542" s="23"/>
      <c r="L542" s="23"/>
      <c r="M542" s="23"/>
      <c r="N542" s="23"/>
      <c r="O542" s="23"/>
      <c r="P542" s="23"/>
      <c r="Q542" s="23"/>
      <c r="R542" s="23"/>
      <c r="S542" s="23"/>
      <c r="T542" s="23"/>
      <c r="U542" s="23"/>
      <c r="V542" s="23"/>
      <c r="W542" s="23"/>
    </row>
    <row r="543" spans="1:23" ht="16.5" customHeight="1">
      <c r="A543" s="25"/>
      <c r="B543" s="23"/>
      <c r="C543" s="23"/>
      <c r="D543" s="23"/>
      <c r="E543" s="23"/>
      <c r="F543" s="23"/>
      <c r="G543" s="23"/>
      <c r="H543" s="23"/>
      <c r="I543" s="23"/>
      <c r="J543" s="23"/>
      <c r="K543" s="23"/>
      <c r="L543" s="23"/>
      <c r="M543" s="23"/>
      <c r="N543" s="23"/>
      <c r="O543" s="23"/>
      <c r="P543" s="23"/>
      <c r="Q543" s="23"/>
      <c r="R543" s="23"/>
      <c r="S543" s="23"/>
      <c r="T543" s="23"/>
      <c r="U543" s="23"/>
      <c r="V543" s="23"/>
      <c r="W543" s="23"/>
    </row>
    <row r="544" spans="1:23" ht="16.5" customHeight="1">
      <c r="A544" s="25"/>
      <c r="B544" s="23"/>
      <c r="C544" s="23"/>
      <c r="D544" s="23"/>
      <c r="E544" s="23"/>
      <c r="F544" s="23"/>
      <c r="G544" s="23"/>
      <c r="H544" s="23"/>
      <c r="I544" s="23"/>
      <c r="J544" s="23"/>
      <c r="K544" s="23"/>
      <c r="L544" s="23"/>
      <c r="M544" s="23"/>
      <c r="N544" s="23"/>
      <c r="O544" s="23"/>
      <c r="P544" s="23"/>
      <c r="Q544" s="23"/>
      <c r="R544" s="23"/>
      <c r="S544" s="23"/>
      <c r="T544" s="23"/>
      <c r="U544" s="23"/>
      <c r="V544" s="23"/>
      <c r="W544" s="23"/>
    </row>
    <row r="545" spans="1:23" ht="16.5" customHeight="1">
      <c r="A545" s="25"/>
      <c r="B545" s="23"/>
      <c r="C545" s="23"/>
      <c r="D545" s="23"/>
      <c r="E545" s="23"/>
      <c r="F545" s="23"/>
      <c r="G545" s="23"/>
      <c r="H545" s="23"/>
      <c r="I545" s="23"/>
      <c r="J545" s="23"/>
      <c r="K545" s="23"/>
      <c r="L545" s="23"/>
      <c r="M545" s="23"/>
      <c r="N545" s="23"/>
      <c r="O545" s="23"/>
      <c r="P545" s="23"/>
      <c r="Q545" s="23"/>
      <c r="R545" s="23"/>
      <c r="S545" s="23"/>
      <c r="T545" s="23"/>
      <c r="U545" s="23"/>
      <c r="V545" s="23"/>
      <c r="W545" s="23"/>
    </row>
    <row r="546" spans="1:23" ht="16.5" customHeight="1">
      <c r="A546" s="25"/>
      <c r="B546" s="23"/>
      <c r="C546" s="23"/>
      <c r="D546" s="23"/>
      <c r="E546" s="23"/>
      <c r="F546" s="23"/>
      <c r="G546" s="23"/>
      <c r="H546" s="23"/>
      <c r="I546" s="23"/>
      <c r="J546" s="23"/>
      <c r="K546" s="23"/>
      <c r="L546" s="23"/>
      <c r="M546" s="23"/>
      <c r="N546" s="23"/>
      <c r="O546" s="23"/>
      <c r="P546" s="23"/>
      <c r="Q546" s="23"/>
      <c r="R546" s="23"/>
      <c r="S546" s="23"/>
      <c r="T546" s="23"/>
      <c r="U546" s="23"/>
      <c r="V546" s="23"/>
      <c r="W546" s="23"/>
    </row>
    <row r="547" spans="1:23" ht="16.5" customHeight="1">
      <c r="A547" s="25"/>
      <c r="B547" s="23"/>
      <c r="C547" s="23"/>
      <c r="D547" s="23"/>
      <c r="E547" s="23"/>
      <c r="F547" s="23"/>
      <c r="G547" s="23"/>
      <c r="H547" s="23"/>
      <c r="I547" s="23"/>
      <c r="J547" s="23"/>
      <c r="K547" s="23"/>
      <c r="L547" s="23"/>
      <c r="M547" s="23"/>
      <c r="N547" s="23"/>
      <c r="O547" s="23"/>
      <c r="P547" s="23"/>
      <c r="Q547" s="23"/>
      <c r="R547" s="23"/>
      <c r="S547" s="23"/>
      <c r="T547" s="23"/>
      <c r="U547" s="23"/>
      <c r="V547" s="23"/>
      <c r="W547" s="23"/>
    </row>
    <row r="548" spans="1:23" ht="16.5" customHeight="1">
      <c r="A548" s="25"/>
      <c r="B548" s="23"/>
      <c r="C548" s="23"/>
      <c r="D548" s="23"/>
      <c r="E548" s="23"/>
      <c r="F548" s="23"/>
      <c r="G548" s="23"/>
      <c r="H548" s="23"/>
      <c r="I548" s="23"/>
      <c r="J548" s="23"/>
      <c r="K548" s="23"/>
      <c r="L548" s="23"/>
      <c r="M548" s="23"/>
      <c r="N548" s="23"/>
      <c r="O548" s="23"/>
      <c r="P548" s="23"/>
      <c r="Q548" s="23"/>
      <c r="R548" s="23"/>
      <c r="S548" s="23"/>
      <c r="T548" s="23"/>
      <c r="U548" s="23"/>
      <c r="V548" s="23"/>
      <c r="W548" s="23"/>
    </row>
    <row r="549" spans="1:23" ht="16.5" customHeight="1">
      <c r="A549" s="25"/>
      <c r="B549" s="23"/>
      <c r="C549" s="23"/>
      <c r="D549" s="23"/>
      <c r="E549" s="23"/>
      <c r="F549" s="23"/>
      <c r="G549" s="23"/>
      <c r="H549" s="23"/>
      <c r="I549" s="23"/>
      <c r="J549" s="23"/>
      <c r="K549" s="23"/>
      <c r="L549" s="23"/>
      <c r="M549" s="23"/>
      <c r="N549" s="23"/>
      <c r="O549" s="23"/>
      <c r="P549" s="23"/>
      <c r="Q549" s="23"/>
      <c r="R549" s="23"/>
      <c r="S549" s="23"/>
      <c r="T549" s="23"/>
      <c r="U549" s="23"/>
      <c r="V549" s="23"/>
      <c r="W549" s="23"/>
    </row>
    <row r="550" spans="1:23" ht="16.5" customHeight="1">
      <c r="A550" s="25"/>
      <c r="B550" s="23"/>
      <c r="C550" s="23"/>
      <c r="D550" s="23"/>
      <c r="E550" s="23"/>
      <c r="F550" s="23"/>
      <c r="G550" s="23"/>
      <c r="H550" s="23"/>
      <c r="I550" s="23"/>
      <c r="J550" s="23"/>
      <c r="K550" s="23"/>
      <c r="L550" s="23"/>
      <c r="M550" s="23"/>
      <c r="N550" s="23"/>
      <c r="O550" s="23"/>
      <c r="P550" s="23"/>
      <c r="Q550" s="23"/>
      <c r="R550" s="23"/>
      <c r="S550" s="23"/>
      <c r="T550" s="23"/>
      <c r="U550" s="23"/>
      <c r="V550" s="23"/>
      <c r="W550" s="23"/>
    </row>
    <row r="551" spans="1:23" ht="16.5" customHeight="1">
      <c r="A551" s="25"/>
      <c r="B551" s="23"/>
      <c r="C551" s="23"/>
      <c r="D551" s="23"/>
      <c r="E551" s="23"/>
      <c r="F551" s="23"/>
      <c r="G551" s="23"/>
      <c r="H551" s="23"/>
      <c r="I551" s="23"/>
      <c r="J551" s="23"/>
      <c r="K551" s="23"/>
      <c r="L551" s="23"/>
      <c r="M551" s="23"/>
      <c r="N551" s="23"/>
      <c r="O551" s="23"/>
      <c r="P551" s="23"/>
      <c r="Q551" s="23"/>
      <c r="R551" s="23"/>
      <c r="S551" s="23"/>
      <c r="T551" s="23"/>
      <c r="U551" s="23"/>
      <c r="V551" s="23"/>
      <c r="W551" s="23"/>
    </row>
    <row r="552" spans="1:23" ht="16.5" customHeight="1">
      <c r="A552" s="25"/>
      <c r="B552" s="23"/>
      <c r="C552" s="23"/>
      <c r="D552" s="23"/>
      <c r="E552" s="23"/>
      <c r="F552" s="23"/>
      <c r="G552" s="23"/>
      <c r="H552" s="23"/>
      <c r="I552" s="23"/>
      <c r="J552" s="23"/>
      <c r="K552" s="23"/>
      <c r="L552" s="23"/>
      <c r="M552" s="23"/>
      <c r="N552" s="23"/>
      <c r="O552" s="23"/>
      <c r="P552" s="23"/>
      <c r="Q552" s="23"/>
      <c r="R552" s="23"/>
      <c r="S552" s="23"/>
      <c r="T552" s="23"/>
      <c r="U552" s="23"/>
      <c r="V552" s="23"/>
      <c r="W552" s="23"/>
    </row>
    <row r="553" spans="1:23" ht="16.5" customHeight="1">
      <c r="A553" s="25"/>
      <c r="B553" s="23"/>
      <c r="C553" s="23"/>
      <c r="D553" s="23"/>
      <c r="E553" s="23"/>
      <c r="F553" s="23"/>
      <c r="G553" s="23"/>
      <c r="H553" s="23"/>
      <c r="I553" s="23"/>
      <c r="J553" s="23"/>
      <c r="K553" s="23"/>
      <c r="L553" s="23"/>
      <c r="M553" s="23"/>
      <c r="N553" s="23"/>
      <c r="O553" s="23"/>
      <c r="P553" s="23"/>
      <c r="Q553" s="23"/>
      <c r="R553" s="23"/>
      <c r="S553" s="23"/>
      <c r="T553" s="23"/>
      <c r="U553" s="23"/>
      <c r="V553" s="23"/>
      <c r="W553" s="23"/>
    </row>
    <row r="554" spans="1:23" ht="16.5" customHeight="1">
      <c r="A554" s="25"/>
      <c r="B554" s="23"/>
      <c r="C554" s="23"/>
      <c r="D554" s="23"/>
      <c r="E554" s="23"/>
      <c r="F554" s="23"/>
      <c r="G554" s="23"/>
      <c r="H554" s="23"/>
      <c r="I554" s="23"/>
      <c r="J554" s="23"/>
      <c r="K554" s="23"/>
      <c r="L554" s="23"/>
      <c r="M554" s="23"/>
      <c r="N554" s="23"/>
      <c r="O554" s="23"/>
      <c r="P554" s="23"/>
      <c r="Q554" s="23"/>
      <c r="R554" s="23"/>
      <c r="S554" s="23"/>
      <c r="T554" s="23"/>
      <c r="U554" s="23"/>
      <c r="V554" s="23"/>
      <c r="W554" s="23"/>
    </row>
    <row r="555" spans="1:23" ht="16.5" customHeight="1">
      <c r="A555" s="25"/>
      <c r="B555" s="23"/>
      <c r="C555" s="23"/>
      <c r="D555" s="23"/>
      <c r="E555" s="23"/>
      <c r="F555" s="23"/>
      <c r="G555" s="23"/>
      <c r="H555" s="23"/>
      <c r="I555" s="23"/>
      <c r="J555" s="23"/>
      <c r="K555" s="23"/>
      <c r="L555" s="23"/>
      <c r="M555" s="23"/>
      <c r="N555" s="23"/>
      <c r="O555" s="23"/>
      <c r="P555" s="23"/>
      <c r="Q555" s="23"/>
      <c r="R555" s="23"/>
      <c r="S555" s="23"/>
      <c r="T555" s="23"/>
      <c r="U555" s="23"/>
      <c r="V555" s="23"/>
      <c r="W555" s="23"/>
    </row>
    <row r="556" spans="1:23" ht="16.5" customHeight="1">
      <c r="A556" s="25"/>
      <c r="B556" s="23"/>
      <c r="C556" s="23"/>
      <c r="D556" s="23"/>
      <c r="E556" s="23"/>
      <c r="F556" s="23"/>
      <c r="G556" s="23"/>
      <c r="H556" s="23"/>
      <c r="I556" s="23"/>
      <c r="J556" s="23"/>
      <c r="K556" s="23"/>
      <c r="L556" s="23"/>
      <c r="M556" s="23"/>
      <c r="N556" s="23"/>
      <c r="O556" s="23"/>
      <c r="P556" s="23"/>
      <c r="Q556" s="23"/>
      <c r="R556" s="23"/>
      <c r="S556" s="23"/>
      <c r="T556" s="23"/>
      <c r="U556" s="23"/>
      <c r="V556" s="23"/>
      <c r="W556" s="23"/>
    </row>
    <row r="557" spans="1:23" ht="16.5" customHeight="1">
      <c r="A557" s="25"/>
      <c r="B557" s="23"/>
      <c r="C557" s="23"/>
      <c r="D557" s="23"/>
      <c r="E557" s="23"/>
      <c r="F557" s="23"/>
      <c r="G557" s="23"/>
      <c r="H557" s="23"/>
      <c r="I557" s="23"/>
      <c r="J557" s="23"/>
      <c r="K557" s="23"/>
      <c r="L557" s="23"/>
      <c r="M557" s="23"/>
      <c r="N557" s="23"/>
      <c r="O557" s="23"/>
      <c r="P557" s="23"/>
      <c r="Q557" s="23"/>
      <c r="R557" s="23"/>
      <c r="S557" s="23"/>
      <c r="T557" s="23"/>
      <c r="U557" s="23"/>
      <c r="V557" s="23"/>
      <c r="W557" s="23"/>
    </row>
    <row r="558" spans="1:23" ht="16.5" customHeight="1">
      <c r="A558" s="25"/>
      <c r="B558" s="23"/>
      <c r="C558" s="23"/>
      <c r="D558" s="23"/>
      <c r="E558" s="23"/>
      <c r="F558" s="23"/>
      <c r="G558" s="23"/>
      <c r="H558" s="23"/>
      <c r="I558" s="23"/>
      <c r="J558" s="23"/>
      <c r="K558" s="23"/>
      <c r="L558" s="23"/>
      <c r="M558" s="23"/>
      <c r="N558" s="23"/>
      <c r="O558" s="23"/>
      <c r="P558" s="23"/>
      <c r="Q558" s="23"/>
      <c r="R558" s="23"/>
      <c r="S558" s="23"/>
      <c r="T558" s="23"/>
      <c r="U558" s="23"/>
      <c r="V558" s="23"/>
      <c r="W558" s="23"/>
    </row>
    <row r="559" spans="1:23" ht="16.5" customHeight="1">
      <c r="A559" s="25"/>
      <c r="B559" s="23"/>
      <c r="C559" s="23"/>
      <c r="D559" s="23"/>
      <c r="E559" s="23"/>
      <c r="F559" s="23"/>
      <c r="G559" s="23"/>
      <c r="H559" s="23"/>
      <c r="I559" s="23"/>
      <c r="J559" s="23"/>
      <c r="K559" s="23"/>
      <c r="L559" s="23"/>
      <c r="M559" s="23"/>
      <c r="N559" s="23"/>
      <c r="O559" s="23"/>
      <c r="P559" s="23"/>
      <c r="Q559" s="23"/>
      <c r="R559" s="23"/>
      <c r="S559" s="23"/>
      <c r="T559" s="23"/>
      <c r="U559" s="23"/>
      <c r="V559" s="23"/>
      <c r="W559" s="23"/>
    </row>
    <row r="560" spans="1:23" ht="16.5" customHeight="1">
      <c r="A560" s="25"/>
      <c r="B560" s="23"/>
      <c r="C560" s="23"/>
      <c r="D560" s="23"/>
      <c r="E560" s="23"/>
      <c r="F560" s="23"/>
      <c r="G560" s="23"/>
      <c r="H560" s="23"/>
      <c r="I560" s="23"/>
      <c r="J560" s="23"/>
      <c r="K560" s="23"/>
      <c r="L560" s="23"/>
      <c r="M560" s="23"/>
      <c r="N560" s="23"/>
      <c r="O560" s="23"/>
      <c r="P560" s="23"/>
      <c r="Q560" s="23"/>
      <c r="R560" s="23"/>
      <c r="S560" s="23"/>
      <c r="T560" s="23"/>
      <c r="U560" s="23"/>
      <c r="V560" s="23"/>
      <c r="W560" s="23"/>
    </row>
    <row r="561" spans="1:23" ht="16.5" customHeight="1">
      <c r="A561" s="25"/>
      <c r="B561" s="23"/>
      <c r="C561" s="23"/>
      <c r="D561" s="23"/>
      <c r="E561" s="23"/>
      <c r="F561" s="23"/>
      <c r="G561" s="23"/>
      <c r="H561" s="23"/>
      <c r="I561" s="23"/>
      <c r="J561" s="23"/>
      <c r="K561" s="23"/>
      <c r="L561" s="23"/>
      <c r="M561" s="23"/>
      <c r="N561" s="23"/>
      <c r="O561" s="23"/>
      <c r="P561" s="23"/>
      <c r="Q561" s="23"/>
      <c r="R561" s="23"/>
      <c r="S561" s="23"/>
      <c r="T561" s="23"/>
      <c r="U561" s="23"/>
      <c r="V561" s="23"/>
      <c r="W561" s="23"/>
    </row>
    <row r="562" spans="1:23" ht="16.5" customHeight="1">
      <c r="A562" s="25"/>
      <c r="B562" s="23"/>
      <c r="C562" s="23"/>
      <c r="D562" s="23"/>
      <c r="E562" s="23"/>
      <c r="F562" s="23"/>
      <c r="G562" s="23"/>
      <c r="H562" s="23"/>
      <c r="I562" s="23"/>
      <c r="J562" s="23"/>
      <c r="K562" s="23"/>
      <c r="L562" s="23"/>
      <c r="M562" s="23"/>
      <c r="N562" s="23"/>
      <c r="O562" s="23"/>
      <c r="P562" s="23"/>
      <c r="Q562" s="23"/>
      <c r="R562" s="23"/>
      <c r="S562" s="23"/>
      <c r="T562" s="23"/>
      <c r="U562" s="23"/>
      <c r="V562" s="23"/>
      <c r="W562" s="23"/>
    </row>
    <row r="563" spans="1:23" ht="16.5" customHeight="1">
      <c r="A563" s="25"/>
      <c r="B563" s="23"/>
      <c r="C563" s="23"/>
      <c r="D563" s="23"/>
      <c r="E563" s="23"/>
      <c r="F563" s="23"/>
      <c r="G563" s="23"/>
      <c r="H563" s="23"/>
      <c r="I563" s="23"/>
      <c r="J563" s="23"/>
      <c r="K563" s="23"/>
      <c r="L563" s="23"/>
      <c r="M563" s="23"/>
      <c r="N563" s="23"/>
      <c r="O563" s="23"/>
      <c r="P563" s="23"/>
      <c r="Q563" s="23"/>
      <c r="R563" s="23"/>
      <c r="S563" s="23"/>
      <c r="T563" s="23"/>
      <c r="U563" s="23"/>
      <c r="V563" s="23"/>
      <c r="W563" s="23"/>
    </row>
    <row r="564" spans="1:23" ht="16.5" customHeight="1">
      <c r="A564" s="25"/>
      <c r="B564" s="23"/>
      <c r="C564" s="23"/>
      <c r="D564" s="23"/>
      <c r="E564" s="23"/>
      <c r="F564" s="23"/>
      <c r="G564" s="23"/>
      <c r="H564" s="23"/>
      <c r="I564" s="23"/>
      <c r="J564" s="23"/>
      <c r="K564" s="23"/>
      <c r="L564" s="23"/>
      <c r="M564" s="23"/>
      <c r="N564" s="23"/>
      <c r="O564" s="23"/>
      <c r="P564" s="23"/>
      <c r="Q564" s="23"/>
      <c r="R564" s="23"/>
      <c r="S564" s="23"/>
      <c r="T564" s="23"/>
      <c r="U564" s="23"/>
      <c r="V564" s="23"/>
      <c r="W564" s="23"/>
    </row>
    <row r="565" spans="1:23" ht="16.5" customHeight="1">
      <c r="A565" s="25"/>
      <c r="B565" s="23"/>
      <c r="C565" s="23"/>
      <c r="D565" s="23"/>
      <c r="E565" s="23"/>
      <c r="F565" s="23"/>
      <c r="G565" s="23"/>
      <c r="H565" s="23"/>
      <c r="I565" s="23"/>
      <c r="J565" s="23"/>
      <c r="K565" s="23"/>
      <c r="L565" s="23"/>
      <c r="M565" s="23"/>
      <c r="N565" s="23"/>
      <c r="O565" s="23"/>
      <c r="P565" s="23"/>
      <c r="Q565" s="23"/>
      <c r="R565" s="23"/>
      <c r="S565" s="23"/>
      <c r="T565" s="23"/>
      <c r="U565" s="23"/>
      <c r="V565" s="23"/>
      <c r="W565" s="23"/>
    </row>
    <row r="566" spans="1:23" ht="16.5" customHeight="1">
      <c r="A566" s="25"/>
      <c r="B566" s="23"/>
      <c r="C566" s="23"/>
      <c r="D566" s="23"/>
      <c r="E566" s="23"/>
      <c r="F566" s="23"/>
      <c r="G566" s="23"/>
      <c r="H566" s="23"/>
      <c r="I566" s="23"/>
      <c r="J566" s="23"/>
      <c r="K566" s="23"/>
      <c r="L566" s="23"/>
      <c r="M566" s="23"/>
      <c r="N566" s="23"/>
      <c r="O566" s="23"/>
      <c r="P566" s="23"/>
      <c r="Q566" s="23"/>
      <c r="R566" s="23"/>
      <c r="S566" s="23"/>
      <c r="T566" s="23"/>
      <c r="U566" s="23"/>
      <c r="V566" s="23"/>
      <c r="W566" s="23"/>
    </row>
    <row r="567" spans="1:23" ht="16.5" customHeight="1">
      <c r="A567" s="25"/>
      <c r="B567" s="23"/>
      <c r="C567" s="23"/>
      <c r="D567" s="23"/>
      <c r="E567" s="23"/>
      <c r="F567" s="23"/>
      <c r="G567" s="23"/>
      <c r="H567" s="23"/>
      <c r="I567" s="23"/>
      <c r="J567" s="23"/>
      <c r="K567" s="23"/>
      <c r="L567" s="23"/>
      <c r="M567" s="23"/>
      <c r="N567" s="23"/>
      <c r="O567" s="23"/>
      <c r="P567" s="23"/>
      <c r="Q567" s="23"/>
      <c r="R567" s="23"/>
      <c r="S567" s="23"/>
      <c r="T567" s="23"/>
      <c r="U567" s="23"/>
      <c r="V567" s="23"/>
      <c r="W567" s="23"/>
    </row>
    <row r="568" spans="1:23" ht="16.5" customHeight="1">
      <c r="A568" s="25"/>
      <c r="B568" s="23"/>
      <c r="C568" s="23"/>
      <c r="D568" s="23"/>
      <c r="E568" s="23"/>
      <c r="F568" s="23"/>
      <c r="G568" s="23"/>
      <c r="H568" s="23"/>
      <c r="I568" s="23"/>
      <c r="J568" s="23"/>
      <c r="K568" s="23"/>
      <c r="L568" s="23"/>
      <c r="M568" s="23"/>
      <c r="N568" s="23"/>
      <c r="O568" s="23"/>
      <c r="P568" s="23"/>
      <c r="Q568" s="23"/>
      <c r="R568" s="23"/>
      <c r="S568" s="23"/>
      <c r="T568" s="23"/>
      <c r="U568" s="23"/>
      <c r="V568" s="23"/>
      <c r="W568" s="23"/>
    </row>
    <row r="569" spans="1:23" ht="16.5" customHeight="1">
      <c r="A569" s="25"/>
      <c r="B569" s="23"/>
      <c r="C569" s="23"/>
      <c r="D569" s="23"/>
      <c r="E569" s="23"/>
      <c r="F569" s="23"/>
      <c r="G569" s="23"/>
      <c r="H569" s="23"/>
      <c r="I569" s="23"/>
      <c r="J569" s="23"/>
      <c r="K569" s="23"/>
      <c r="L569" s="23"/>
      <c r="M569" s="23"/>
      <c r="N569" s="23"/>
      <c r="O569" s="23"/>
      <c r="P569" s="23"/>
      <c r="Q569" s="23"/>
      <c r="R569" s="23"/>
      <c r="S569" s="23"/>
      <c r="T569" s="23"/>
      <c r="U569" s="23"/>
      <c r="V569" s="23"/>
      <c r="W569" s="23"/>
    </row>
    <row r="570" spans="1:23" ht="16.5" customHeight="1">
      <c r="A570" s="25"/>
      <c r="B570" s="23"/>
      <c r="C570" s="23"/>
      <c r="D570" s="23"/>
      <c r="E570" s="23"/>
      <c r="F570" s="23"/>
      <c r="G570" s="23"/>
      <c r="H570" s="23"/>
      <c r="I570" s="23"/>
      <c r="J570" s="23"/>
      <c r="K570" s="23"/>
      <c r="L570" s="23"/>
      <c r="M570" s="23"/>
      <c r="N570" s="23"/>
      <c r="O570" s="23"/>
      <c r="P570" s="23"/>
      <c r="Q570" s="23"/>
      <c r="R570" s="23"/>
      <c r="S570" s="23"/>
      <c r="T570" s="23"/>
      <c r="U570" s="23"/>
      <c r="V570" s="23"/>
      <c r="W570" s="23"/>
    </row>
    <row r="571" spans="1:23" ht="16.5" customHeight="1">
      <c r="A571" s="25"/>
      <c r="B571" s="23"/>
      <c r="C571" s="23"/>
      <c r="D571" s="23"/>
      <c r="E571" s="23"/>
      <c r="F571" s="23"/>
      <c r="G571" s="23"/>
      <c r="H571" s="23"/>
      <c r="I571" s="23"/>
      <c r="J571" s="23"/>
      <c r="K571" s="23"/>
      <c r="L571" s="23"/>
      <c r="M571" s="23"/>
      <c r="N571" s="23"/>
      <c r="O571" s="23"/>
      <c r="P571" s="23"/>
      <c r="Q571" s="23"/>
      <c r="R571" s="23"/>
      <c r="S571" s="23"/>
      <c r="T571" s="23"/>
      <c r="U571" s="23"/>
      <c r="V571" s="23"/>
      <c r="W571" s="23"/>
    </row>
    <row r="572" spans="1:23" ht="16.5" customHeight="1">
      <c r="A572" s="25"/>
      <c r="B572" s="23"/>
      <c r="C572" s="23"/>
      <c r="D572" s="23"/>
      <c r="E572" s="23"/>
      <c r="F572" s="23"/>
      <c r="G572" s="23"/>
      <c r="H572" s="23"/>
      <c r="I572" s="23"/>
      <c r="J572" s="23"/>
      <c r="K572" s="23"/>
      <c r="L572" s="23"/>
      <c r="M572" s="23"/>
      <c r="N572" s="23"/>
      <c r="O572" s="23"/>
      <c r="P572" s="23"/>
      <c r="Q572" s="23"/>
      <c r="R572" s="23"/>
      <c r="S572" s="23"/>
      <c r="T572" s="23"/>
      <c r="U572" s="23"/>
      <c r="V572" s="23"/>
      <c r="W572" s="23"/>
    </row>
    <row r="573" spans="1:23" ht="16.5" customHeight="1">
      <c r="A573" s="25"/>
      <c r="B573" s="23"/>
      <c r="C573" s="23"/>
      <c r="D573" s="23"/>
      <c r="E573" s="23"/>
      <c r="F573" s="23"/>
      <c r="G573" s="23"/>
      <c r="H573" s="23"/>
      <c r="I573" s="23"/>
      <c r="J573" s="23"/>
      <c r="K573" s="23"/>
      <c r="L573" s="23"/>
      <c r="M573" s="23"/>
      <c r="N573" s="23"/>
      <c r="O573" s="23"/>
      <c r="P573" s="23"/>
      <c r="Q573" s="23"/>
      <c r="R573" s="23"/>
      <c r="S573" s="23"/>
      <c r="T573" s="23"/>
      <c r="U573" s="23"/>
      <c r="V573" s="23"/>
      <c r="W573" s="23"/>
    </row>
    <row r="574" spans="1:23" ht="16.5" customHeight="1">
      <c r="A574" s="25"/>
      <c r="B574" s="23"/>
      <c r="C574" s="23"/>
      <c r="D574" s="23"/>
      <c r="E574" s="23"/>
      <c r="F574" s="23"/>
      <c r="G574" s="23"/>
      <c r="H574" s="23"/>
      <c r="I574" s="23"/>
      <c r="J574" s="23"/>
      <c r="K574" s="23"/>
      <c r="L574" s="23"/>
      <c r="M574" s="23"/>
      <c r="N574" s="23"/>
      <c r="O574" s="23"/>
      <c r="P574" s="23"/>
      <c r="Q574" s="23"/>
      <c r="R574" s="23"/>
      <c r="S574" s="23"/>
      <c r="T574" s="23"/>
      <c r="U574" s="23"/>
      <c r="V574" s="23"/>
      <c r="W574" s="23"/>
    </row>
    <row r="575" spans="1:23" ht="16.5" customHeight="1">
      <c r="A575" s="25"/>
      <c r="B575" s="23"/>
      <c r="C575" s="23"/>
      <c r="D575" s="23"/>
      <c r="E575" s="23"/>
      <c r="F575" s="23"/>
      <c r="G575" s="23"/>
      <c r="H575" s="23"/>
      <c r="I575" s="23"/>
      <c r="J575" s="23"/>
      <c r="K575" s="23"/>
      <c r="L575" s="23"/>
      <c r="M575" s="23"/>
      <c r="N575" s="23"/>
      <c r="O575" s="23"/>
      <c r="P575" s="23"/>
      <c r="Q575" s="23"/>
      <c r="R575" s="23"/>
      <c r="S575" s="23"/>
      <c r="T575" s="23"/>
      <c r="U575" s="23"/>
      <c r="V575" s="23"/>
      <c r="W575" s="23"/>
    </row>
    <row r="576" spans="1:23" ht="16.5" customHeight="1">
      <c r="A576" s="25"/>
      <c r="B576" s="23"/>
      <c r="C576" s="23"/>
      <c r="D576" s="23"/>
      <c r="E576" s="23"/>
      <c r="F576" s="23"/>
      <c r="G576" s="23"/>
      <c r="H576" s="23"/>
      <c r="I576" s="23"/>
      <c r="J576" s="23"/>
      <c r="K576" s="23"/>
      <c r="L576" s="23"/>
      <c r="M576" s="23"/>
      <c r="N576" s="23"/>
      <c r="O576" s="23"/>
      <c r="P576" s="23"/>
      <c r="Q576" s="23"/>
      <c r="R576" s="23"/>
      <c r="S576" s="23"/>
      <c r="T576" s="23"/>
      <c r="U576" s="23"/>
      <c r="V576" s="23"/>
      <c r="W576" s="23"/>
    </row>
    <row r="577" spans="1:23" ht="16.5" customHeight="1">
      <c r="A577" s="25"/>
      <c r="B577" s="23"/>
      <c r="C577" s="23"/>
      <c r="D577" s="23"/>
      <c r="E577" s="23"/>
      <c r="F577" s="23"/>
      <c r="G577" s="23"/>
      <c r="H577" s="23"/>
      <c r="I577" s="23"/>
      <c r="J577" s="23"/>
      <c r="K577" s="23"/>
      <c r="L577" s="23"/>
      <c r="M577" s="23"/>
      <c r="N577" s="23"/>
      <c r="O577" s="23"/>
      <c r="P577" s="23"/>
      <c r="Q577" s="23"/>
      <c r="R577" s="23"/>
      <c r="S577" s="23"/>
      <c r="T577" s="23"/>
      <c r="U577" s="23"/>
      <c r="V577" s="23"/>
      <c r="W577" s="23"/>
    </row>
    <row r="578" spans="1:23" ht="16.5" customHeight="1">
      <c r="A578" s="25"/>
      <c r="B578" s="23"/>
      <c r="C578" s="23"/>
      <c r="D578" s="23"/>
      <c r="E578" s="23"/>
      <c r="F578" s="23"/>
      <c r="G578" s="23"/>
      <c r="H578" s="23"/>
      <c r="I578" s="23"/>
      <c r="J578" s="23"/>
      <c r="K578" s="23"/>
      <c r="L578" s="23"/>
      <c r="M578" s="23"/>
      <c r="N578" s="23"/>
      <c r="O578" s="23"/>
      <c r="P578" s="23"/>
      <c r="Q578" s="23"/>
      <c r="R578" s="23"/>
      <c r="S578" s="23"/>
      <c r="T578" s="23"/>
      <c r="U578" s="23"/>
      <c r="V578" s="23"/>
      <c r="W578" s="23"/>
    </row>
    <row r="579" spans="1:23" ht="16.5" customHeight="1">
      <c r="A579" s="25"/>
      <c r="B579" s="23"/>
      <c r="C579" s="23"/>
      <c r="D579" s="23"/>
      <c r="E579" s="23"/>
      <c r="F579" s="23"/>
      <c r="G579" s="23"/>
      <c r="H579" s="23"/>
      <c r="I579" s="23"/>
      <c r="J579" s="23"/>
      <c r="K579" s="23"/>
      <c r="L579" s="23"/>
      <c r="M579" s="23"/>
      <c r="N579" s="23"/>
      <c r="O579" s="23"/>
      <c r="P579" s="23"/>
      <c r="Q579" s="23"/>
      <c r="R579" s="23"/>
      <c r="S579" s="23"/>
      <c r="T579" s="23"/>
      <c r="U579" s="23"/>
      <c r="V579" s="23"/>
      <c r="W579" s="23"/>
    </row>
    <row r="580" spans="1:23" ht="16.5" customHeight="1">
      <c r="A580" s="25"/>
      <c r="B580" s="23"/>
      <c r="C580" s="23"/>
      <c r="D580" s="23"/>
      <c r="E580" s="23"/>
      <c r="F580" s="23"/>
      <c r="G580" s="23"/>
      <c r="H580" s="23"/>
      <c r="I580" s="23"/>
      <c r="J580" s="23"/>
      <c r="K580" s="23"/>
      <c r="L580" s="23"/>
      <c r="M580" s="23"/>
      <c r="N580" s="23"/>
      <c r="O580" s="23"/>
      <c r="P580" s="23"/>
      <c r="Q580" s="23"/>
      <c r="R580" s="23"/>
      <c r="S580" s="23"/>
      <c r="T580" s="23"/>
      <c r="U580" s="23"/>
      <c r="V580" s="23"/>
      <c r="W580" s="23"/>
    </row>
    <row r="581" spans="1:23" ht="16.5" customHeight="1">
      <c r="A581" s="25"/>
      <c r="B581" s="23"/>
      <c r="C581" s="23"/>
      <c r="D581" s="23"/>
      <c r="E581" s="23"/>
      <c r="F581" s="23"/>
      <c r="G581" s="23"/>
      <c r="H581" s="23"/>
      <c r="I581" s="23"/>
      <c r="J581" s="23"/>
      <c r="K581" s="23"/>
      <c r="L581" s="23"/>
      <c r="M581" s="23"/>
      <c r="N581" s="23"/>
      <c r="O581" s="23"/>
      <c r="P581" s="23"/>
      <c r="Q581" s="23"/>
      <c r="R581" s="23"/>
      <c r="S581" s="23"/>
      <c r="T581" s="23"/>
      <c r="U581" s="23"/>
      <c r="V581" s="23"/>
      <c r="W581" s="23"/>
    </row>
    <row r="582" spans="1:23" ht="16.5" customHeight="1">
      <c r="A582" s="25"/>
      <c r="B582" s="23"/>
      <c r="C582" s="23"/>
      <c r="D582" s="23"/>
      <c r="E582" s="23"/>
      <c r="F582" s="23"/>
      <c r="G582" s="23"/>
      <c r="H582" s="23"/>
      <c r="I582" s="23"/>
      <c r="J582" s="23"/>
      <c r="K582" s="23"/>
      <c r="L582" s="23"/>
      <c r="M582" s="23"/>
      <c r="N582" s="23"/>
      <c r="O582" s="23"/>
      <c r="P582" s="23"/>
      <c r="Q582" s="23"/>
      <c r="R582" s="23"/>
      <c r="S582" s="23"/>
      <c r="T582" s="23"/>
      <c r="U582" s="23"/>
      <c r="V582" s="23"/>
      <c r="W582" s="23"/>
    </row>
    <row r="583" spans="1:23" ht="16.5" customHeight="1">
      <c r="A583" s="25"/>
      <c r="B583" s="23"/>
      <c r="C583" s="23"/>
      <c r="D583" s="23"/>
      <c r="E583" s="23"/>
      <c r="F583" s="23"/>
      <c r="G583" s="23"/>
      <c r="H583" s="23"/>
      <c r="I583" s="23"/>
      <c r="J583" s="23"/>
      <c r="K583" s="23"/>
      <c r="L583" s="23"/>
      <c r="M583" s="23"/>
      <c r="N583" s="23"/>
      <c r="O583" s="23"/>
      <c r="P583" s="23"/>
      <c r="Q583" s="23"/>
      <c r="R583" s="23"/>
      <c r="S583" s="23"/>
      <c r="T583" s="23"/>
      <c r="U583" s="23"/>
      <c r="V583" s="23"/>
      <c r="W583" s="23"/>
    </row>
    <row r="584" spans="1:23" ht="16.5" customHeight="1">
      <c r="A584" s="25"/>
      <c r="B584" s="23"/>
      <c r="C584" s="23"/>
      <c r="D584" s="23"/>
      <c r="E584" s="23"/>
      <c r="F584" s="23"/>
      <c r="G584" s="23"/>
      <c r="H584" s="23"/>
      <c r="I584" s="23"/>
      <c r="J584" s="23"/>
      <c r="K584" s="23"/>
      <c r="L584" s="23"/>
      <c r="M584" s="23"/>
      <c r="N584" s="23"/>
      <c r="O584" s="23"/>
      <c r="P584" s="23"/>
      <c r="Q584" s="23"/>
      <c r="R584" s="23"/>
      <c r="S584" s="23"/>
      <c r="T584" s="23"/>
      <c r="U584" s="23"/>
      <c r="V584" s="23"/>
      <c r="W584" s="23"/>
    </row>
    <row r="585" spans="1:23" ht="16.5" customHeight="1">
      <c r="A585" s="25"/>
      <c r="B585" s="23"/>
      <c r="C585" s="23"/>
      <c r="D585" s="23"/>
      <c r="E585" s="23"/>
      <c r="F585" s="23"/>
      <c r="G585" s="23"/>
      <c r="H585" s="23"/>
      <c r="I585" s="23"/>
      <c r="J585" s="23"/>
      <c r="K585" s="23"/>
      <c r="L585" s="23"/>
      <c r="M585" s="23"/>
      <c r="N585" s="23"/>
      <c r="O585" s="23"/>
      <c r="P585" s="23"/>
      <c r="Q585" s="23"/>
      <c r="R585" s="23"/>
      <c r="S585" s="23"/>
      <c r="T585" s="23"/>
      <c r="U585" s="23"/>
      <c r="V585" s="23"/>
      <c r="W585" s="23"/>
    </row>
    <row r="586" spans="1:23" ht="16.5" customHeight="1">
      <c r="A586" s="25"/>
      <c r="B586" s="23"/>
      <c r="C586" s="23"/>
      <c r="D586" s="23"/>
      <c r="E586" s="23"/>
      <c r="F586" s="23"/>
      <c r="G586" s="23"/>
      <c r="H586" s="23"/>
      <c r="I586" s="23"/>
      <c r="J586" s="23"/>
      <c r="K586" s="23"/>
      <c r="L586" s="23"/>
      <c r="M586" s="23"/>
      <c r="N586" s="23"/>
      <c r="O586" s="23"/>
      <c r="P586" s="23"/>
      <c r="Q586" s="23"/>
      <c r="R586" s="23"/>
      <c r="S586" s="23"/>
      <c r="T586" s="23"/>
      <c r="U586" s="23"/>
      <c r="V586" s="23"/>
      <c r="W586" s="23"/>
    </row>
    <row r="587" spans="1:23" ht="16.5" customHeight="1">
      <c r="A587" s="25"/>
      <c r="B587" s="23"/>
      <c r="C587" s="23"/>
      <c r="D587" s="23"/>
      <c r="E587" s="23"/>
      <c r="F587" s="23"/>
      <c r="G587" s="23"/>
      <c r="H587" s="23"/>
      <c r="I587" s="23"/>
      <c r="J587" s="23"/>
      <c r="K587" s="23"/>
      <c r="L587" s="23"/>
      <c r="M587" s="23"/>
      <c r="N587" s="23"/>
      <c r="O587" s="23"/>
      <c r="P587" s="23"/>
      <c r="Q587" s="23"/>
      <c r="R587" s="23"/>
      <c r="S587" s="23"/>
      <c r="T587" s="23"/>
      <c r="U587" s="23"/>
      <c r="V587" s="23"/>
      <c r="W587" s="23"/>
    </row>
    <row r="588" spans="1:23" ht="16.5" customHeight="1">
      <c r="A588" s="25"/>
      <c r="B588" s="23"/>
      <c r="C588" s="23"/>
      <c r="D588" s="23"/>
      <c r="E588" s="23"/>
      <c r="F588" s="23"/>
      <c r="G588" s="23"/>
      <c r="H588" s="23"/>
      <c r="I588" s="23"/>
      <c r="J588" s="23"/>
      <c r="K588" s="23"/>
      <c r="L588" s="23"/>
      <c r="M588" s="23"/>
      <c r="N588" s="23"/>
      <c r="O588" s="23"/>
      <c r="P588" s="23"/>
      <c r="Q588" s="23"/>
      <c r="R588" s="23"/>
      <c r="S588" s="23"/>
      <c r="T588" s="23"/>
      <c r="U588" s="23"/>
      <c r="V588" s="23"/>
      <c r="W588" s="23"/>
    </row>
    <row r="589" spans="1:23" ht="16.5" customHeight="1">
      <c r="A589" s="25"/>
      <c r="B589" s="23"/>
      <c r="C589" s="23"/>
      <c r="D589" s="23"/>
      <c r="E589" s="23"/>
      <c r="F589" s="23"/>
      <c r="G589" s="23"/>
      <c r="H589" s="23"/>
      <c r="I589" s="23"/>
      <c r="J589" s="23"/>
      <c r="K589" s="23"/>
      <c r="L589" s="23"/>
      <c r="M589" s="23"/>
      <c r="N589" s="23"/>
      <c r="O589" s="23"/>
      <c r="P589" s="23"/>
      <c r="Q589" s="23"/>
      <c r="R589" s="23"/>
      <c r="S589" s="23"/>
      <c r="T589" s="23"/>
      <c r="U589" s="23"/>
      <c r="V589" s="23"/>
      <c r="W589" s="23"/>
    </row>
    <row r="590" spans="1:23" ht="16.5" customHeight="1">
      <c r="A590" s="25"/>
      <c r="B590" s="23"/>
      <c r="C590" s="23"/>
      <c r="D590" s="23"/>
      <c r="E590" s="23"/>
      <c r="F590" s="23"/>
      <c r="G590" s="23"/>
      <c r="H590" s="23"/>
      <c r="I590" s="23"/>
      <c r="J590" s="23"/>
      <c r="K590" s="23"/>
      <c r="L590" s="23"/>
      <c r="M590" s="23"/>
      <c r="N590" s="23"/>
      <c r="O590" s="23"/>
      <c r="P590" s="23"/>
      <c r="Q590" s="23"/>
      <c r="R590" s="23"/>
      <c r="S590" s="23"/>
      <c r="T590" s="23"/>
      <c r="U590" s="23"/>
      <c r="V590" s="23"/>
      <c r="W590" s="23"/>
    </row>
    <row r="591" spans="1:23" ht="16.5" customHeight="1">
      <c r="A591" s="25"/>
      <c r="B591" s="23"/>
      <c r="C591" s="23"/>
      <c r="D591" s="23"/>
      <c r="E591" s="23"/>
      <c r="F591" s="23"/>
      <c r="G591" s="23"/>
      <c r="H591" s="23"/>
      <c r="I591" s="23"/>
      <c r="J591" s="23"/>
      <c r="K591" s="23"/>
      <c r="L591" s="23"/>
      <c r="M591" s="23"/>
      <c r="N591" s="23"/>
      <c r="O591" s="23"/>
      <c r="P591" s="23"/>
      <c r="Q591" s="23"/>
      <c r="R591" s="23"/>
      <c r="S591" s="23"/>
      <c r="T591" s="23"/>
      <c r="U591" s="23"/>
      <c r="V591" s="23"/>
      <c r="W591" s="23"/>
    </row>
    <row r="592" spans="1:23" ht="16.5" customHeight="1">
      <c r="A592" s="25"/>
      <c r="B592" s="23"/>
      <c r="C592" s="23"/>
      <c r="D592" s="23"/>
      <c r="E592" s="23"/>
      <c r="F592" s="23"/>
      <c r="G592" s="23"/>
      <c r="H592" s="23"/>
      <c r="I592" s="23"/>
      <c r="J592" s="23"/>
      <c r="K592" s="23"/>
      <c r="L592" s="23"/>
      <c r="M592" s="23"/>
      <c r="N592" s="23"/>
      <c r="O592" s="23"/>
      <c r="P592" s="23"/>
      <c r="Q592" s="23"/>
      <c r="R592" s="23"/>
      <c r="S592" s="23"/>
      <c r="T592" s="23"/>
      <c r="U592" s="23"/>
      <c r="V592" s="23"/>
      <c r="W592" s="23"/>
    </row>
    <row r="593" spans="1:23" ht="16.5" customHeight="1">
      <c r="A593" s="25"/>
      <c r="B593" s="23"/>
      <c r="C593" s="23"/>
      <c r="D593" s="23"/>
      <c r="E593" s="23"/>
      <c r="F593" s="23"/>
      <c r="G593" s="23"/>
      <c r="H593" s="23"/>
      <c r="I593" s="23"/>
      <c r="J593" s="23"/>
      <c r="K593" s="23"/>
      <c r="L593" s="23"/>
      <c r="M593" s="23"/>
      <c r="N593" s="23"/>
      <c r="O593" s="23"/>
      <c r="P593" s="23"/>
      <c r="Q593" s="23"/>
      <c r="R593" s="23"/>
      <c r="S593" s="23"/>
      <c r="T593" s="23"/>
      <c r="U593" s="23"/>
      <c r="V593" s="23"/>
      <c r="W593" s="23"/>
    </row>
    <row r="594" spans="1:23" ht="16.5" customHeight="1">
      <c r="A594" s="25"/>
      <c r="B594" s="23"/>
      <c r="C594" s="23"/>
      <c r="D594" s="23"/>
      <c r="E594" s="23"/>
      <c r="F594" s="23"/>
      <c r="G594" s="23"/>
      <c r="H594" s="23"/>
      <c r="I594" s="23"/>
      <c r="J594" s="23"/>
      <c r="K594" s="23"/>
      <c r="L594" s="23"/>
      <c r="M594" s="23"/>
      <c r="N594" s="23"/>
      <c r="O594" s="23"/>
      <c r="P594" s="23"/>
      <c r="Q594" s="23"/>
      <c r="R594" s="23"/>
      <c r="S594" s="23"/>
      <c r="T594" s="23"/>
      <c r="U594" s="23"/>
      <c r="V594" s="23"/>
      <c r="W594" s="23"/>
    </row>
    <row r="595" spans="1:23" ht="16.5" customHeight="1">
      <c r="A595" s="25"/>
      <c r="B595" s="23"/>
      <c r="C595" s="23"/>
      <c r="D595" s="23"/>
      <c r="E595" s="23"/>
      <c r="F595" s="23"/>
      <c r="G595" s="23"/>
      <c r="H595" s="23"/>
      <c r="I595" s="23"/>
      <c r="J595" s="23"/>
      <c r="K595" s="23"/>
      <c r="L595" s="23"/>
      <c r="M595" s="23"/>
      <c r="N595" s="23"/>
      <c r="O595" s="23"/>
      <c r="P595" s="23"/>
      <c r="Q595" s="23"/>
      <c r="R595" s="23"/>
      <c r="S595" s="23"/>
      <c r="T595" s="23"/>
      <c r="U595" s="23"/>
      <c r="V595" s="23"/>
      <c r="W595" s="23"/>
    </row>
    <row r="596" spans="1:23" ht="16.5" customHeight="1">
      <c r="A596" s="25"/>
      <c r="B596" s="23"/>
      <c r="C596" s="23"/>
      <c r="D596" s="23"/>
      <c r="E596" s="23"/>
      <c r="F596" s="23"/>
      <c r="G596" s="23"/>
      <c r="H596" s="23"/>
      <c r="I596" s="23"/>
      <c r="J596" s="23"/>
      <c r="K596" s="23"/>
      <c r="L596" s="23"/>
      <c r="M596" s="23"/>
      <c r="N596" s="23"/>
      <c r="O596" s="23"/>
      <c r="P596" s="23"/>
      <c r="Q596" s="23"/>
      <c r="R596" s="23"/>
      <c r="S596" s="23"/>
      <c r="T596" s="23"/>
      <c r="U596" s="23"/>
      <c r="V596" s="23"/>
      <c r="W596" s="23"/>
    </row>
    <row r="597" spans="1:23" ht="16.5" customHeight="1">
      <c r="A597" s="25"/>
      <c r="B597" s="23"/>
      <c r="C597" s="23"/>
      <c r="D597" s="23"/>
      <c r="E597" s="23"/>
      <c r="F597" s="23"/>
      <c r="G597" s="23"/>
      <c r="H597" s="23"/>
      <c r="I597" s="23"/>
      <c r="J597" s="23"/>
      <c r="K597" s="23"/>
      <c r="L597" s="23"/>
      <c r="M597" s="23"/>
      <c r="N597" s="23"/>
      <c r="O597" s="23"/>
      <c r="P597" s="23"/>
      <c r="Q597" s="23"/>
      <c r="R597" s="23"/>
      <c r="S597" s="23"/>
      <c r="T597" s="23"/>
      <c r="U597" s="23"/>
      <c r="V597" s="23"/>
      <c r="W597" s="23"/>
    </row>
    <row r="598" spans="1:23" ht="16.5" customHeight="1">
      <c r="A598" s="25"/>
      <c r="B598" s="23"/>
      <c r="C598" s="23"/>
      <c r="D598" s="23"/>
      <c r="E598" s="23"/>
      <c r="F598" s="23"/>
      <c r="G598" s="23"/>
      <c r="H598" s="23"/>
      <c r="I598" s="23"/>
      <c r="J598" s="23"/>
      <c r="K598" s="23"/>
      <c r="L598" s="23"/>
      <c r="M598" s="23"/>
      <c r="N598" s="23"/>
      <c r="O598" s="23"/>
      <c r="P598" s="23"/>
      <c r="Q598" s="23"/>
      <c r="R598" s="23"/>
      <c r="S598" s="23"/>
      <c r="T598" s="23"/>
      <c r="U598" s="23"/>
      <c r="V598" s="23"/>
      <c r="W598" s="23"/>
    </row>
    <row r="599" spans="1:23" ht="16.5" customHeight="1">
      <c r="A599" s="25"/>
      <c r="B599" s="23"/>
      <c r="C599" s="23"/>
      <c r="D599" s="23"/>
      <c r="E599" s="23"/>
      <c r="F599" s="23"/>
      <c r="G599" s="23"/>
      <c r="H599" s="23"/>
      <c r="I599" s="23"/>
      <c r="J599" s="23"/>
      <c r="K599" s="23"/>
      <c r="L599" s="23"/>
      <c r="M599" s="23"/>
      <c r="N599" s="23"/>
      <c r="O599" s="23"/>
      <c r="P599" s="23"/>
      <c r="Q599" s="23"/>
      <c r="R599" s="23"/>
      <c r="S599" s="23"/>
      <c r="T599" s="23"/>
      <c r="U599" s="23"/>
      <c r="V599" s="23"/>
      <c r="W599" s="23"/>
    </row>
    <row r="600" spans="1:23" ht="16.5" customHeight="1">
      <c r="A600" s="25"/>
      <c r="B600" s="23"/>
      <c r="C600" s="23"/>
      <c r="D600" s="23"/>
      <c r="E600" s="23"/>
      <c r="F600" s="23"/>
      <c r="G600" s="23"/>
      <c r="H600" s="23"/>
      <c r="I600" s="23"/>
      <c r="J600" s="23"/>
      <c r="K600" s="23"/>
      <c r="L600" s="23"/>
      <c r="M600" s="23"/>
      <c r="N600" s="23"/>
      <c r="O600" s="23"/>
      <c r="P600" s="23"/>
      <c r="Q600" s="23"/>
      <c r="R600" s="23"/>
      <c r="S600" s="23"/>
      <c r="T600" s="23"/>
      <c r="U600" s="23"/>
      <c r="V600" s="23"/>
      <c r="W600" s="23"/>
    </row>
    <row r="601" spans="1:23" ht="16.5" customHeight="1">
      <c r="A601" s="25"/>
      <c r="B601" s="23"/>
      <c r="C601" s="23"/>
      <c r="D601" s="23"/>
      <c r="E601" s="23"/>
      <c r="F601" s="23"/>
      <c r="G601" s="23"/>
      <c r="H601" s="23"/>
      <c r="I601" s="23"/>
      <c r="J601" s="23"/>
      <c r="K601" s="23"/>
      <c r="L601" s="23"/>
      <c r="M601" s="23"/>
      <c r="N601" s="23"/>
      <c r="O601" s="23"/>
      <c r="P601" s="23"/>
      <c r="Q601" s="23"/>
      <c r="R601" s="23"/>
      <c r="S601" s="23"/>
      <c r="T601" s="23"/>
      <c r="U601" s="23"/>
      <c r="V601" s="23"/>
      <c r="W601" s="23"/>
    </row>
    <row r="602" spans="1:23" ht="16.5" customHeight="1">
      <c r="A602" s="25"/>
      <c r="B602" s="23"/>
      <c r="C602" s="23"/>
      <c r="D602" s="23"/>
      <c r="E602" s="23"/>
      <c r="F602" s="23"/>
      <c r="G602" s="23"/>
      <c r="H602" s="23"/>
      <c r="I602" s="23"/>
      <c r="J602" s="23"/>
      <c r="K602" s="23"/>
      <c r="L602" s="23"/>
      <c r="M602" s="23"/>
      <c r="N602" s="23"/>
      <c r="O602" s="23"/>
      <c r="P602" s="23"/>
      <c r="Q602" s="23"/>
      <c r="R602" s="23"/>
      <c r="S602" s="23"/>
      <c r="T602" s="23"/>
      <c r="U602" s="23"/>
      <c r="V602" s="23"/>
      <c r="W602" s="23"/>
    </row>
    <row r="603" spans="1:23" ht="16.5" customHeight="1">
      <c r="A603" s="25"/>
      <c r="B603" s="23"/>
      <c r="C603" s="23"/>
      <c r="D603" s="23"/>
      <c r="E603" s="23"/>
      <c r="F603" s="23"/>
      <c r="G603" s="23"/>
      <c r="H603" s="23"/>
      <c r="I603" s="23"/>
      <c r="J603" s="23"/>
      <c r="K603" s="23"/>
      <c r="L603" s="23"/>
      <c r="M603" s="23"/>
      <c r="N603" s="23"/>
      <c r="O603" s="23"/>
      <c r="P603" s="23"/>
      <c r="Q603" s="23"/>
      <c r="R603" s="23"/>
      <c r="S603" s="23"/>
      <c r="T603" s="23"/>
      <c r="U603" s="23"/>
      <c r="V603" s="23"/>
      <c r="W603" s="23"/>
    </row>
    <row r="604" spans="1:23" ht="16.5" customHeight="1">
      <c r="A604" s="25"/>
      <c r="B604" s="23"/>
      <c r="C604" s="23"/>
      <c r="D604" s="23"/>
      <c r="E604" s="23"/>
      <c r="F604" s="23"/>
      <c r="G604" s="23"/>
      <c r="H604" s="23"/>
      <c r="I604" s="23"/>
      <c r="J604" s="23"/>
      <c r="K604" s="23"/>
      <c r="L604" s="23"/>
      <c r="M604" s="23"/>
      <c r="N604" s="23"/>
      <c r="O604" s="23"/>
      <c r="P604" s="23"/>
      <c r="Q604" s="23"/>
      <c r="R604" s="23"/>
      <c r="S604" s="23"/>
      <c r="T604" s="23"/>
      <c r="U604" s="23"/>
      <c r="V604" s="23"/>
      <c r="W604" s="23"/>
    </row>
    <row r="605" spans="1:23" ht="16.5" customHeight="1">
      <c r="A605" s="25"/>
      <c r="B605" s="23"/>
      <c r="C605" s="23"/>
      <c r="D605" s="23"/>
      <c r="E605" s="23"/>
      <c r="F605" s="23"/>
      <c r="G605" s="23"/>
      <c r="H605" s="23"/>
      <c r="I605" s="23"/>
      <c r="J605" s="23"/>
      <c r="K605" s="23"/>
      <c r="L605" s="23"/>
      <c r="M605" s="23"/>
      <c r="N605" s="23"/>
      <c r="O605" s="23"/>
      <c r="P605" s="23"/>
      <c r="Q605" s="23"/>
      <c r="R605" s="23"/>
      <c r="S605" s="23"/>
      <c r="T605" s="23"/>
      <c r="U605" s="23"/>
      <c r="V605" s="23"/>
      <c r="W605" s="23"/>
    </row>
    <row r="606" spans="1:23" ht="16.5" customHeight="1">
      <c r="A606" s="25"/>
      <c r="B606" s="23"/>
      <c r="C606" s="23"/>
      <c r="D606" s="23"/>
      <c r="E606" s="23"/>
      <c r="F606" s="23"/>
      <c r="G606" s="23"/>
      <c r="H606" s="23"/>
      <c r="I606" s="23"/>
      <c r="J606" s="23"/>
      <c r="K606" s="23"/>
      <c r="L606" s="23"/>
      <c r="M606" s="23"/>
      <c r="N606" s="23"/>
      <c r="O606" s="23"/>
      <c r="P606" s="23"/>
      <c r="Q606" s="23"/>
      <c r="R606" s="23"/>
      <c r="S606" s="23"/>
      <c r="T606" s="23"/>
      <c r="U606" s="23"/>
      <c r="V606" s="23"/>
      <c r="W606" s="23"/>
    </row>
    <row r="607" spans="1:23" ht="16.5" customHeight="1">
      <c r="A607" s="25"/>
      <c r="B607" s="23"/>
      <c r="C607" s="23"/>
      <c r="D607" s="23"/>
      <c r="E607" s="23"/>
      <c r="F607" s="23"/>
      <c r="G607" s="23"/>
      <c r="H607" s="23"/>
      <c r="I607" s="23"/>
      <c r="J607" s="23"/>
      <c r="K607" s="23"/>
      <c r="L607" s="23"/>
      <c r="M607" s="23"/>
      <c r="N607" s="23"/>
      <c r="O607" s="23"/>
      <c r="P607" s="23"/>
      <c r="Q607" s="23"/>
      <c r="R607" s="23"/>
      <c r="S607" s="23"/>
      <c r="T607" s="23"/>
      <c r="U607" s="23"/>
      <c r="V607" s="23"/>
      <c r="W607" s="23"/>
    </row>
    <row r="608" spans="1:23" ht="16.5" customHeight="1">
      <c r="A608" s="25"/>
      <c r="B608" s="23"/>
      <c r="C608" s="23"/>
      <c r="D608" s="23"/>
      <c r="E608" s="23"/>
      <c r="F608" s="23"/>
      <c r="G608" s="23"/>
      <c r="H608" s="23"/>
      <c r="I608" s="23"/>
      <c r="J608" s="23"/>
      <c r="K608" s="23"/>
      <c r="L608" s="23"/>
      <c r="M608" s="23"/>
      <c r="N608" s="23"/>
      <c r="O608" s="23"/>
      <c r="P608" s="23"/>
      <c r="Q608" s="23"/>
      <c r="R608" s="23"/>
      <c r="S608" s="23"/>
      <c r="T608" s="23"/>
      <c r="U608" s="23"/>
      <c r="V608" s="23"/>
      <c r="W608" s="23"/>
    </row>
    <row r="609" spans="1:23" ht="16.5" customHeight="1">
      <c r="A609" s="25"/>
      <c r="B609" s="23"/>
      <c r="C609" s="23"/>
      <c r="D609" s="23"/>
      <c r="E609" s="23"/>
      <c r="F609" s="23"/>
      <c r="G609" s="23"/>
      <c r="H609" s="23"/>
      <c r="I609" s="23"/>
      <c r="J609" s="23"/>
      <c r="K609" s="23"/>
      <c r="L609" s="23"/>
      <c r="M609" s="23"/>
      <c r="N609" s="23"/>
      <c r="O609" s="23"/>
      <c r="P609" s="23"/>
      <c r="Q609" s="23"/>
      <c r="R609" s="23"/>
      <c r="S609" s="23"/>
      <c r="T609" s="23"/>
      <c r="U609" s="23"/>
      <c r="V609" s="23"/>
      <c r="W609" s="23"/>
    </row>
    <row r="610" spans="1:23" ht="16.5" customHeight="1">
      <c r="A610" s="25"/>
      <c r="B610" s="23"/>
      <c r="C610" s="23"/>
      <c r="D610" s="23"/>
      <c r="E610" s="23"/>
      <c r="F610" s="23"/>
      <c r="G610" s="23"/>
      <c r="H610" s="23"/>
      <c r="I610" s="23"/>
      <c r="J610" s="23"/>
      <c r="K610" s="23"/>
      <c r="L610" s="23"/>
      <c r="M610" s="23"/>
      <c r="N610" s="23"/>
      <c r="O610" s="23"/>
      <c r="P610" s="23"/>
      <c r="Q610" s="23"/>
      <c r="R610" s="23"/>
      <c r="S610" s="23"/>
      <c r="T610" s="23"/>
      <c r="U610" s="23"/>
      <c r="V610" s="23"/>
      <c r="W610" s="23"/>
    </row>
    <row r="611" spans="1:23" ht="16.5" customHeight="1">
      <c r="A611" s="25"/>
      <c r="B611" s="23"/>
      <c r="C611" s="23"/>
      <c r="D611" s="23"/>
      <c r="E611" s="23"/>
      <c r="F611" s="23"/>
      <c r="G611" s="23"/>
      <c r="H611" s="23"/>
      <c r="I611" s="23"/>
      <c r="J611" s="23"/>
      <c r="K611" s="23"/>
      <c r="L611" s="23"/>
      <c r="M611" s="23"/>
      <c r="N611" s="23"/>
      <c r="O611" s="23"/>
      <c r="P611" s="23"/>
      <c r="Q611" s="23"/>
      <c r="R611" s="23"/>
      <c r="S611" s="23"/>
      <c r="T611" s="23"/>
      <c r="U611" s="23"/>
      <c r="V611" s="23"/>
      <c r="W611" s="23"/>
    </row>
    <row r="612" spans="1:23" ht="16.5" customHeight="1">
      <c r="A612" s="25"/>
      <c r="B612" s="23"/>
      <c r="C612" s="23"/>
      <c r="D612" s="23"/>
      <c r="E612" s="23"/>
      <c r="F612" s="23"/>
      <c r="G612" s="23"/>
      <c r="H612" s="23"/>
      <c r="I612" s="23"/>
      <c r="J612" s="23"/>
      <c r="K612" s="23"/>
      <c r="L612" s="23"/>
      <c r="M612" s="23"/>
      <c r="N612" s="23"/>
      <c r="O612" s="23"/>
      <c r="P612" s="23"/>
      <c r="Q612" s="23"/>
      <c r="R612" s="23"/>
      <c r="S612" s="23"/>
      <c r="T612" s="23"/>
      <c r="U612" s="23"/>
      <c r="V612" s="23"/>
      <c r="W612" s="23"/>
    </row>
    <row r="613" spans="1:23" ht="16.5" customHeight="1">
      <c r="A613" s="25"/>
      <c r="B613" s="23"/>
      <c r="C613" s="23"/>
      <c r="D613" s="23"/>
      <c r="E613" s="23"/>
      <c r="F613" s="23"/>
      <c r="G613" s="23"/>
      <c r="H613" s="23"/>
      <c r="I613" s="23"/>
      <c r="J613" s="23"/>
      <c r="K613" s="23"/>
      <c r="L613" s="23"/>
      <c r="M613" s="23"/>
      <c r="N613" s="23"/>
      <c r="O613" s="23"/>
      <c r="P613" s="23"/>
      <c r="Q613" s="23"/>
      <c r="R613" s="23"/>
      <c r="S613" s="23"/>
      <c r="T613" s="23"/>
      <c r="U613" s="23"/>
      <c r="V613" s="23"/>
      <c r="W613" s="23"/>
    </row>
    <row r="614" spans="1:23" ht="16.5" customHeight="1">
      <c r="A614" s="25"/>
      <c r="B614" s="23"/>
      <c r="C614" s="23"/>
      <c r="D614" s="23"/>
      <c r="E614" s="23"/>
      <c r="F614" s="23"/>
      <c r="G614" s="23"/>
      <c r="H614" s="23"/>
      <c r="I614" s="23"/>
      <c r="J614" s="23"/>
      <c r="K614" s="23"/>
      <c r="L614" s="23"/>
      <c r="M614" s="23"/>
      <c r="N614" s="23"/>
      <c r="O614" s="23"/>
      <c r="P614" s="23"/>
      <c r="Q614" s="23"/>
      <c r="R614" s="23"/>
      <c r="S614" s="23"/>
      <c r="T614" s="23"/>
      <c r="U614" s="23"/>
      <c r="V614" s="23"/>
      <c r="W614" s="23"/>
    </row>
    <row r="615" spans="1:23" ht="16.5" customHeight="1">
      <c r="A615" s="25"/>
      <c r="B615" s="23"/>
      <c r="C615" s="23"/>
      <c r="D615" s="23"/>
      <c r="E615" s="23"/>
      <c r="F615" s="23"/>
      <c r="G615" s="23"/>
      <c r="H615" s="23"/>
      <c r="I615" s="23"/>
      <c r="J615" s="23"/>
      <c r="K615" s="23"/>
      <c r="L615" s="23"/>
      <c r="M615" s="23"/>
      <c r="N615" s="23"/>
      <c r="O615" s="23"/>
      <c r="P615" s="23"/>
      <c r="Q615" s="23"/>
      <c r="R615" s="23"/>
      <c r="S615" s="23"/>
      <c r="T615" s="23"/>
      <c r="U615" s="23"/>
      <c r="V615" s="23"/>
      <c r="W615" s="23"/>
    </row>
    <row r="616" spans="1:23" ht="16.5" customHeight="1">
      <c r="A616" s="25"/>
      <c r="B616" s="23"/>
      <c r="C616" s="23"/>
      <c r="D616" s="23"/>
      <c r="E616" s="23"/>
      <c r="F616" s="23"/>
      <c r="G616" s="23"/>
      <c r="H616" s="23"/>
      <c r="I616" s="23"/>
      <c r="J616" s="23"/>
      <c r="K616" s="23"/>
      <c r="L616" s="23"/>
      <c r="M616" s="23"/>
      <c r="N616" s="23"/>
      <c r="O616" s="23"/>
      <c r="P616" s="23"/>
      <c r="Q616" s="23"/>
      <c r="R616" s="23"/>
      <c r="S616" s="23"/>
      <c r="T616" s="23"/>
      <c r="U616" s="23"/>
      <c r="V616" s="23"/>
      <c r="W616" s="23"/>
    </row>
    <row r="617" spans="1:23" ht="16.5" customHeight="1">
      <c r="A617" s="25"/>
      <c r="B617" s="23"/>
      <c r="C617" s="23"/>
      <c r="D617" s="23"/>
      <c r="E617" s="23"/>
      <c r="F617" s="23"/>
      <c r="G617" s="23"/>
      <c r="H617" s="23"/>
      <c r="I617" s="23"/>
      <c r="J617" s="23"/>
      <c r="K617" s="23"/>
      <c r="L617" s="23"/>
      <c r="M617" s="23"/>
      <c r="N617" s="23"/>
      <c r="O617" s="23"/>
      <c r="P617" s="23"/>
      <c r="Q617" s="23"/>
      <c r="R617" s="23"/>
      <c r="S617" s="23"/>
      <c r="T617" s="23"/>
      <c r="U617" s="23"/>
      <c r="V617" s="23"/>
      <c r="W617" s="23"/>
    </row>
    <row r="618" spans="1:23" ht="16.5" customHeight="1">
      <c r="A618" s="25"/>
      <c r="B618" s="23"/>
      <c r="C618" s="23"/>
      <c r="D618" s="23"/>
      <c r="E618" s="23"/>
      <c r="F618" s="23"/>
      <c r="G618" s="23"/>
      <c r="H618" s="23"/>
      <c r="I618" s="23"/>
      <c r="J618" s="23"/>
      <c r="K618" s="23"/>
      <c r="L618" s="23"/>
      <c r="M618" s="23"/>
      <c r="N618" s="23"/>
      <c r="O618" s="23"/>
      <c r="P618" s="23"/>
      <c r="Q618" s="23"/>
      <c r="R618" s="23"/>
      <c r="S618" s="23"/>
      <c r="T618" s="23"/>
      <c r="U618" s="23"/>
      <c r="V618" s="23"/>
      <c r="W618" s="23"/>
    </row>
    <row r="619" spans="1:23" ht="16.5" customHeight="1">
      <c r="A619" s="25"/>
      <c r="B619" s="23"/>
      <c r="C619" s="23"/>
      <c r="D619" s="23"/>
      <c r="E619" s="23"/>
      <c r="F619" s="23"/>
      <c r="G619" s="23"/>
      <c r="H619" s="23"/>
      <c r="I619" s="23"/>
      <c r="J619" s="23"/>
      <c r="K619" s="23"/>
      <c r="L619" s="23"/>
      <c r="M619" s="23"/>
      <c r="N619" s="23"/>
      <c r="O619" s="23"/>
      <c r="P619" s="23"/>
      <c r="Q619" s="23"/>
      <c r="R619" s="23"/>
      <c r="S619" s="23"/>
      <c r="T619" s="23"/>
      <c r="U619" s="23"/>
      <c r="V619" s="23"/>
      <c r="W619" s="23"/>
    </row>
    <row r="620" spans="1:23" ht="16.5" customHeight="1">
      <c r="A620" s="25"/>
      <c r="B620" s="23"/>
      <c r="C620" s="23"/>
      <c r="D620" s="23"/>
      <c r="E620" s="23"/>
      <c r="F620" s="23"/>
      <c r="G620" s="23"/>
      <c r="H620" s="23"/>
      <c r="I620" s="23"/>
      <c r="J620" s="23"/>
      <c r="K620" s="23"/>
      <c r="L620" s="23"/>
      <c r="M620" s="23"/>
      <c r="N620" s="23"/>
      <c r="O620" s="23"/>
      <c r="P620" s="23"/>
      <c r="Q620" s="23"/>
      <c r="R620" s="23"/>
      <c r="S620" s="23"/>
      <c r="T620" s="23"/>
      <c r="U620" s="23"/>
      <c r="V620" s="23"/>
      <c r="W620" s="23"/>
    </row>
    <row r="621" spans="1:23" ht="16.5" customHeight="1">
      <c r="A621" s="25"/>
      <c r="B621" s="23"/>
      <c r="C621" s="23"/>
      <c r="D621" s="23"/>
      <c r="E621" s="23"/>
      <c r="F621" s="23"/>
      <c r="G621" s="23"/>
      <c r="H621" s="23"/>
      <c r="I621" s="23"/>
      <c r="J621" s="23"/>
      <c r="K621" s="23"/>
      <c r="L621" s="23"/>
      <c r="M621" s="23"/>
      <c r="N621" s="23"/>
      <c r="O621" s="23"/>
      <c r="P621" s="23"/>
      <c r="Q621" s="23"/>
      <c r="R621" s="23"/>
      <c r="S621" s="23"/>
      <c r="T621" s="23"/>
      <c r="U621" s="23"/>
      <c r="V621" s="23"/>
      <c r="W621" s="23"/>
    </row>
    <row r="622" spans="1:23" ht="16.5" customHeight="1">
      <c r="A622" s="25"/>
      <c r="B622" s="23"/>
      <c r="C622" s="23"/>
      <c r="D622" s="23"/>
      <c r="E622" s="23"/>
      <c r="F622" s="23"/>
      <c r="G622" s="23"/>
      <c r="H622" s="23"/>
      <c r="I622" s="23"/>
      <c r="J622" s="23"/>
      <c r="K622" s="23"/>
      <c r="L622" s="23"/>
      <c r="M622" s="23"/>
      <c r="N622" s="23"/>
      <c r="O622" s="23"/>
      <c r="P622" s="23"/>
      <c r="Q622" s="23"/>
      <c r="R622" s="23"/>
      <c r="S622" s="23"/>
      <c r="T622" s="23"/>
      <c r="U622" s="23"/>
      <c r="V622" s="23"/>
      <c r="W622" s="23"/>
    </row>
    <row r="623" spans="1:23" ht="16.5" customHeight="1">
      <c r="A623" s="25"/>
      <c r="B623" s="23"/>
      <c r="C623" s="23"/>
      <c r="D623" s="23"/>
      <c r="E623" s="23"/>
      <c r="F623" s="23"/>
      <c r="G623" s="23"/>
      <c r="H623" s="23"/>
      <c r="I623" s="23"/>
      <c r="J623" s="23"/>
      <c r="K623" s="23"/>
      <c r="L623" s="23"/>
      <c r="M623" s="23"/>
      <c r="N623" s="23"/>
      <c r="O623" s="23"/>
      <c r="P623" s="23"/>
      <c r="Q623" s="23"/>
      <c r="R623" s="23"/>
      <c r="S623" s="23"/>
      <c r="T623" s="23"/>
      <c r="U623" s="23"/>
      <c r="V623" s="23"/>
      <c r="W623" s="23"/>
    </row>
    <row r="624" spans="1:23" ht="16.5" customHeight="1">
      <c r="A624" s="25"/>
      <c r="B624" s="23"/>
      <c r="C624" s="23"/>
      <c r="D624" s="23"/>
      <c r="E624" s="23"/>
      <c r="F624" s="23"/>
      <c r="G624" s="23"/>
      <c r="H624" s="23"/>
      <c r="I624" s="23"/>
      <c r="J624" s="23"/>
      <c r="K624" s="23"/>
      <c r="L624" s="23"/>
      <c r="M624" s="23"/>
      <c r="N624" s="23"/>
      <c r="O624" s="23"/>
      <c r="P624" s="23"/>
      <c r="Q624" s="23"/>
      <c r="R624" s="23"/>
      <c r="S624" s="23"/>
      <c r="T624" s="23"/>
      <c r="U624" s="23"/>
      <c r="V624" s="23"/>
      <c r="W624" s="23"/>
    </row>
    <row r="625" spans="1:23" ht="16.5" customHeight="1">
      <c r="A625" s="25"/>
      <c r="B625" s="23"/>
      <c r="C625" s="23"/>
      <c r="D625" s="23"/>
      <c r="E625" s="23"/>
      <c r="F625" s="23"/>
      <c r="G625" s="23"/>
      <c r="H625" s="23"/>
      <c r="I625" s="23"/>
      <c r="J625" s="23"/>
      <c r="K625" s="23"/>
      <c r="L625" s="23"/>
      <c r="M625" s="23"/>
      <c r="N625" s="23"/>
      <c r="O625" s="23"/>
      <c r="P625" s="23"/>
      <c r="Q625" s="23"/>
      <c r="R625" s="23"/>
      <c r="S625" s="23"/>
      <c r="T625" s="23"/>
      <c r="U625" s="23"/>
      <c r="V625" s="23"/>
      <c r="W625" s="23"/>
    </row>
    <row r="626" spans="1:23" ht="16.5" customHeight="1">
      <c r="A626" s="25"/>
      <c r="B626" s="23"/>
      <c r="C626" s="23"/>
      <c r="D626" s="23"/>
      <c r="E626" s="23"/>
      <c r="F626" s="23"/>
      <c r="G626" s="23"/>
      <c r="H626" s="23"/>
      <c r="I626" s="23"/>
      <c r="J626" s="23"/>
      <c r="K626" s="23"/>
      <c r="L626" s="23"/>
      <c r="M626" s="23"/>
      <c r="N626" s="23"/>
      <c r="O626" s="23"/>
      <c r="P626" s="23"/>
      <c r="Q626" s="23"/>
      <c r="R626" s="23"/>
      <c r="S626" s="23"/>
      <c r="T626" s="23"/>
      <c r="U626" s="23"/>
      <c r="V626" s="23"/>
      <c r="W626" s="23"/>
    </row>
    <row r="627" spans="1:23" ht="16.5" customHeight="1">
      <c r="A627" s="25"/>
      <c r="B627" s="23"/>
      <c r="C627" s="23"/>
      <c r="D627" s="23"/>
      <c r="E627" s="23"/>
      <c r="F627" s="23"/>
      <c r="G627" s="23"/>
      <c r="H627" s="23"/>
      <c r="I627" s="23"/>
      <c r="J627" s="23"/>
      <c r="K627" s="23"/>
      <c r="L627" s="23"/>
      <c r="M627" s="23"/>
      <c r="N627" s="23"/>
      <c r="O627" s="23"/>
      <c r="P627" s="23"/>
      <c r="Q627" s="23"/>
      <c r="R627" s="23"/>
      <c r="S627" s="23"/>
      <c r="T627" s="23"/>
      <c r="U627" s="23"/>
      <c r="V627" s="23"/>
      <c r="W627" s="23"/>
    </row>
    <row r="628" spans="1:23" ht="16.5" customHeight="1">
      <c r="A628" s="25"/>
      <c r="B628" s="23"/>
      <c r="C628" s="23"/>
      <c r="D628" s="23"/>
      <c r="E628" s="23"/>
      <c r="F628" s="23"/>
      <c r="G628" s="23"/>
      <c r="H628" s="23"/>
      <c r="I628" s="23"/>
      <c r="J628" s="23"/>
      <c r="K628" s="23"/>
      <c r="L628" s="23"/>
      <c r="M628" s="23"/>
      <c r="N628" s="23"/>
      <c r="O628" s="23"/>
      <c r="P628" s="23"/>
      <c r="Q628" s="23"/>
      <c r="R628" s="23"/>
      <c r="S628" s="23"/>
      <c r="T628" s="23"/>
      <c r="U628" s="23"/>
      <c r="V628" s="23"/>
      <c r="W628" s="23"/>
    </row>
    <row r="629" spans="1:23" ht="16.5" customHeight="1">
      <c r="A629" s="25"/>
      <c r="B629" s="23"/>
      <c r="C629" s="23"/>
      <c r="D629" s="23"/>
      <c r="E629" s="23"/>
      <c r="F629" s="23"/>
      <c r="G629" s="23"/>
      <c r="H629" s="23"/>
      <c r="I629" s="23"/>
      <c r="J629" s="23"/>
      <c r="K629" s="23"/>
      <c r="L629" s="23"/>
      <c r="M629" s="23"/>
      <c r="N629" s="23"/>
      <c r="O629" s="23"/>
      <c r="P629" s="23"/>
      <c r="Q629" s="23"/>
      <c r="R629" s="23"/>
      <c r="S629" s="23"/>
      <c r="T629" s="23"/>
      <c r="U629" s="23"/>
      <c r="V629" s="23"/>
      <c r="W629" s="23"/>
    </row>
    <row r="630" spans="1:23" ht="16.5" customHeight="1">
      <c r="A630" s="25"/>
      <c r="B630" s="23"/>
      <c r="C630" s="23"/>
      <c r="D630" s="23"/>
      <c r="E630" s="23"/>
      <c r="F630" s="23"/>
      <c r="G630" s="23"/>
      <c r="H630" s="23"/>
      <c r="I630" s="23"/>
      <c r="J630" s="23"/>
      <c r="K630" s="23"/>
      <c r="L630" s="23"/>
      <c r="M630" s="23"/>
      <c r="N630" s="23"/>
      <c r="O630" s="23"/>
      <c r="P630" s="23"/>
      <c r="Q630" s="23"/>
      <c r="R630" s="23"/>
      <c r="S630" s="23"/>
      <c r="T630" s="23"/>
      <c r="U630" s="23"/>
      <c r="V630" s="23"/>
      <c r="W630" s="23"/>
    </row>
    <row r="631" spans="1:23" ht="16.5" customHeight="1">
      <c r="A631" s="25"/>
      <c r="B631" s="23"/>
      <c r="C631" s="23"/>
      <c r="D631" s="23"/>
      <c r="E631" s="23"/>
      <c r="F631" s="23"/>
      <c r="G631" s="23"/>
      <c r="H631" s="23"/>
      <c r="I631" s="23"/>
      <c r="J631" s="23"/>
      <c r="K631" s="23"/>
      <c r="L631" s="23"/>
      <c r="M631" s="23"/>
      <c r="N631" s="23"/>
      <c r="O631" s="23"/>
      <c r="P631" s="23"/>
      <c r="Q631" s="23"/>
      <c r="R631" s="23"/>
      <c r="S631" s="23"/>
      <c r="T631" s="23"/>
      <c r="U631" s="23"/>
      <c r="V631" s="23"/>
      <c r="W631" s="23"/>
    </row>
    <row r="632" spans="1:23" ht="16.5" customHeight="1">
      <c r="A632" s="25"/>
      <c r="B632" s="23"/>
      <c r="C632" s="23"/>
      <c r="D632" s="23"/>
      <c r="E632" s="23"/>
      <c r="F632" s="23"/>
      <c r="G632" s="23"/>
      <c r="H632" s="23"/>
      <c r="I632" s="23"/>
      <c r="J632" s="23"/>
      <c r="K632" s="23"/>
      <c r="L632" s="23"/>
      <c r="M632" s="23"/>
      <c r="N632" s="23"/>
      <c r="O632" s="23"/>
      <c r="P632" s="23"/>
      <c r="Q632" s="23"/>
      <c r="R632" s="23"/>
      <c r="S632" s="23"/>
      <c r="T632" s="23"/>
      <c r="U632" s="23"/>
      <c r="V632" s="23"/>
      <c r="W632" s="23"/>
    </row>
    <row r="633" spans="1:23" ht="16.5" customHeight="1">
      <c r="A633" s="25"/>
      <c r="B633" s="23"/>
      <c r="C633" s="23"/>
      <c r="D633" s="23"/>
      <c r="E633" s="23"/>
      <c r="F633" s="23"/>
      <c r="G633" s="23"/>
      <c r="H633" s="23"/>
      <c r="I633" s="23"/>
      <c r="J633" s="23"/>
      <c r="K633" s="23"/>
      <c r="L633" s="23"/>
      <c r="M633" s="23"/>
      <c r="N633" s="23"/>
      <c r="O633" s="23"/>
      <c r="P633" s="23"/>
      <c r="Q633" s="23"/>
      <c r="R633" s="23"/>
      <c r="S633" s="23"/>
      <c r="T633" s="23"/>
      <c r="U633" s="23"/>
      <c r="V633" s="23"/>
      <c r="W633" s="23"/>
    </row>
    <row r="634" spans="1:23" ht="16.5" customHeight="1">
      <c r="A634" s="25"/>
      <c r="B634" s="23"/>
      <c r="C634" s="23"/>
      <c r="D634" s="23"/>
      <c r="E634" s="23"/>
      <c r="F634" s="23"/>
      <c r="G634" s="23"/>
      <c r="H634" s="23"/>
      <c r="I634" s="23"/>
      <c r="J634" s="23"/>
      <c r="K634" s="23"/>
      <c r="L634" s="23"/>
      <c r="M634" s="23"/>
      <c r="N634" s="23"/>
      <c r="O634" s="23"/>
      <c r="P634" s="23"/>
      <c r="Q634" s="23"/>
      <c r="R634" s="23"/>
      <c r="S634" s="23"/>
      <c r="T634" s="23"/>
      <c r="U634" s="23"/>
      <c r="V634" s="23"/>
      <c r="W634" s="23"/>
    </row>
    <row r="635" spans="1:23" ht="16.5" customHeight="1">
      <c r="A635" s="25"/>
      <c r="B635" s="23"/>
      <c r="C635" s="23"/>
      <c r="D635" s="23"/>
      <c r="E635" s="23"/>
      <c r="F635" s="23"/>
      <c r="G635" s="23"/>
      <c r="H635" s="23"/>
      <c r="I635" s="23"/>
      <c r="J635" s="23"/>
      <c r="K635" s="23"/>
      <c r="L635" s="23"/>
      <c r="M635" s="23"/>
      <c r="N635" s="23"/>
      <c r="O635" s="23"/>
      <c r="P635" s="23"/>
      <c r="Q635" s="23"/>
      <c r="R635" s="23"/>
      <c r="S635" s="23"/>
      <c r="T635" s="23"/>
      <c r="U635" s="23"/>
      <c r="V635" s="23"/>
      <c r="W635" s="23"/>
    </row>
    <row r="636" spans="1:23" ht="16.5" customHeight="1">
      <c r="A636" s="25"/>
      <c r="B636" s="23"/>
      <c r="C636" s="23"/>
      <c r="D636" s="23"/>
      <c r="E636" s="23"/>
      <c r="F636" s="23"/>
      <c r="G636" s="23"/>
      <c r="H636" s="23"/>
      <c r="I636" s="23"/>
      <c r="J636" s="23"/>
      <c r="K636" s="23"/>
      <c r="L636" s="23"/>
      <c r="M636" s="23"/>
      <c r="N636" s="23"/>
      <c r="O636" s="23"/>
      <c r="P636" s="23"/>
      <c r="Q636" s="23"/>
      <c r="R636" s="23"/>
      <c r="S636" s="23"/>
      <c r="T636" s="23"/>
      <c r="U636" s="23"/>
      <c r="V636" s="23"/>
      <c r="W636" s="23"/>
    </row>
    <row r="637" spans="1:23" ht="16.5" customHeight="1">
      <c r="A637" s="25"/>
      <c r="B637" s="23"/>
      <c r="C637" s="23"/>
      <c r="D637" s="23"/>
      <c r="E637" s="23"/>
      <c r="F637" s="23"/>
      <c r="G637" s="23"/>
      <c r="H637" s="23"/>
      <c r="I637" s="23"/>
      <c r="J637" s="23"/>
      <c r="K637" s="23"/>
      <c r="L637" s="23"/>
      <c r="M637" s="23"/>
      <c r="N637" s="23"/>
      <c r="O637" s="23"/>
      <c r="P637" s="23"/>
      <c r="Q637" s="23"/>
      <c r="R637" s="23"/>
      <c r="S637" s="23"/>
      <c r="T637" s="23"/>
      <c r="U637" s="23"/>
      <c r="V637" s="23"/>
      <c r="W637" s="23"/>
    </row>
    <row r="638" spans="1:23" ht="16.5" customHeight="1">
      <c r="A638" s="25"/>
      <c r="B638" s="23"/>
      <c r="C638" s="23"/>
      <c r="D638" s="23"/>
      <c r="E638" s="23"/>
      <c r="F638" s="23"/>
      <c r="G638" s="23"/>
      <c r="H638" s="23"/>
      <c r="I638" s="23"/>
      <c r="J638" s="23"/>
      <c r="K638" s="23"/>
      <c r="L638" s="23"/>
      <c r="M638" s="23"/>
      <c r="N638" s="23"/>
      <c r="O638" s="23"/>
      <c r="P638" s="23"/>
      <c r="Q638" s="23"/>
      <c r="R638" s="23"/>
      <c r="S638" s="23"/>
      <c r="T638" s="23"/>
      <c r="U638" s="23"/>
      <c r="V638" s="23"/>
      <c r="W638" s="23"/>
    </row>
    <row r="639" spans="1:23" ht="16.5" customHeight="1">
      <c r="A639" s="25"/>
      <c r="B639" s="23"/>
      <c r="C639" s="23"/>
      <c r="D639" s="23"/>
      <c r="E639" s="23"/>
      <c r="F639" s="23"/>
      <c r="G639" s="23"/>
      <c r="H639" s="23"/>
      <c r="I639" s="23"/>
      <c r="J639" s="23"/>
      <c r="K639" s="23"/>
      <c r="L639" s="23"/>
      <c r="M639" s="23"/>
      <c r="N639" s="23"/>
      <c r="O639" s="23"/>
      <c r="P639" s="23"/>
      <c r="Q639" s="23"/>
      <c r="R639" s="23"/>
      <c r="S639" s="23"/>
      <c r="T639" s="23"/>
      <c r="U639" s="23"/>
      <c r="V639" s="23"/>
      <c r="W639" s="23"/>
    </row>
    <row r="640" spans="1:23" ht="16.5" customHeight="1">
      <c r="A640" s="25"/>
      <c r="B640" s="23"/>
      <c r="C640" s="23"/>
      <c r="D640" s="23"/>
      <c r="E640" s="23"/>
      <c r="F640" s="23"/>
      <c r="G640" s="23"/>
      <c r="H640" s="23"/>
      <c r="I640" s="23"/>
      <c r="J640" s="23"/>
      <c r="K640" s="23"/>
      <c r="L640" s="23"/>
      <c r="M640" s="23"/>
      <c r="N640" s="23"/>
      <c r="O640" s="23"/>
      <c r="P640" s="23"/>
      <c r="Q640" s="23"/>
      <c r="R640" s="23"/>
      <c r="S640" s="23"/>
      <c r="T640" s="23"/>
      <c r="U640" s="23"/>
      <c r="V640" s="23"/>
      <c r="W640" s="23"/>
    </row>
    <row r="641" spans="1:23" ht="16.5" customHeight="1">
      <c r="A641" s="25"/>
      <c r="B641" s="23"/>
      <c r="C641" s="23"/>
      <c r="D641" s="23"/>
      <c r="E641" s="23"/>
      <c r="F641" s="23"/>
      <c r="G641" s="23"/>
      <c r="H641" s="23"/>
      <c r="I641" s="23"/>
      <c r="J641" s="23"/>
      <c r="K641" s="23"/>
      <c r="L641" s="23"/>
      <c r="M641" s="23"/>
      <c r="N641" s="23"/>
      <c r="O641" s="23"/>
      <c r="P641" s="23"/>
      <c r="Q641" s="23"/>
      <c r="R641" s="23"/>
      <c r="S641" s="23"/>
      <c r="T641" s="23"/>
      <c r="U641" s="23"/>
      <c r="V641" s="23"/>
      <c r="W641" s="23"/>
    </row>
    <row r="642" spans="1:23" ht="16.5" customHeight="1">
      <c r="A642" s="25"/>
      <c r="B642" s="23"/>
      <c r="C642" s="23"/>
      <c r="D642" s="23"/>
      <c r="E642" s="23"/>
      <c r="F642" s="23"/>
      <c r="G642" s="23"/>
      <c r="H642" s="23"/>
      <c r="I642" s="23"/>
      <c r="J642" s="23"/>
      <c r="K642" s="23"/>
      <c r="L642" s="23"/>
      <c r="M642" s="23"/>
      <c r="N642" s="23"/>
      <c r="O642" s="23"/>
      <c r="P642" s="23"/>
      <c r="Q642" s="23"/>
      <c r="R642" s="23"/>
      <c r="S642" s="23"/>
      <c r="T642" s="23"/>
      <c r="U642" s="23"/>
      <c r="V642" s="23"/>
      <c r="W642" s="23"/>
    </row>
    <row r="643" spans="1:23" ht="16.5" customHeight="1">
      <c r="A643" s="25"/>
      <c r="B643" s="23"/>
      <c r="C643" s="23"/>
      <c r="D643" s="23"/>
      <c r="E643" s="23"/>
      <c r="F643" s="23"/>
      <c r="G643" s="23"/>
      <c r="H643" s="23"/>
      <c r="I643" s="23"/>
      <c r="J643" s="23"/>
      <c r="K643" s="23"/>
      <c r="L643" s="23"/>
      <c r="M643" s="23"/>
      <c r="N643" s="23"/>
      <c r="O643" s="23"/>
      <c r="P643" s="23"/>
      <c r="Q643" s="23"/>
      <c r="R643" s="23"/>
      <c r="S643" s="23"/>
      <c r="T643" s="23"/>
      <c r="U643" s="23"/>
      <c r="V643" s="23"/>
      <c r="W643" s="23"/>
    </row>
    <row r="644" spans="1:23" ht="16.5" customHeight="1">
      <c r="A644" s="25"/>
      <c r="B644" s="23"/>
      <c r="C644" s="23"/>
      <c r="D644" s="23"/>
      <c r="E644" s="23"/>
      <c r="F644" s="23"/>
      <c r="G644" s="23"/>
      <c r="H644" s="23"/>
      <c r="I644" s="23"/>
      <c r="J644" s="23"/>
      <c r="K644" s="23"/>
      <c r="L644" s="23"/>
      <c r="M644" s="23"/>
      <c r="N644" s="23"/>
      <c r="O644" s="23"/>
      <c r="P644" s="23"/>
      <c r="Q644" s="23"/>
      <c r="R644" s="23"/>
      <c r="S644" s="23"/>
      <c r="T644" s="23"/>
      <c r="U644" s="23"/>
      <c r="V644" s="23"/>
      <c r="W644" s="23"/>
    </row>
    <row r="645" spans="1:23" ht="16.5" customHeight="1">
      <c r="A645" s="25"/>
      <c r="B645" s="23"/>
      <c r="C645" s="23"/>
      <c r="D645" s="23"/>
      <c r="E645" s="23"/>
      <c r="F645" s="23"/>
      <c r="G645" s="23"/>
      <c r="H645" s="23"/>
      <c r="I645" s="23"/>
      <c r="J645" s="23"/>
      <c r="K645" s="23"/>
      <c r="L645" s="23"/>
      <c r="M645" s="23"/>
      <c r="N645" s="23"/>
      <c r="O645" s="23"/>
      <c r="P645" s="23"/>
      <c r="Q645" s="23"/>
      <c r="R645" s="23"/>
      <c r="S645" s="23"/>
      <c r="T645" s="23"/>
      <c r="U645" s="23"/>
      <c r="V645" s="23"/>
      <c r="W645" s="23"/>
    </row>
    <row r="646" spans="1:23" ht="16.5" customHeight="1">
      <c r="A646" s="25"/>
      <c r="B646" s="23"/>
      <c r="C646" s="23"/>
      <c r="D646" s="23"/>
      <c r="E646" s="23"/>
      <c r="F646" s="23"/>
      <c r="G646" s="23"/>
      <c r="H646" s="23"/>
      <c r="I646" s="23"/>
      <c r="J646" s="23"/>
      <c r="K646" s="23"/>
      <c r="L646" s="23"/>
      <c r="M646" s="23"/>
      <c r="N646" s="23"/>
      <c r="O646" s="23"/>
      <c r="P646" s="23"/>
      <c r="Q646" s="23"/>
      <c r="R646" s="23"/>
      <c r="S646" s="23"/>
      <c r="T646" s="23"/>
      <c r="U646" s="23"/>
      <c r="V646" s="23"/>
      <c r="W646" s="23"/>
    </row>
    <row r="647" spans="1:23" ht="16.5" customHeight="1">
      <c r="A647" s="25"/>
      <c r="B647" s="23"/>
      <c r="C647" s="23"/>
      <c r="D647" s="23"/>
      <c r="E647" s="23"/>
      <c r="F647" s="23"/>
      <c r="G647" s="23"/>
      <c r="H647" s="23"/>
      <c r="I647" s="23"/>
      <c r="J647" s="23"/>
      <c r="K647" s="23"/>
      <c r="L647" s="23"/>
      <c r="M647" s="23"/>
      <c r="N647" s="23"/>
      <c r="O647" s="23"/>
      <c r="P647" s="23"/>
      <c r="Q647" s="23"/>
      <c r="R647" s="23"/>
      <c r="S647" s="23"/>
      <c r="T647" s="23"/>
      <c r="U647" s="23"/>
      <c r="V647" s="23"/>
      <c r="W647" s="23"/>
    </row>
    <row r="648" spans="1:23" ht="16.5" customHeight="1">
      <c r="A648" s="25"/>
      <c r="B648" s="23"/>
      <c r="C648" s="23"/>
      <c r="D648" s="23"/>
      <c r="E648" s="23"/>
      <c r="F648" s="23"/>
      <c r="G648" s="23"/>
      <c r="H648" s="23"/>
      <c r="I648" s="23"/>
      <c r="J648" s="23"/>
      <c r="K648" s="23"/>
      <c r="L648" s="23"/>
      <c r="M648" s="23"/>
      <c r="N648" s="23"/>
      <c r="O648" s="23"/>
      <c r="P648" s="23"/>
      <c r="Q648" s="23"/>
      <c r="R648" s="23"/>
      <c r="S648" s="23"/>
      <c r="T648" s="23"/>
      <c r="U648" s="23"/>
      <c r="V648" s="23"/>
      <c r="W648" s="23"/>
    </row>
    <row r="649" spans="1:23" ht="16.5" customHeight="1">
      <c r="A649" s="25"/>
      <c r="B649" s="23"/>
      <c r="C649" s="23"/>
      <c r="D649" s="23"/>
      <c r="E649" s="23"/>
      <c r="F649" s="23"/>
      <c r="G649" s="23"/>
      <c r="H649" s="23"/>
      <c r="I649" s="23"/>
      <c r="J649" s="23"/>
      <c r="K649" s="23"/>
      <c r="L649" s="23"/>
      <c r="M649" s="23"/>
      <c r="N649" s="23"/>
      <c r="O649" s="23"/>
      <c r="P649" s="23"/>
      <c r="Q649" s="23"/>
      <c r="R649" s="23"/>
      <c r="S649" s="23"/>
      <c r="T649" s="23"/>
      <c r="U649" s="23"/>
      <c r="V649" s="23"/>
      <c r="W649" s="23"/>
    </row>
    <row r="650" spans="1:23" ht="16.5" customHeight="1">
      <c r="A650" s="25"/>
      <c r="B650" s="23"/>
      <c r="C650" s="23"/>
      <c r="D650" s="23"/>
      <c r="E650" s="23"/>
      <c r="F650" s="23"/>
      <c r="G650" s="23"/>
      <c r="H650" s="23"/>
      <c r="I650" s="23"/>
      <c r="J650" s="23"/>
      <c r="K650" s="23"/>
      <c r="L650" s="23"/>
      <c r="M650" s="23"/>
      <c r="N650" s="23"/>
      <c r="O650" s="23"/>
      <c r="P650" s="23"/>
      <c r="Q650" s="23"/>
      <c r="R650" s="23"/>
      <c r="S650" s="23"/>
      <c r="T650" s="23"/>
      <c r="U650" s="23"/>
      <c r="V650" s="23"/>
      <c r="W650" s="23"/>
    </row>
    <row r="651" spans="1:23" ht="16.5" customHeight="1">
      <c r="A651" s="25"/>
      <c r="B651" s="23"/>
      <c r="C651" s="23"/>
      <c r="D651" s="23"/>
      <c r="E651" s="23"/>
      <c r="F651" s="23"/>
      <c r="G651" s="23"/>
      <c r="H651" s="23"/>
      <c r="I651" s="23"/>
      <c r="J651" s="23"/>
      <c r="K651" s="23"/>
      <c r="L651" s="23"/>
      <c r="M651" s="23"/>
      <c r="N651" s="23"/>
      <c r="O651" s="23"/>
      <c r="P651" s="23"/>
      <c r="Q651" s="23"/>
      <c r="R651" s="23"/>
      <c r="S651" s="23"/>
      <c r="T651" s="23"/>
      <c r="U651" s="23"/>
      <c r="V651" s="23"/>
      <c r="W651" s="23"/>
    </row>
    <row r="652" spans="1:23" ht="16.5" customHeight="1">
      <c r="A652" s="25"/>
      <c r="B652" s="23"/>
      <c r="C652" s="23"/>
      <c r="D652" s="23"/>
      <c r="E652" s="23"/>
      <c r="F652" s="23"/>
      <c r="G652" s="23"/>
      <c r="H652" s="23"/>
      <c r="I652" s="23"/>
      <c r="J652" s="23"/>
      <c r="K652" s="23"/>
      <c r="L652" s="23"/>
      <c r="M652" s="23"/>
      <c r="N652" s="23"/>
      <c r="O652" s="23"/>
      <c r="P652" s="23"/>
      <c r="Q652" s="23"/>
      <c r="R652" s="23"/>
      <c r="S652" s="23"/>
      <c r="T652" s="23"/>
      <c r="U652" s="23"/>
      <c r="V652" s="23"/>
      <c r="W652" s="23"/>
    </row>
    <row r="653" spans="1:23" ht="16.5" customHeight="1">
      <c r="A653" s="25"/>
      <c r="B653" s="23"/>
      <c r="C653" s="23"/>
      <c r="D653" s="23"/>
      <c r="E653" s="23"/>
      <c r="F653" s="23"/>
      <c r="G653" s="23"/>
      <c r="H653" s="23"/>
      <c r="I653" s="23"/>
      <c r="J653" s="23"/>
      <c r="K653" s="23"/>
      <c r="L653" s="23"/>
      <c r="M653" s="23"/>
      <c r="N653" s="23"/>
      <c r="O653" s="23"/>
      <c r="P653" s="23"/>
      <c r="Q653" s="23"/>
      <c r="R653" s="23"/>
      <c r="S653" s="23"/>
      <c r="T653" s="23"/>
      <c r="U653" s="23"/>
      <c r="V653" s="23"/>
      <c r="W653" s="23"/>
    </row>
    <row r="654" spans="1:23" ht="16.5" customHeight="1">
      <c r="A654" s="25"/>
      <c r="B654" s="23"/>
      <c r="C654" s="23"/>
      <c r="D654" s="23"/>
      <c r="E654" s="23"/>
      <c r="F654" s="23"/>
      <c r="G654" s="23"/>
      <c r="H654" s="23"/>
      <c r="I654" s="23"/>
      <c r="J654" s="23"/>
      <c r="K654" s="23"/>
      <c r="L654" s="23"/>
      <c r="M654" s="23"/>
      <c r="N654" s="23"/>
      <c r="O654" s="23"/>
      <c r="P654" s="23"/>
      <c r="Q654" s="23"/>
      <c r="R654" s="23"/>
      <c r="S654" s="23"/>
      <c r="T654" s="23"/>
      <c r="U654" s="23"/>
      <c r="V654" s="23"/>
      <c r="W654" s="23"/>
    </row>
    <row r="655" spans="1:23" ht="16.5" customHeight="1">
      <c r="A655" s="25"/>
      <c r="B655" s="23"/>
      <c r="C655" s="23"/>
      <c r="D655" s="23"/>
      <c r="E655" s="23"/>
      <c r="F655" s="23"/>
      <c r="G655" s="23"/>
      <c r="H655" s="23"/>
      <c r="I655" s="23"/>
      <c r="J655" s="23"/>
      <c r="K655" s="23"/>
      <c r="L655" s="23"/>
      <c r="M655" s="23"/>
      <c r="N655" s="23"/>
      <c r="O655" s="23"/>
      <c r="P655" s="23"/>
      <c r="Q655" s="23"/>
      <c r="R655" s="23"/>
      <c r="S655" s="23"/>
      <c r="T655" s="23"/>
      <c r="U655" s="23"/>
      <c r="V655" s="23"/>
      <c r="W655" s="23"/>
    </row>
    <row r="656" spans="1:23" ht="16.5" customHeight="1">
      <c r="A656" s="25"/>
      <c r="B656" s="23"/>
      <c r="C656" s="23"/>
      <c r="D656" s="23"/>
      <c r="E656" s="23"/>
      <c r="F656" s="23"/>
      <c r="G656" s="23"/>
      <c r="H656" s="23"/>
      <c r="I656" s="23"/>
      <c r="J656" s="23"/>
      <c r="K656" s="23"/>
      <c r="L656" s="23"/>
      <c r="M656" s="23"/>
      <c r="N656" s="23"/>
      <c r="O656" s="23"/>
      <c r="P656" s="23"/>
      <c r="Q656" s="23"/>
      <c r="R656" s="23"/>
      <c r="S656" s="23"/>
      <c r="T656" s="23"/>
      <c r="U656" s="23"/>
      <c r="V656" s="23"/>
      <c r="W656" s="23"/>
    </row>
    <row r="657" spans="1:23" ht="16.5" customHeight="1">
      <c r="A657" s="25"/>
      <c r="B657" s="23"/>
      <c r="C657" s="23"/>
      <c r="D657" s="23"/>
      <c r="E657" s="23"/>
      <c r="F657" s="23"/>
      <c r="G657" s="23"/>
      <c r="H657" s="23"/>
      <c r="I657" s="23"/>
      <c r="J657" s="23"/>
      <c r="K657" s="23"/>
      <c r="L657" s="23"/>
      <c r="M657" s="23"/>
      <c r="N657" s="23"/>
      <c r="O657" s="23"/>
      <c r="P657" s="23"/>
      <c r="Q657" s="23"/>
      <c r="R657" s="23"/>
      <c r="S657" s="23"/>
      <c r="T657" s="23"/>
      <c r="U657" s="23"/>
      <c r="V657" s="23"/>
      <c r="W657" s="23"/>
    </row>
    <row r="658" spans="1:23" ht="16.5" customHeight="1">
      <c r="A658" s="25"/>
      <c r="B658" s="23"/>
      <c r="C658" s="23"/>
      <c r="D658" s="23"/>
      <c r="E658" s="23"/>
      <c r="F658" s="23"/>
      <c r="G658" s="23"/>
      <c r="H658" s="23"/>
      <c r="I658" s="23"/>
      <c r="J658" s="23"/>
      <c r="K658" s="23"/>
      <c r="L658" s="23"/>
      <c r="M658" s="23"/>
      <c r="N658" s="23"/>
      <c r="O658" s="23"/>
      <c r="P658" s="23"/>
      <c r="Q658" s="23"/>
      <c r="R658" s="23"/>
      <c r="S658" s="23"/>
      <c r="T658" s="23"/>
      <c r="U658" s="23"/>
      <c r="V658" s="23"/>
      <c r="W658" s="23"/>
    </row>
    <row r="659" spans="1:23" ht="16.5" customHeight="1">
      <c r="A659" s="25"/>
      <c r="B659" s="23"/>
      <c r="C659" s="23"/>
      <c r="D659" s="23"/>
      <c r="E659" s="23"/>
      <c r="F659" s="23"/>
      <c r="G659" s="23"/>
      <c r="H659" s="23"/>
      <c r="I659" s="23"/>
      <c r="J659" s="23"/>
      <c r="K659" s="23"/>
      <c r="L659" s="23"/>
      <c r="M659" s="23"/>
      <c r="N659" s="23"/>
      <c r="O659" s="23"/>
      <c r="P659" s="23"/>
      <c r="Q659" s="23"/>
      <c r="R659" s="23"/>
      <c r="S659" s="23"/>
      <c r="T659" s="23"/>
      <c r="U659" s="23"/>
      <c r="V659" s="23"/>
      <c r="W659" s="23"/>
    </row>
    <row r="660" spans="1:23" ht="16.5" customHeight="1">
      <c r="A660" s="25"/>
      <c r="B660" s="23"/>
      <c r="C660" s="23"/>
      <c r="D660" s="23"/>
      <c r="E660" s="23"/>
      <c r="F660" s="23"/>
      <c r="G660" s="23"/>
      <c r="H660" s="23"/>
      <c r="I660" s="23"/>
      <c r="J660" s="23"/>
      <c r="K660" s="23"/>
      <c r="L660" s="23"/>
      <c r="M660" s="23"/>
      <c r="N660" s="23"/>
      <c r="O660" s="23"/>
      <c r="P660" s="23"/>
      <c r="Q660" s="23"/>
      <c r="R660" s="23"/>
      <c r="S660" s="23"/>
      <c r="T660" s="23"/>
      <c r="U660" s="23"/>
      <c r="V660" s="23"/>
      <c r="W660" s="23"/>
    </row>
    <row r="661" spans="1:23" ht="16.5" customHeight="1">
      <c r="A661" s="25"/>
      <c r="B661" s="23"/>
      <c r="C661" s="23"/>
      <c r="D661" s="23"/>
      <c r="E661" s="23"/>
      <c r="F661" s="23"/>
      <c r="G661" s="23"/>
      <c r="H661" s="23"/>
      <c r="I661" s="23"/>
      <c r="J661" s="23"/>
      <c r="K661" s="23"/>
      <c r="L661" s="23"/>
      <c r="M661" s="23"/>
      <c r="N661" s="23"/>
      <c r="O661" s="23"/>
      <c r="P661" s="23"/>
      <c r="Q661" s="23"/>
      <c r="R661" s="23"/>
      <c r="S661" s="23"/>
      <c r="T661" s="23"/>
      <c r="U661" s="23"/>
      <c r="V661" s="23"/>
      <c r="W661" s="23"/>
    </row>
    <row r="662" spans="1:23" ht="16.5" customHeight="1">
      <c r="A662" s="25"/>
      <c r="B662" s="23"/>
      <c r="C662" s="23"/>
      <c r="D662" s="23"/>
      <c r="E662" s="23"/>
      <c r="F662" s="23"/>
      <c r="G662" s="23"/>
      <c r="H662" s="23"/>
      <c r="I662" s="23"/>
      <c r="J662" s="23"/>
      <c r="K662" s="23"/>
      <c r="L662" s="23"/>
      <c r="M662" s="23"/>
      <c r="N662" s="23"/>
      <c r="O662" s="23"/>
      <c r="P662" s="23"/>
      <c r="Q662" s="23"/>
      <c r="R662" s="23"/>
      <c r="S662" s="23"/>
      <c r="T662" s="23"/>
      <c r="U662" s="23"/>
      <c r="V662" s="23"/>
      <c r="W662" s="23"/>
    </row>
    <row r="663" spans="1:23" ht="16.5" customHeight="1">
      <c r="A663" s="25"/>
      <c r="B663" s="23"/>
      <c r="C663" s="23"/>
      <c r="D663" s="23"/>
      <c r="E663" s="23"/>
      <c r="F663" s="23"/>
      <c r="G663" s="23"/>
      <c r="H663" s="23"/>
      <c r="I663" s="23"/>
      <c r="J663" s="23"/>
      <c r="K663" s="23"/>
      <c r="L663" s="23"/>
      <c r="M663" s="23"/>
      <c r="N663" s="23"/>
      <c r="O663" s="23"/>
      <c r="P663" s="23"/>
      <c r="Q663" s="23"/>
      <c r="R663" s="23"/>
      <c r="S663" s="23"/>
      <c r="T663" s="23"/>
      <c r="U663" s="23"/>
      <c r="V663" s="23"/>
      <c r="W663" s="23"/>
    </row>
    <row r="664" spans="1:23" ht="16.5" customHeight="1">
      <c r="A664" s="25"/>
      <c r="B664" s="23"/>
      <c r="C664" s="23"/>
      <c r="D664" s="23"/>
      <c r="E664" s="23"/>
      <c r="F664" s="23"/>
      <c r="G664" s="23"/>
      <c r="H664" s="23"/>
      <c r="I664" s="23"/>
      <c r="J664" s="23"/>
      <c r="K664" s="23"/>
      <c r="L664" s="23"/>
      <c r="M664" s="23"/>
      <c r="N664" s="23"/>
      <c r="O664" s="23"/>
      <c r="P664" s="23"/>
      <c r="Q664" s="23"/>
      <c r="R664" s="23"/>
      <c r="S664" s="23"/>
      <c r="T664" s="23"/>
      <c r="U664" s="23"/>
      <c r="V664" s="23"/>
      <c r="W664" s="23"/>
    </row>
    <row r="665" spans="1:23" ht="16.5" customHeight="1">
      <c r="A665" s="25"/>
      <c r="B665" s="23"/>
      <c r="C665" s="23"/>
      <c r="D665" s="23"/>
      <c r="E665" s="23"/>
      <c r="F665" s="23"/>
      <c r="G665" s="23"/>
      <c r="H665" s="23"/>
      <c r="I665" s="23"/>
      <c r="J665" s="23"/>
      <c r="K665" s="23"/>
      <c r="L665" s="23"/>
      <c r="M665" s="23"/>
      <c r="N665" s="23"/>
      <c r="O665" s="23"/>
      <c r="P665" s="23"/>
      <c r="Q665" s="23"/>
      <c r="R665" s="23"/>
      <c r="S665" s="23"/>
      <c r="T665" s="23"/>
      <c r="U665" s="23"/>
      <c r="V665" s="23"/>
      <c r="W665" s="23"/>
    </row>
    <row r="666" spans="1:23" ht="16.5" customHeight="1">
      <c r="A666" s="25"/>
      <c r="B666" s="23"/>
      <c r="C666" s="23"/>
      <c r="D666" s="23"/>
      <c r="E666" s="23"/>
      <c r="F666" s="23"/>
      <c r="G666" s="23"/>
      <c r="H666" s="23"/>
      <c r="I666" s="23"/>
      <c r="J666" s="23"/>
      <c r="K666" s="23"/>
      <c r="L666" s="23"/>
      <c r="M666" s="23"/>
      <c r="N666" s="23"/>
      <c r="O666" s="23"/>
      <c r="P666" s="23"/>
      <c r="Q666" s="23"/>
      <c r="R666" s="23"/>
      <c r="S666" s="23"/>
      <c r="T666" s="23"/>
      <c r="U666" s="23"/>
      <c r="V666" s="23"/>
      <c r="W666" s="23"/>
    </row>
    <row r="667" spans="1:23" ht="16.5" customHeight="1">
      <c r="A667" s="25"/>
      <c r="B667" s="23"/>
      <c r="C667" s="23"/>
      <c r="D667" s="23"/>
      <c r="E667" s="23"/>
      <c r="F667" s="23"/>
      <c r="G667" s="23"/>
      <c r="H667" s="23"/>
      <c r="I667" s="23"/>
      <c r="J667" s="23"/>
      <c r="K667" s="23"/>
      <c r="L667" s="23"/>
      <c r="M667" s="23"/>
      <c r="N667" s="23"/>
      <c r="O667" s="23"/>
      <c r="P667" s="23"/>
      <c r="Q667" s="23"/>
      <c r="R667" s="23"/>
      <c r="S667" s="23"/>
      <c r="T667" s="23"/>
      <c r="U667" s="23"/>
      <c r="V667" s="23"/>
      <c r="W667" s="23"/>
    </row>
    <row r="668" spans="1:23" ht="16.5" customHeight="1">
      <c r="A668" s="25"/>
      <c r="B668" s="23"/>
      <c r="C668" s="23"/>
      <c r="D668" s="23"/>
      <c r="E668" s="23"/>
      <c r="F668" s="23"/>
      <c r="G668" s="23"/>
      <c r="H668" s="23"/>
      <c r="I668" s="23"/>
      <c r="J668" s="23"/>
      <c r="K668" s="23"/>
      <c r="L668" s="23"/>
      <c r="M668" s="23"/>
      <c r="N668" s="23"/>
      <c r="O668" s="23"/>
      <c r="P668" s="23"/>
      <c r="Q668" s="23"/>
      <c r="R668" s="23"/>
      <c r="S668" s="23"/>
      <c r="T668" s="23"/>
      <c r="U668" s="23"/>
      <c r="V668" s="23"/>
      <c r="W668" s="23"/>
    </row>
    <row r="669" spans="1:23" ht="16.5" customHeight="1">
      <c r="A669" s="25"/>
      <c r="B669" s="23"/>
      <c r="C669" s="23"/>
      <c r="D669" s="23"/>
      <c r="E669" s="23"/>
      <c r="F669" s="23"/>
      <c r="G669" s="23"/>
      <c r="H669" s="23"/>
      <c r="I669" s="23"/>
      <c r="J669" s="23"/>
      <c r="K669" s="23"/>
      <c r="L669" s="23"/>
      <c r="M669" s="23"/>
      <c r="N669" s="23"/>
      <c r="O669" s="23"/>
      <c r="P669" s="23"/>
      <c r="Q669" s="23"/>
      <c r="R669" s="23"/>
      <c r="S669" s="23"/>
      <c r="T669" s="23"/>
      <c r="U669" s="23"/>
      <c r="V669" s="23"/>
      <c r="W669" s="23"/>
    </row>
    <row r="670" spans="1:23" ht="16.5" customHeight="1">
      <c r="A670" s="25"/>
      <c r="B670" s="23"/>
      <c r="C670" s="23"/>
      <c r="D670" s="23"/>
      <c r="E670" s="23"/>
      <c r="F670" s="23"/>
      <c r="G670" s="23"/>
      <c r="H670" s="23"/>
      <c r="I670" s="23"/>
      <c r="J670" s="23"/>
      <c r="K670" s="23"/>
      <c r="L670" s="23"/>
      <c r="M670" s="23"/>
      <c r="N670" s="23"/>
      <c r="O670" s="23"/>
      <c r="P670" s="23"/>
      <c r="Q670" s="23"/>
      <c r="R670" s="23"/>
      <c r="S670" s="23"/>
      <c r="T670" s="23"/>
      <c r="U670" s="23"/>
      <c r="V670" s="23"/>
      <c r="W670" s="23"/>
    </row>
    <row r="671" spans="1:23" ht="16.5" customHeight="1">
      <c r="A671" s="25"/>
      <c r="B671" s="23"/>
      <c r="C671" s="23"/>
      <c r="D671" s="23"/>
      <c r="E671" s="23"/>
      <c r="F671" s="23"/>
      <c r="G671" s="23"/>
      <c r="H671" s="23"/>
      <c r="I671" s="23"/>
      <c r="J671" s="23"/>
      <c r="K671" s="23"/>
      <c r="L671" s="23"/>
      <c r="M671" s="23"/>
      <c r="N671" s="23"/>
      <c r="O671" s="23"/>
      <c r="P671" s="23"/>
      <c r="Q671" s="23"/>
      <c r="R671" s="23"/>
      <c r="S671" s="23"/>
      <c r="T671" s="23"/>
      <c r="U671" s="23"/>
      <c r="V671" s="23"/>
      <c r="W671" s="23"/>
    </row>
    <row r="672" spans="1:23" ht="16.5" customHeight="1">
      <c r="A672" s="25"/>
      <c r="B672" s="23"/>
      <c r="C672" s="23"/>
      <c r="D672" s="23"/>
      <c r="E672" s="23"/>
      <c r="F672" s="23"/>
      <c r="G672" s="23"/>
      <c r="H672" s="23"/>
      <c r="I672" s="23"/>
      <c r="J672" s="23"/>
      <c r="K672" s="23"/>
      <c r="L672" s="23"/>
      <c r="M672" s="23"/>
      <c r="N672" s="23"/>
      <c r="O672" s="23"/>
      <c r="P672" s="23"/>
      <c r="Q672" s="23"/>
      <c r="R672" s="23"/>
      <c r="S672" s="23"/>
      <c r="T672" s="23"/>
      <c r="U672" s="23"/>
      <c r="V672" s="23"/>
      <c r="W672" s="23"/>
    </row>
    <row r="673" spans="1:23" ht="16.5" customHeight="1">
      <c r="A673" s="25"/>
      <c r="B673" s="23"/>
      <c r="C673" s="23"/>
      <c r="D673" s="23"/>
      <c r="E673" s="23"/>
      <c r="F673" s="23"/>
      <c r="G673" s="23"/>
      <c r="H673" s="23"/>
      <c r="I673" s="23"/>
      <c r="J673" s="23"/>
      <c r="K673" s="23"/>
      <c r="L673" s="23"/>
      <c r="M673" s="23"/>
      <c r="N673" s="23"/>
      <c r="O673" s="23"/>
      <c r="P673" s="23"/>
      <c r="Q673" s="23"/>
      <c r="R673" s="23"/>
      <c r="S673" s="23"/>
      <c r="T673" s="23"/>
      <c r="U673" s="23"/>
      <c r="V673" s="23"/>
      <c r="W673" s="23"/>
    </row>
    <row r="674" spans="1:23" ht="16.5" customHeight="1">
      <c r="A674" s="25"/>
      <c r="B674" s="23"/>
      <c r="C674" s="23"/>
      <c r="D674" s="23"/>
      <c r="E674" s="23"/>
      <c r="F674" s="23"/>
      <c r="G674" s="23"/>
      <c r="H674" s="23"/>
      <c r="I674" s="23"/>
      <c r="J674" s="23"/>
      <c r="K674" s="23"/>
      <c r="L674" s="23"/>
      <c r="M674" s="23"/>
      <c r="N674" s="23"/>
      <c r="O674" s="23"/>
      <c r="P674" s="23"/>
      <c r="Q674" s="23"/>
      <c r="R674" s="23"/>
      <c r="S674" s="23"/>
      <c r="T674" s="23"/>
      <c r="U674" s="23"/>
      <c r="V674" s="23"/>
      <c r="W674" s="23"/>
    </row>
    <row r="675" spans="1:23" ht="16.5" customHeight="1">
      <c r="A675" s="25"/>
      <c r="B675" s="23"/>
      <c r="C675" s="23"/>
      <c r="D675" s="23"/>
      <c r="E675" s="23"/>
      <c r="F675" s="23"/>
      <c r="G675" s="23"/>
      <c r="H675" s="23"/>
      <c r="I675" s="23"/>
      <c r="J675" s="23"/>
      <c r="K675" s="23"/>
      <c r="L675" s="23"/>
      <c r="M675" s="23"/>
      <c r="N675" s="23"/>
      <c r="O675" s="23"/>
      <c r="P675" s="23"/>
      <c r="Q675" s="23"/>
      <c r="R675" s="23"/>
      <c r="S675" s="23"/>
      <c r="T675" s="23"/>
      <c r="U675" s="23"/>
      <c r="V675" s="23"/>
      <c r="W675" s="23"/>
    </row>
    <row r="676" spans="1:23" ht="16.5" customHeight="1">
      <c r="A676" s="25"/>
      <c r="B676" s="23"/>
      <c r="C676" s="23"/>
      <c r="D676" s="23"/>
      <c r="E676" s="23"/>
      <c r="F676" s="23"/>
      <c r="G676" s="23"/>
      <c r="H676" s="23"/>
      <c r="I676" s="23"/>
      <c r="J676" s="23"/>
      <c r="K676" s="23"/>
      <c r="L676" s="23"/>
      <c r="M676" s="23"/>
      <c r="N676" s="23"/>
      <c r="O676" s="23"/>
      <c r="P676" s="23"/>
      <c r="Q676" s="23"/>
      <c r="R676" s="23"/>
      <c r="S676" s="23"/>
      <c r="T676" s="23"/>
      <c r="U676" s="23"/>
      <c r="V676" s="23"/>
      <c r="W676" s="23"/>
    </row>
    <row r="677" spans="1:23" ht="16.5" customHeight="1">
      <c r="A677" s="25"/>
      <c r="B677" s="23"/>
      <c r="C677" s="23"/>
      <c r="D677" s="23"/>
      <c r="E677" s="23"/>
      <c r="F677" s="23"/>
      <c r="G677" s="23"/>
      <c r="H677" s="23"/>
      <c r="I677" s="23"/>
      <c r="J677" s="23"/>
      <c r="K677" s="23"/>
      <c r="L677" s="23"/>
      <c r="M677" s="23"/>
      <c r="N677" s="23"/>
      <c r="O677" s="23"/>
      <c r="P677" s="23"/>
      <c r="Q677" s="23"/>
      <c r="R677" s="23"/>
      <c r="S677" s="23"/>
      <c r="T677" s="23"/>
      <c r="U677" s="23"/>
      <c r="V677" s="23"/>
      <c r="W677" s="23"/>
    </row>
    <row r="678" spans="1:23" ht="16.5" customHeight="1">
      <c r="A678" s="25"/>
      <c r="B678" s="23"/>
      <c r="C678" s="23"/>
      <c r="D678" s="23"/>
      <c r="E678" s="23"/>
      <c r="F678" s="23"/>
      <c r="G678" s="23"/>
      <c r="H678" s="23"/>
      <c r="I678" s="23"/>
      <c r="J678" s="23"/>
      <c r="K678" s="23"/>
      <c r="L678" s="23"/>
      <c r="M678" s="23"/>
      <c r="N678" s="23"/>
      <c r="O678" s="23"/>
      <c r="P678" s="23"/>
      <c r="Q678" s="23"/>
      <c r="R678" s="23"/>
      <c r="S678" s="23"/>
      <c r="T678" s="23"/>
      <c r="U678" s="23"/>
      <c r="V678" s="23"/>
      <c r="W678" s="23"/>
    </row>
    <row r="679" spans="1:23" ht="16.5" customHeight="1">
      <c r="A679" s="25"/>
      <c r="B679" s="23"/>
      <c r="C679" s="23"/>
      <c r="D679" s="23"/>
      <c r="E679" s="23"/>
      <c r="F679" s="23"/>
      <c r="G679" s="23"/>
      <c r="H679" s="23"/>
      <c r="I679" s="23"/>
      <c r="J679" s="23"/>
      <c r="K679" s="23"/>
      <c r="L679" s="23"/>
      <c r="M679" s="23"/>
      <c r="N679" s="23"/>
      <c r="O679" s="23"/>
      <c r="P679" s="23"/>
      <c r="Q679" s="23"/>
      <c r="R679" s="23"/>
      <c r="S679" s="23"/>
      <c r="T679" s="23"/>
      <c r="U679" s="23"/>
      <c r="V679" s="23"/>
      <c r="W679" s="23"/>
    </row>
    <row r="680" spans="1:23" ht="16.5" customHeight="1">
      <c r="A680" s="25"/>
      <c r="B680" s="23"/>
      <c r="C680" s="23"/>
      <c r="D680" s="23"/>
      <c r="E680" s="23"/>
      <c r="F680" s="23"/>
      <c r="G680" s="23"/>
      <c r="H680" s="23"/>
      <c r="I680" s="23"/>
      <c r="J680" s="23"/>
      <c r="K680" s="23"/>
      <c r="L680" s="23"/>
      <c r="M680" s="23"/>
      <c r="N680" s="23"/>
      <c r="O680" s="23"/>
      <c r="P680" s="23"/>
      <c r="Q680" s="23"/>
      <c r="R680" s="23"/>
      <c r="S680" s="23"/>
      <c r="T680" s="23"/>
      <c r="U680" s="23"/>
      <c r="V680" s="23"/>
      <c r="W680" s="23"/>
    </row>
    <row r="681" spans="1:23" ht="16.5" customHeight="1">
      <c r="A681" s="25"/>
      <c r="B681" s="23"/>
      <c r="C681" s="23"/>
      <c r="D681" s="23"/>
      <c r="E681" s="23"/>
      <c r="F681" s="23"/>
      <c r="G681" s="23"/>
      <c r="H681" s="23"/>
      <c r="I681" s="23"/>
      <c r="J681" s="23"/>
      <c r="K681" s="23"/>
      <c r="L681" s="23"/>
      <c r="M681" s="23"/>
      <c r="N681" s="23"/>
      <c r="O681" s="23"/>
      <c r="P681" s="23"/>
      <c r="Q681" s="23"/>
      <c r="R681" s="23"/>
      <c r="S681" s="23"/>
      <c r="T681" s="23"/>
      <c r="U681" s="23"/>
      <c r="V681" s="23"/>
      <c r="W681" s="23"/>
    </row>
    <row r="682" spans="1:23" ht="16.5" customHeight="1">
      <c r="A682" s="25"/>
      <c r="B682" s="23"/>
      <c r="C682" s="23"/>
      <c r="D682" s="23"/>
      <c r="E682" s="23"/>
      <c r="F682" s="23"/>
      <c r="G682" s="23"/>
      <c r="H682" s="23"/>
      <c r="I682" s="23"/>
      <c r="J682" s="23"/>
      <c r="K682" s="23"/>
      <c r="L682" s="23"/>
      <c r="M682" s="23"/>
      <c r="N682" s="23"/>
      <c r="O682" s="23"/>
      <c r="P682" s="23"/>
      <c r="Q682" s="23"/>
      <c r="R682" s="23"/>
      <c r="S682" s="23"/>
      <c r="T682" s="23"/>
      <c r="U682" s="23"/>
      <c r="V682" s="23"/>
      <c r="W682" s="23"/>
    </row>
    <row r="683" spans="1:23" ht="16.5" customHeight="1">
      <c r="A683" s="25"/>
      <c r="B683" s="23"/>
      <c r="C683" s="23"/>
      <c r="D683" s="23"/>
      <c r="E683" s="23"/>
      <c r="F683" s="23"/>
      <c r="G683" s="23"/>
      <c r="H683" s="23"/>
      <c r="I683" s="23"/>
      <c r="J683" s="23"/>
      <c r="K683" s="23"/>
      <c r="L683" s="23"/>
      <c r="M683" s="23"/>
      <c r="N683" s="23"/>
      <c r="O683" s="23"/>
      <c r="P683" s="23"/>
      <c r="Q683" s="23"/>
      <c r="R683" s="23"/>
      <c r="S683" s="23"/>
      <c r="T683" s="23"/>
      <c r="U683" s="23"/>
      <c r="V683" s="23"/>
      <c r="W683" s="23"/>
    </row>
    <row r="684" spans="1:23" ht="16.5" customHeight="1">
      <c r="A684" s="25"/>
      <c r="B684" s="23"/>
      <c r="C684" s="23"/>
      <c r="D684" s="23"/>
      <c r="E684" s="23"/>
      <c r="F684" s="23"/>
      <c r="G684" s="23"/>
      <c r="H684" s="23"/>
      <c r="I684" s="23"/>
      <c r="J684" s="23"/>
      <c r="K684" s="23"/>
      <c r="L684" s="23"/>
      <c r="M684" s="23"/>
      <c r="N684" s="23"/>
      <c r="O684" s="23"/>
      <c r="P684" s="23"/>
      <c r="Q684" s="23"/>
      <c r="R684" s="23"/>
      <c r="S684" s="23"/>
      <c r="T684" s="23"/>
      <c r="U684" s="23"/>
      <c r="V684" s="23"/>
      <c r="W684" s="23"/>
    </row>
    <row r="685" spans="1:23" ht="16.5" customHeight="1">
      <c r="A685" s="25"/>
      <c r="B685" s="23"/>
      <c r="C685" s="23"/>
      <c r="D685" s="23"/>
      <c r="E685" s="23"/>
      <c r="F685" s="23"/>
      <c r="G685" s="23"/>
      <c r="H685" s="23"/>
      <c r="I685" s="23"/>
      <c r="J685" s="23"/>
      <c r="K685" s="23"/>
      <c r="L685" s="23"/>
      <c r="M685" s="23"/>
      <c r="N685" s="23"/>
      <c r="O685" s="23"/>
      <c r="P685" s="23"/>
      <c r="Q685" s="23"/>
      <c r="R685" s="23"/>
      <c r="S685" s="23"/>
      <c r="T685" s="23"/>
      <c r="U685" s="23"/>
      <c r="V685" s="23"/>
      <c r="W685" s="23"/>
    </row>
    <row r="686" spans="1:23" ht="16.5" customHeight="1">
      <c r="A686" s="25"/>
      <c r="B686" s="23"/>
      <c r="C686" s="23"/>
      <c r="D686" s="23"/>
      <c r="E686" s="23"/>
      <c r="F686" s="23"/>
      <c r="G686" s="23"/>
      <c r="H686" s="23"/>
      <c r="I686" s="23"/>
      <c r="J686" s="23"/>
      <c r="K686" s="23"/>
      <c r="L686" s="23"/>
      <c r="M686" s="23"/>
      <c r="N686" s="23"/>
      <c r="O686" s="23"/>
      <c r="P686" s="23"/>
      <c r="Q686" s="23"/>
      <c r="R686" s="23"/>
      <c r="S686" s="23"/>
      <c r="T686" s="23"/>
      <c r="U686" s="23"/>
      <c r="V686" s="23"/>
      <c r="W686" s="23"/>
    </row>
    <row r="687" spans="1:23" ht="16.5" customHeight="1">
      <c r="A687" s="25"/>
      <c r="B687" s="23"/>
      <c r="C687" s="23"/>
      <c r="D687" s="23"/>
      <c r="E687" s="23"/>
      <c r="F687" s="23"/>
      <c r="G687" s="23"/>
      <c r="H687" s="23"/>
      <c r="I687" s="23"/>
      <c r="J687" s="23"/>
      <c r="K687" s="23"/>
      <c r="L687" s="23"/>
      <c r="M687" s="23"/>
      <c r="N687" s="23"/>
      <c r="O687" s="23"/>
      <c r="P687" s="23"/>
      <c r="Q687" s="23"/>
      <c r="R687" s="23"/>
      <c r="S687" s="23"/>
      <c r="T687" s="23"/>
      <c r="U687" s="23"/>
      <c r="V687" s="23"/>
      <c r="W687" s="23"/>
    </row>
    <row r="688" spans="1:23" ht="16.5" customHeight="1">
      <c r="A688" s="25"/>
      <c r="B688" s="23"/>
      <c r="C688" s="23"/>
      <c r="D688" s="23"/>
      <c r="E688" s="23"/>
      <c r="F688" s="23"/>
      <c r="G688" s="23"/>
      <c r="H688" s="23"/>
      <c r="I688" s="23"/>
      <c r="J688" s="23"/>
      <c r="K688" s="23"/>
      <c r="L688" s="23"/>
      <c r="M688" s="23"/>
      <c r="N688" s="23"/>
      <c r="O688" s="23"/>
      <c r="P688" s="23"/>
      <c r="Q688" s="23"/>
      <c r="R688" s="23"/>
      <c r="S688" s="23"/>
      <c r="T688" s="23"/>
      <c r="U688" s="23"/>
      <c r="V688" s="23"/>
      <c r="W688" s="23"/>
    </row>
    <row r="689" spans="1:23" ht="16.5" customHeight="1">
      <c r="A689" s="25"/>
      <c r="B689" s="23"/>
      <c r="C689" s="23"/>
      <c r="D689" s="23"/>
      <c r="E689" s="23"/>
      <c r="F689" s="23"/>
      <c r="G689" s="23"/>
      <c r="H689" s="23"/>
      <c r="I689" s="23"/>
      <c r="J689" s="23"/>
      <c r="K689" s="23"/>
      <c r="L689" s="23"/>
      <c r="M689" s="23"/>
      <c r="N689" s="23"/>
      <c r="O689" s="23"/>
      <c r="P689" s="23"/>
      <c r="Q689" s="23"/>
      <c r="R689" s="23"/>
      <c r="S689" s="23"/>
      <c r="T689" s="23"/>
      <c r="U689" s="23"/>
      <c r="V689" s="23"/>
      <c r="W689" s="23"/>
    </row>
    <row r="690" spans="1:23" ht="16.5" customHeight="1">
      <c r="A690" s="25"/>
      <c r="B690" s="23"/>
      <c r="C690" s="23"/>
      <c r="D690" s="23"/>
      <c r="E690" s="23"/>
      <c r="F690" s="23"/>
      <c r="G690" s="23"/>
      <c r="H690" s="23"/>
      <c r="I690" s="23"/>
      <c r="J690" s="23"/>
      <c r="K690" s="23"/>
      <c r="L690" s="23"/>
      <c r="M690" s="23"/>
      <c r="N690" s="23"/>
      <c r="O690" s="23"/>
      <c r="P690" s="23"/>
      <c r="Q690" s="23"/>
      <c r="R690" s="23"/>
      <c r="S690" s="23"/>
      <c r="T690" s="23"/>
      <c r="U690" s="23"/>
      <c r="V690" s="23"/>
      <c r="W690" s="23"/>
    </row>
    <row r="691" spans="1:23" ht="16.5" customHeight="1">
      <c r="A691" s="25"/>
      <c r="B691" s="23"/>
      <c r="C691" s="23"/>
      <c r="D691" s="23"/>
      <c r="E691" s="23"/>
      <c r="F691" s="23"/>
      <c r="G691" s="23"/>
      <c r="H691" s="23"/>
      <c r="I691" s="23"/>
      <c r="J691" s="23"/>
      <c r="K691" s="23"/>
      <c r="L691" s="23"/>
      <c r="M691" s="23"/>
      <c r="N691" s="23"/>
      <c r="O691" s="23"/>
      <c r="P691" s="23"/>
      <c r="Q691" s="23"/>
      <c r="R691" s="23"/>
      <c r="S691" s="23"/>
      <c r="T691" s="23"/>
      <c r="U691" s="23"/>
      <c r="V691" s="23"/>
      <c r="W691" s="23"/>
    </row>
    <row r="692" spans="1:23" ht="16.5" customHeight="1">
      <c r="A692" s="25"/>
      <c r="B692" s="23"/>
      <c r="C692" s="23"/>
      <c r="D692" s="23"/>
      <c r="E692" s="23"/>
      <c r="F692" s="23"/>
      <c r="G692" s="23"/>
      <c r="H692" s="23"/>
      <c r="I692" s="23"/>
      <c r="J692" s="23"/>
      <c r="K692" s="23"/>
      <c r="L692" s="23"/>
      <c r="M692" s="23"/>
      <c r="N692" s="23"/>
      <c r="O692" s="23"/>
      <c r="P692" s="23"/>
      <c r="Q692" s="23"/>
      <c r="R692" s="23"/>
      <c r="S692" s="23"/>
      <c r="T692" s="23"/>
      <c r="U692" s="23"/>
      <c r="V692" s="23"/>
      <c r="W692" s="23"/>
    </row>
    <row r="693" spans="1:23" ht="16.5" customHeight="1">
      <c r="A693" s="25"/>
      <c r="B693" s="23"/>
      <c r="C693" s="23"/>
      <c r="D693" s="23"/>
      <c r="E693" s="23"/>
      <c r="F693" s="23"/>
      <c r="G693" s="23"/>
      <c r="H693" s="23"/>
      <c r="I693" s="23"/>
      <c r="J693" s="23"/>
      <c r="K693" s="23"/>
      <c r="L693" s="23"/>
      <c r="M693" s="23"/>
      <c r="N693" s="23"/>
      <c r="O693" s="23"/>
      <c r="P693" s="23"/>
      <c r="Q693" s="23"/>
      <c r="R693" s="23"/>
      <c r="S693" s="23"/>
      <c r="T693" s="23"/>
      <c r="U693" s="23"/>
      <c r="V693" s="23"/>
      <c r="W693" s="23"/>
    </row>
    <row r="694" spans="1:23" ht="16.5" customHeight="1">
      <c r="A694" s="25"/>
      <c r="B694" s="23"/>
      <c r="C694" s="23"/>
      <c r="D694" s="23"/>
      <c r="E694" s="23"/>
      <c r="F694" s="23"/>
      <c r="G694" s="23"/>
      <c r="H694" s="23"/>
      <c r="I694" s="23"/>
      <c r="J694" s="23"/>
      <c r="K694" s="23"/>
      <c r="L694" s="23"/>
      <c r="M694" s="23"/>
      <c r="N694" s="23"/>
      <c r="O694" s="23"/>
      <c r="P694" s="23"/>
      <c r="Q694" s="23"/>
      <c r="R694" s="23"/>
      <c r="S694" s="23"/>
      <c r="T694" s="23"/>
      <c r="U694" s="23"/>
      <c r="V694" s="23"/>
      <c r="W694" s="23"/>
    </row>
    <row r="695" spans="1:23" ht="16.5" customHeight="1">
      <c r="A695" s="25"/>
      <c r="B695" s="23"/>
      <c r="C695" s="23"/>
      <c r="D695" s="23"/>
      <c r="E695" s="23"/>
      <c r="F695" s="23"/>
      <c r="G695" s="23"/>
      <c r="H695" s="23"/>
      <c r="I695" s="23"/>
      <c r="J695" s="23"/>
      <c r="K695" s="23"/>
      <c r="L695" s="23"/>
      <c r="M695" s="23"/>
      <c r="N695" s="23"/>
      <c r="O695" s="23"/>
      <c r="P695" s="23"/>
      <c r="Q695" s="23"/>
      <c r="R695" s="23"/>
      <c r="S695" s="23"/>
      <c r="T695" s="23"/>
      <c r="U695" s="23"/>
      <c r="V695" s="23"/>
      <c r="W695" s="23"/>
    </row>
    <row r="696" spans="1:23" ht="16.5" customHeight="1">
      <c r="A696" s="25"/>
      <c r="B696" s="23"/>
      <c r="C696" s="23"/>
      <c r="D696" s="23"/>
      <c r="E696" s="23"/>
      <c r="F696" s="23"/>
      <c r="G696" s="23"/>
      <c r="H696" s="23"/>
      <c r="I696" s="23"/>
      <c r="J696" s="23"/>
      <c r="K696" s="23"/>
      <c r="L696" s="23"/>
      <c r="M696" s="23"/>
      <c r="N696" s="23"/>
      <c r="O696" s="23"/>
      <c r="P696" s="23"/>
      <c r="Q696" s="23"/>
      <c r="R696" s="23"/>
      <c r="S696" s="23"/>
      <c r="T696" s="23"/>
      <c r="U696" s="23"/>
      <c r="V696" s="23"/>
      <c r="W696" s="23"/>
    </row>
    <row r="697" spans="1:23" ht="16.5" customHeight="1">
      <c r="A697" s="25"/>
      <c r="B697" s="23"/>
      <c r="C697" s="23"/>
      <c r="D697" s="23"/>
      <c r="E697" s="23"/>
      <c r="F697" s="23"/>
      <c r="G697" s="23"/>
      <c r="H697" s="23"/>
      <c r="I697" s="23"/>
      <c r="J697" s="23"/>
      <c r="K697" s="23"/>
      <c r="L697" s="23"/>
      <c r="M697" s="23"/>
      <c r="N697" s="23"/>
      <c r="O697" s="23"/>
      <c r="P697" s="23"/>
      <c r="Q697" s="23"/>
      <c r="R697" s="23"/>
      <c r="S697" s="23"/>
      <c r="T697" s="23"/>
      <c r="U697" s="23"/>
      <c r="V697" s="23"/>
      <c r="W697" s="23"/>
    </row>
    <row r="698" spans="1:23" ht="16.5" customHeight="1">
      <c r="A698" s="25"/>
      <c r="B698" s="23"/>
      <c r="C698" s="23"/>
      <c r="D698" s="23"/>
      <c r="E698" s="23"/>
      <c r="F698" s="23"/>
      <c r="G698" s="23"/>
      <c r="H698" s="23"/>
      <c r="I698" s="23"/>
      <c r="J698" s="23"/>
      <c r="K698" s="23"/>
      <c r="L698" s="23"/>
      <c r="M698" s="23"/>
      <c r="N698" s="23"/>
      <c r="O698" s="23"/>
      <c r="P698" s="23"/>
      <c r="Q698" s="23"/>
      <c r="R698" s="23"/>
      <c r="S698" s="23"/>
      <c r="T698" s="23"/>
      <c r="U698" s="23"/>
      <c r="V698" s="23"/>
      <c r="W698" s="23"/>
    </row>
    <row r="699" spans="1:23" ht="16.5" customHeight="1">
      <c r="A699" s="25"/>
      <c r="B699" s="23"/>
      <c r="C699" s="23"/>
      <c r="D699" s="23"/>
      <c r="E699" s="23"/>
      <c r="F699" s="23"/>
      <c r="G699" s="23"/>
      <c r="H699" s="23"/>
      <c r="I699" s="23"/>
      <c r="J699" s="23"/>
      <c r="K699" s="23"/>
      <c r="L699" s="23"/>
      <c r="M699" s="23"/>
      <c r="N699" s="23"/>
      <c r="O699" s="23"/>
      <c r="P699" s="23"/>
      <c r="Q699" s="23"/>
      <c r="R699" s="23"/>
      <c r="S699" s="23"/>
      <c r="T699" s="23"/>
      <c r="U699" s="23"/>
      <c r="V699" s="23"/>
      <c r="W699" s="23"/>
    </row>
    <row r="700" spans="1:23" ht="16.5" customHeight="1">
      <c r="A700" s="25"/>
      <c r="B700" s="23"/>
      <c r="C700" s="23"/>
      <c r="D700" s="23"/>
      <c r="E700" s="23"/>
      <c r="F700" s="23"/>
      <c r="G700" s="23"/>
      <c r="H700" s="23"/>
      <c r="I700" s="23"/>
      <c r="J700" s="23"/>
      <c r="K700" s="23"/>
      <c r="L700" s="23"/>
      <c r="M700" s="23"/>
      <c r="N700" s="23"/>
      <c r="O700" s="23"/>
      <c r="P700" s="23"/>
      <c r="Q700" s="23"/>
      <c r="R700" s="23"/>
      <c r="S700" s="23"/>
      <c r="T700" s="23"/>
      <c r="U700" s="23"/>
      <c r="V700" s="23"/>
      <c r="W700" s="23"/>
    </row>
    <row r="701" spans="1:23" ht="16.5" customHeight="1">
      <c r="A701" s="25"/>
      <c r="B701" s="23"/>
      <c r="C701" s="23"/>
      <c r="D701" s="23"/>
      <c r="E701" s="23"/>
      <c r="F701" s="23"/>
      <c r="G701" s="23"/>
      <c r="H701" s="23"/>
      <c r="I701" s="23"/>
      <c r="J701" s="23"/>
      <c r="K701" s="23"/>
      <c r="L701" s="23"/>
      <c r="M701" s="23"/>
      <c r="N701" s="23"/>
      <c r="O701" s="23"/>
      <c r="P701" s="23"/>
      <c r="Q701" s="23"/>
      <c r="R701" s="23"/>
      <c r="S701" s="23"/>
      <c r="T701" s="23"/>
      <c r="U701" s="23"/>
      <c r="V701" s="23"/>
      <c r="W701" s="23"/>
    </row>
    <row r="702" spans="1:23" ht="16.5" customHeight="1">
      <c r="A702" s="25"/>
      <c r="B702" s="23"/>
      <c r="C702" s="23"/>
      <c r="D702" s="23"/>
      <c r="E702" s="23"/>
      <c r="F702" s="23"/>
      <c r="G702" s="23"/>
      <c r="H702" s="23"/>
      <c r="I702" s="23"/>
      <c r="J702" s="23"/>
      <c r="K702" s="23"/>
      <c r="L702" s="23"/>
      <c r="M702" s="23"/>
      <c r="N702" s="23"/>
      <c r="O702" s="23"/>
      <c r="P702" s="23"/>
      <c r="Q702" s="23"/>
      <c r="R702" s="23"/>
      <c r="S702" s="23"/>
      <c r="T702" s="23"/>
      <c r="U702" s="23"/>
      <c r="V702" s="23"/>
      <c r="W702" s="23"/>
    </row>
    <row r="703" spans="1:23" ht="16.5" customHeight="1">
      <c r="A703" s="25"/>
      <c r="B703" s="23"/>
      <c r="C703" s="23"/>
      <c r="D703" s="23"/>
      <c r="E703" s="23"/>
      <c r="F703" s="23"/>
      <c r="G703" s="23"/>
      <c r="H703" s="23"/>
      <c r="I703" s="23"/>
      <c r="J703" s="23"/>
      <c r="K703" s="23"/>
      <c r="L703" s="23"/>
      <c r="M703" s="23"/>
      <c r="N703" s="23"/>
      <c r="O703" s="23"/>
      <c r="P703" s="23"/>
      <c r="Q703" s="23"/>
      <c r="R703" s="23"/>
      <c r="S703" s="23"/>
      <c r="T703" s="23"/>
      <c r="U703" s="23"/>
      <c r="V703" s="23"/>
      <c r="W703" s="23"/>
    </row>
    <row r="704" spans="1:23" ht="16.5" customHeight="1">
      <c r="A704" s="25"/>
      <c r="B704" s="23"/>
      <c r="C704" s="23"/>
      <c r="D704" s="23"/>
      <c r="E704" s="23"/>
      <c r="F704" s="23"/>
      <c r="G704" s="23"/>
      <c r="H704" s="23"/>
      <c r="I704" s="23"/>
      <c r="J704" s="23"/>
      <c r="K704" s="23"/>
      <c r="L704" s="23"/>
      <c r="M704" s="23"/>
      <c r="N704" s="23"/>
      <c r="O704" s="23"/>
      <c r="P704" s="23"/>
      <c r="Q704" s="23"/>
      <c r="R704" s="23"/>
      <c r="S704" s="23"/>
      <c r="T704" s="23"/>
      <c r="U704" s="23"/>
      <c r="V704" s="23"/>
      <c r="W704" s="23"/>
    </row>
    <row r="705" spans="1:23" ht="16.5" customHeight="1">
      <c r="A705" s="25"/>
      <c r="B705" s="23"/>
      <c r="C705" s="23"/>
      <c r="D705" s="23"/>
      <c r="E705" s="23"/>
      <c r="F705" s="23"/>
      <c r="G705" s="23"/>
      <c r="H705" s="23"/>
      <c r="I705" s="23"/>
      <c r="J705" s="23"/>
      <c r="K705" s="23"/>
      <c r="L705" s="23"/>
      <c r="M705" s="23"/>
      <c r="N705" s="23"/>
      <c r="O705" s="23"/>
      <c r="P705" s="23"/>
      <c r="Q705" s="23"/>
      <c r="R705" s="23"/>
      <c r="S705" s="23"/>
      <c r="T705" s="23"/>
      <c r="U705" s="23"/>
      <c r="V705" s="23"/>
      <c r="W705" s="23"/>
    </row>
    <row r="706" spans="1:23" ht="16.5" customHeight="1">
      <c r="A706" s="25"/>
      <c r="B706" s="23"/>
      <c r="C706" s="23"/>
      <c r="D706" s="23"/>
      <c r="E706" s="23"/>
      <c r="F706" s="23"/>
      <c r="G706" s="23"/>
      <c r="H706" s="23"/>
      <c r="I706" s="23"/>
      <c r="J706" s="23"/>
      <c r="K706" s="23"/>
      <c r="L706" s="23"/>
      <c r="M706" s="23"/>
      <c r="N706" s="23"/>
      <c r="O706" s="23"/>
      <c r="P706" s="23"/>
      <c r="Q706" s="23"/>
      <c r="R706" s="23"/>
      <c r="S706" s="23"/>
      <c r="T706" s="23"/>
      <c r="U706" s="23"/>
      <c r="V706" s="23"/>
      <c r="W706" s="23"/>
    </row>
    <row r="707" spans="1:23" ht="16.5" customHeight="1">
      <c r="A707" s="25"/>
      <c r="B707" s="23"/>
      <c r="C707" s="23"/>
      <c r="D707" s="23"/>
      <c r="E707" s="23"/>
      <c r="F707" s="23"/>
      <c r="G707" s="23"/>
      <c r="H707" s="23"/>
      <c r="I707" s="23"/>
      <c r="J707" s="23"/>
      <c r="K707" s="23"/>
      <c r="L707" s="23"/>
      <c r="M707" s="23"/>
      <c r="N707" s="23"/>
      <c r="O707" s="23"/>
      <c r="P707" s="23"/>
      <c r="Q707" s="23"/>
      <c r="R707" s="23"/>
      <c r="S707" s="23"/>
      <c r="T707" s="23"/>
      <c r="U707" s="23"/>
      <c r="V707" s="23"/>
      <c r="W707" s="23"/>
    </row>
    <row r="708" spans="1:23" ht="16.5" customHeight="1">
      <c r="A708" s="25"/>
      <c r="B708" s="23"/>
      <c r="C708" s="23"/>
      <c r="D708" s="23"/>
      <c r="E708" s="23"/>
      <c r="F708" s="23"/>
      <c r="G708" s="23"/>
      <c r="H708" s="23"/>
      <c r="I708" s="23"/>
      <c r="J708" s="23"/>
      <c r="K708" s="23"/>
      <c r="L708" s="23"/>
      <c r="M708" s="23"/>
      <c r="N708" s="23"/>
      <c r="O708" s="23"/>
      <c r="P708" s="23"/>
      <c r="Q708" s="23"/>
      <c r="R708" s="23"/>
      <c r="S708" s="23"/>
      <c r="T708" s="23"/>
      <c r="U708" s="23"/>
      <c r="V708" s="23"/>
      <c r="W708" s="23"/>
    </row>
    <row r="709" spans="1:23" ht="16.5" customHeight="1">
      <c r="A709" s="25"/>
      <c r="B709" s="23"/>
      <c r="C709" s="23"/>
      <c r="D709" s="23"/>
      <c r="E709" s="23"/>
      <c r="F709" s="23"/>
      <c r="G709" s="23"/>
      <c r="H709" s="23"/>
      <c r="I709" s="23"/>
      <c r="J709" s="23"/>
      <c r="K709" s="23"/>
      <c r="L709" s="23"/>
      <c r="M709" s="23"/>
      <c r="N709" s="23"/>
      <c r="O709" s="23"/>
      <c r="P709" s="23"/>
      <c r="Q709" s="23"/>
      <c r="R709" s="23"/>
      <c r="S709" s="23"/>
      <c r="T709" s="23"/>
      <c r="U709" s="23"/>
      <c r="V709" s="23"/>
      <c r="W709" s="23"/>
    </row>
    <row r="710" spans="1:23" ht="16.5" customHeight="1">
      <c r="A710" s="25"/>
      <c r="B710" s="23"/>
      <c r="C710" s="23"/>
      <c r="D710" s="23"/>
      <c r="E710" s="23"/>
      <c r="F710" s="23"/>
      <c r="G710" s="23"/>
      <c r="H710" s="23"/>
      <c r="I710" s="23"/>
      <c r="J710" s="23"/>
      <c r="K710" s="23"/>
      <c r="L710" s="23"/>
      <c r="M710" s="23"/>
      <c r="N710" s="23"/>
      <c r="O710" s="23"/>
      <c r="P710" s="23"/>
      <c r="Q710" s="23"/>
      <c r="R710" s="23"/>
      <c r="S710" s="23"/>
      <c r="T710" s="23"/>
      <c r="U710" s="23"/>
      <c r="V710" s="23"/>
      <c r="W710" s="23"/>
    </row>
    <row r="711" spans="1:23" ht="16.5" customHeight="1">
      <c r="A711" s="25"/>
      <c r="B711" s="23"/>
      <c r="C711" s="23"/>
      <c r="D711" s="23"/>
      <c r="E711" s="23"/>
      <c r="F711" s="23"/>
      <c r="G711" s="23"/>
      <c r="H711" s="23"/>
      <c r="I711" s="23"/>
      <c r="J711" s="23"/>
      <c r="K711" s="23"/>
      <c r="L711" s="23"/>
      <c r="M711" s="23"/>
      <c r="N711" s="23"/>
      <c r="O711" s="23"/>
      <c r="P711" s="23"/>
      <c r="Q711" s="23"/>
      <c r="R711" s="23"/>
      <c r="S711" s="23"/>
      <c r="T711" s="23"/>
      <c r="U711" s="23"/>
      <c r="V711" s="23"/>
      <c r="W711" s="23"/>
    </row>
    <row r="712" spans="1:23" ht="16.5" customHeight="1">
      <c r="A712" s="25"/>
      <c r="B712" s="23"/>
      <c r="C712" s="23"/>
      <c r="D712" s="23"/>
      <c r="E712" s="23"/>
      <c r="F712" s="23"/>
      <c r="G712" s="23"/>
      <c r="H712" s="23"/>
      <c r="I712" s="23"/>
      <c r="J712" s="23"/>
      <c r="K712" s="23"/>
      <c r="L712" s="23"/>
      <c r="M712" s="23"/>
      <c r="N712" s="23"/>
      <c r="O712" s="23"/>
      <c r="P712" s="23"/>
      <c r="Q712" s="23"/>
      <c r="R712" s="23"/>
      <c r="S712" s="23"/>
      <c r="T712" s="23"/>
      <c r="U712" s="23"/>
      <c r="V712" s="23"/>
      <c r="W712" s="23"/>
    </row>
    <row r="713" spans="1:23" ht="16.5" customHeight="1">
      <c r="A713" s="25"/>
      <c r="B713" s="23"/>
      <c r="C713" s="23"/>
      <c r="D713" s="23"/>
      <c r="E713" s="23"/>
      <c r="F713" s="23"/>
      <c r="G713" s="23"/>
      <c r="H713" s="23"/>
      <c r="I713" s="23"/>
      <c r="J713" s="23"/>
      <c r="K713" s="23"/>
      <c r="L713" s="23"/>
      <c r="M713" s="23"/>
      <c r="N713" s="23"/>
      <c r="O713" s="23"/>
      <c r="P713" s="23"/>
      <c r="Q713" s="23"/>
      <c r="R713" s="23"/>
      <c r="S713" s="23"/>
      <c r="T713" s="23"/>
      <c r="U713" s="23"/>
      <c r="V713" s="23"/>
      <c r="W713" s="23"/>
    </row>
    <row r="714" spans="1:23" ht="16.5" customHeight="1">
      <c r="A714" s="25"/>
      <c r="B714" s="23"/>
      <c r="C714" s="23"/>
      <c r="D714" s="23"/>
      <c r="E714" s="23"/>
      <c r="F714" s="23"/>
      <c r="G714" s="23"/>
      <c r="H714" s="23"/>
      <c r="I714" s="23"/>
      <c r="J714" s="23"/>
      <c r="K714" s="23"/>
      <c r="L714" s="23"/>
      <c r="M714" s="23"/>
      <c r="N714" s="23"/>
      <c r="O714" s="23"/>
      <c r="P714" s="23"/>
      <c r="Q714" s="23"/>
      <c r="R714" s="23"/>
      <c r="S714" s="23"/>
      <c r="T714" s="23"/>
      <c r="U714" s="23"/>
      <c r="V714" s="23"/>
      <c r="W714" s="23"/>
    </row>
    <row r="715" spans="1:23" ht="16.5" customHeight="1">
      <c r="A715" s="25"/>
      <c r="B715" s="23"/>
      <c r="C715" s="23"/>
      <c r="D715" s="23"/>
      <c r="E715" s="23"/>
      <c r="F715" s="23"/>
      <c r="G715" s="23"/>
      <c r="H715" s="23"/>
      <c r="I715" s="23"/>
      <c r="J715" s="23"/>
      <c r="K715" s="23"/>
      <c r="L715" s="23"/>
      <c r="M715" s="23"/>
      <c r="N715" s="23"/>
      <c r="O715" s="23"/>
      <c r="P715" s="23"/>
      <c r="Q715" s="23"/>
      <c r="R715" s="23"/>
      <c r="S715" s="23"/>
      <c r="T715" s="23"/>
      <c r="U715" s="23"/>
      <c r="V715" s="23"/>
      <c r="W715" s="23"/>
    </row>
    <row r="716" spans="1:23" ht="16.5" customHeight="1">
      <c r="A716" s="25"/>
      <c r="B716" s="23"/>
      <c r="C716" s="23"/>
      <c r="D716" s="23"/>
      <c r="E716" s="23"/>
      <c r="F716" s="23"/>
      <c r="G716" s="23"/>
      <c r="H716" s="23"/>
      <c r="I716" s="23"/>
      <c r="J716" s="23"/>
      <c r="K716" s="23"/>
      <c r="L716" s="23"/>
      <c r="M716" s="23"/>
      <c r="N716" s="23"/>
      <c r="O716" s="23"/>
      <c r="P716" s="23"/>
      <c r="Q716" s="23"/>
      <c r="R716" s="23"/>
      <c r="S716" s="23"/>
      <c r="T716" s="23"/>
      <c r="U716" s="23"/>
      <c r="V716" s="23"/>
      <c r="W716" s="23"/>
    </row>
    <row r="717" spans="1:23" ht="16.5" customHeight="1">
      <c r="A717" s="25"/>
      <c r="B717" s="23"/>
      <c r="C717" s="23"/>
      <c r="D717" s="23"/>
      <c r="E717" s="23"/>
      <c r="F717" s="23"/>
      <c r="G717" s="23"/>
      <c r="H717" s="23"/>
      <c r="I717" s="23"/>
      <c r="J717" s="23"/>
      <c r="K717" s="23"/>
      <c r="L717" s="23"/>
      <c r="M717" s="23"/>
      <c r="N717" s="23"/>
      <c r="O717" s="23"/>
      <c r="P717" s="23"/>
      <c r="Q717" s="23"/>
      <c r="R717" s="23"/>
      <c r="S717" s="23"/>
      <c r="T717" s="23"/>
      <c r="U717" s="23"/>
      <c r="V717" s="23"/>
      <c r="W717" s="23"/>
    </row>
    <row r="718" spans="1:23" ht="16.5" customHeight="1">
      <c r="A718" s="25"/>
      <c r="B718" s="23"/>
      <c r="C718" s="23"/>
      <c r="D718" s="23"/>
      <c r="E718" s="23"/>
      <c r="F718" s="23"/>
      <c r="G718" s="23"/>
      <c r="H718" s="23"/>
      <c r="I718" s="23"/>
      <c r="J718" s="23"/>
      <c r="K718" s="23"/>
      <c r="L718" s="23"/>
      <c r="M718" s="23"/>
      <c r="N718" s="23"/>
      <c r="O718" s="23"/>
      <c r="P718" s="23"/>
      <c r="Q718" s="23"/>
      <c r="R718" s="23"/>
      <c r="S718" s="23"/>
      <c r="T718" s="23"/>
      <c r="U718" s="23"/>
      <c r="V718" s="23"/>
      <c r="W718" s="23"/>
    </row>
    <row r="719" spans="1:23" ht="16.5" customHeight="1">
      <c r="A719" s="25"/>
      <c r="B719" s="23"/>
      <c r="C719" s="23"/>
      <c r="D719" s="23"/>
      <c r="E719" s="23"/>
      <c r="F719" s="23"/>
      <c r="G719" s="23"/>
      <c r="H719" s="23"/>
      <c r="I719" s="23"/>
      <c r="J719" s="23"/>
      <c r="K719" s="23"/>
      <c r="L719" s="23"/>
      <c r="M719" s="23"/>
      <c r="N719" s="23"/>
      <c r="O719" s="23"/>
      <c r="P719" s="23"/>
      <c r="Q719" s="23"/>
      <c r="R719" s="23"/>
      <c r="S719" s="23"/>
      <c r="T719" s="23"/>
      <c r="U719" s="23"/>
      <c r="V719" s="23"/>
      <c r="W719" s="23"/>
    </row>
    <row r="720" spans="1:23" ht="16.5" customHeight="1">
      <c r="A720" s="25"/>
      <c r="B720" s="23"/>
      <c r="C720" s="23"/>
      <c r="D720" s="23"/>
      <c r="E720" s="23"/>
      <c r="F720" s="23"/>
      <c r="G720" s="23"/>
      <c r="H720" s="23"/>
      <c r="I720" s="23"/>
      <c r="J720" s="23"/>
      <c r="K720" s="23"/>
      <c r="L720" s="23"/>
      <c r="M720" s="23"/>
      <c r="N720" s="23"/>
      <c r="O720" s="23"/>
      <c r="P720" s="23"/>
      <c r="Q720" s="23"/>
      <c r="R720" s="23"/>
      <c r="S720" s="23"/>
      <c r="T720" s="23"/>
      <c r="U720" s="23"/>
      <c r="V720" s="23"/>
      <c r="W720" s="23"/>
    </row>
    <row r="721" spans="1:23" ht="16.5" customHeight="1">
      <c r="A721" s="25"/>
      <c r="B721" s="23"/>
      <c r="C721" s="23"/>
      <c r="D721" s="23"/>
      <c r="E721" s="23"/>
      <c r="F721" s="23"/>
      <c r="G721" s="23"/>
      <c r="H721" s="23"/>
      <c r="I721" s="23"/>
      <c r="J721" s="23"/>
      <c r="K721" s="23"/>
      <c r="L721" s="23"/>
      <c r="M721" s="23"/>
      <c r="N721" s="23"/>
      <c r="O721" s="23"/>
      <c r="P721" s="23"/>
      <c r="Q721" s="23"/>
      <c r="R721" s="23"/>
      <c r="S721" s="23"/>
      <c r="T721" s="23"/>
      <c r="U721" s="23"/>
      <c r="V721" s="23"/>
      <c r="W721" s="23"/>
    </row>
    <row r="722" spans="1:23" ht="16.5" customHeight="1">
      <c r="A722" s="25"/>
      <c r="B722" s="23"/>
      <c r="C722" s="23"/>
      <c r="D722" s="23"/>
      <c r="E722" s="23"/>
      <c r="F722" s="23"/>
      <c r="G722" s="23"/>
      <c r="H722" s="23"/>
      <c r="I722" s="23"/>
      <c r="J722" s="23"/>
      <c r="K722" s="23"/>
      <c r="L722" s="23"/>
      <c r="M722" s="23"/>
      <c r="N722" s="23"/>
      <c r="O722" s="23"/>
      <c r="P722" s="23"/>
      <c r="Q722" s="23"/>
      <c r="R722" s="23"/>
      <c r="S722" s="23"/>
      <c r="T722" s="23"/>
      <c r="U722" s="23"/>
      <c r="V722" s="23"/>
      <c r="W722" s="23"/>
    </row>
    <row r="723" spans="1:23" ht="16.5" customHeight="1">
      <c r="A723" s="25"/>
      <c r="B723" s="23"/>
      <c r="C723" s="23"/>
      <c r="D723" s="23"/>
      <c r="E723" s="23"/>
      <c r="F723" s="23"/>
      <c r="G723" s="23"/>
      <c r="H723" s="23"/>
      <c r="I723" s="23"/>
      <c r="J723" s="23"/>
      <c r="K723" s="23"/>
      <c r="L723" s="23"/>
      <c r="M723" s="23"/>
      <c r="N723" s="23"/>
      <c r="O723" s="23"/>
      <c r="P723" s="23"/>
      <c r="Q723" s="23"/>
      <c r="R723" s="23"/>
      <c r="S723" s="23"/>
      <c r="T723" s="23"/>
      <c r="U723" s="23"/>
      <c r="V723" s="23"/>
      <c r="W723" s="23"/>
    </row>
    <row r="724" spans="1:23" ht="16.5" customHeight="1">
      <c r="A724" s="25"/>
      <c r="B724" s="23"/>
      <c r="C724" s="23"/>
      <c r="D724" s="23"/>
      <c r="E724" s="23"/>
      <c r="F724" s="23"/>
      <c r="G724" s="23"/>
      <c r="H724" s="23"/>
      <c r="I724" s="23"/>
      <c r="J724" s="23"/>
      <c r="K724" s="23"/>
      <c r="L724" s="23"/>
      <c r="M724" s="23"/>
      <c r="N724" s="23"/>
      <c r="O724" s="23"/>
      <c r="P724" s="23"/>
      <c r="Q724" s="23"/>
      <c r="R724" s="23"/>
      <c r="S724" s="23"/>
      <c r="T724" s="23"/>
      <c r="U724" s="23"/>
      <c r="V724" s="23"/>
      <c r="W724" s="23"/>
    </row>
    <row r="725" spans="1:23" ht="16.5" customHeight="1">
      <c r="A725" s="25"/>
      <c r="B725" s="23"/>
      <c r="C725" s="23"/>
      <c r="D725" s="23"/>
      <c r="E725" s="23"/>
      <c r="F725" s="23"/>
      <c r="G725" s="23"/>
      <c r="H725" s="23"/>
      <c r="I725" s="23"/>
      <c r="J725" s="23"/>
      <c r="K725" s="23"/>
      <c r="L725" s="23"/>
      <c r="M725" s="23"/>
      <c r="N725" s="23"/>
      <c r="O725" s="23"/>
      <c r="P725" s="23"/>
      <c r="Q725" s="23"/>
      <c r="R725" s="23"/>
      <c r="S725" s="23"/>
      <c r="T725" s="23"/>
      <c r="U725" s="23"/>
      <c r="V725" s="23"/>
      <c r="W725" s="23"/>
    </row>
    <row r="726" spans="1:23" ht="16.5" customHeight="1">
      <c r="A726" s="25"/>
      <c r="B726" s="23"/>
      <c r="C726" s="23"/>
      <c r="D726" s="23"/>
      <c r="E726" s="23"/>
      <c r="F726" s="23"/>
      <c r="G726" s="23"/>
      <c r="H726" s="23"/>
      <c r="I726" s="23"/>
      <c r="J726" s="23"/>
      <c r="K726" s="23"/>
      <c r="L726" s="23"/>
      <c r="M726" s="23"/>
      <c r="N726" s="23"/>
      <c r="O726" s="23"/>
      <c r="P726" s="23"/>
      <c r="Q726" s="23"/>
      <c r="R726" s="23"/>
      <c r="S726" s="23"/>
      <c r="T726" s="23"/>
      <c r="U726" s="23"/>
      <c r="V726" s="23"/>
      <c r="W726" s="23"/>
    </row>
    <row r="727" spans="1:23" ht="16.5" customHeight="1">
      <c r="A727" s="25"/>
      <c r="B727" s="23"/>
      <c r="C727" s="23"/>
      <c r="D727" s="23"/>
      <c r="E727" s="23"/>
      <c r="F727" s="23"/>
      <c r="G727" s="23"/>
      <c r="H727" s="23"/>
      <c r="I727" s="23"/>
      <c r="J727" s="23"/>
      <c r="K727" s="23"/>
      <c r="L727" s="23"/>
      <c r="M727" s="23"/>
      <c r="N727" s="23"/>
      <c r="O727" s="23"/>
      <c r="P727" s="23"/>
      <c r="Q727" s="23"/>
      <c r="R727" s="23"/>
      <c r="S727" s="23"/>
      <c r="T727" s="23"/>
      <c r="U727" s="23"/>
      <c r="V727" s="23"/>
      <c r="W727" s="23"/>
    </row>
    <row r="728" spans="1:23" ht="16.5" customHeight="1">
      <c r="A728" s="25"/>
      <c r="B728" s="23"/>
      <c r="C728" s="23"/>
      <c r="D728" s="23"/>
      <c r="E728" s="23"/>
      <c r="F728" s="23"/>
      <c r="G728" s="23"/>
      <c r="H728" s="23"/>
      <c r="I728" s="23"/>
      <c r="J728" s="23"/>
      <c r="K728" s="23"/>
      <c r="L728" s="23"/>
      <c r="M728" s="23"/>
      <c r="N728" s="23"/>
      <c r="O728" s="23"/>
      <c r="P728" s="23"/>
      <c r="Q728" s="23"/>
      <c r="R728" s="23"/>
      <c r="S728" s="23"/>
      <c r="T728" s="23"/>
      <c r="U728" s="23"/>
      <c r="V728" s="23"/>
      <c r="W728" s="23"/>
    </row>
    <row r="729" spans="1:23" ht="16.5" customHeight="1">
      <c r="A729" s="25"/>
      <c r="B729" s="23"/>
      <c r="C729" s="23"/>
      <c r="D729" s="23"/>
      <c r="E729" s="23"/>
      <c r="F729" s="23"/>
      <c r="G729" s="23"/>
      <c r="H729" s="23"/>
      <c r="I729" s="23"/>
      <c r="J729" s="23"/>
      <c r="K729" s="23"/>
      <c r="L729" s="23"/>
      <c r="M729" s="23"/>
      <c r="N729" s="23"/>
      <c r="O729" s="23"/>
      <c r="P729" s="23"/>
      <c r="Q729" s="23"/>
      <c r="R729" s="23"/>
      <c r="S729" s="23"/>
      <c r="T729" s="23"/>
      <c r="U729" s="23"/>
      <c r="V729" s="23"/>
      <c r="W729" s="23"/>
    </row>
    <row r="730" spans="1:23" ht="16.5" customHeight="1">
      <c r="A730" s="25"/>
      <c r="B730" s="23"/>
      <c r="C730" s="23"/>
      <c r="D730" s="23"/>
      <c r="E730" s="23"/>
      <c r="F730" s="23"/>
      <c r="G730" s="23"/>
      <c r="H730" s="23"/>
      <c r="I730" s="23"/>
      <c r="J730" s="23"/>
      <c r="K730" s="23"/>
      <c r="L730" s="23"/>
      <c r="M730" s="23"/>
      <c r="N730" s="23"/>
      <c r="O730" s="23"/>
      <c r="P730" s="23"/>
      <c r="Q730" s="23"/>
      <c r="R730" s="23"/>
      <c r="S730" s="23"/>
      <c r="T730" s="23"/>
      <c r="U730" s="23"/>
      <c r="V730" s="23"/>
      <c r="W730" s="23"/>
    </row>
    <row r="731" spans="1:23" ht="16.5" customHeight="1">
      <c r="A731" s="25"/>
      <c r="B731" s="23"/>
      <c r="C731" s="23"/>
      <c r="D731" s="23"/>
      <c r="E731" s="23"/>
      <c r="F731" s="23"/>
      <c r="G731" s="23"/>
      <c r="H731" s="23"/>
      <c r="I731" s="23"/>
      <c r="J731" s="23"/>
      <c r="K731" s="23"/>
      <c r="L731" s="23"/>
      <c r="M731" s="23"/>
      <c r="N731" s="23"/>
      <c r="O731" s="23"/>
      <c r="P731" s="23"/>
      <c r="Q731" s="23"/>
      <c r="R731" s="23"/>
      <c r="S731" s="23"/>
      <c r="T731" s="23"/>
      <c r="U731" s="23"/>
      <c r="V731" s="23"/>
      <c r="W731" s="23"/>
    </row>
    <row r="732" spans="1:23" ht="16.5" customHeight="1">
      <c r="A732" s="25"/>
      <c r="B732" s="23"/>
      <c r="C732" s="23"/>
      <c r="D732" s="23"/>
      <c r="E732" s="23"/>
      <c r="F732" s="23"/>
      <c r="G732" s="23"/>
      <c r="H732" s="23"/>
      <c r="I732" s="23"/>
      <c r="J732" s="23"/>
      <c r="K732" s="23"/>
      <c r="L732" s="23"/>
      <c r="M732" s="23"/>
      <c r="N732" s="23"/>
      <c r="O732" s="23"/>
      <c r="P732" s="23"/>
      <c r="Q732" s="23"/>
      <c r="R732" s="23"/>
      <c r="S732" s="23"/>
      <c r="T732" s="23"/>
      <c r="U732" s="23"/>
      <c r="V732" s="23"/>
      <c r="W732" s="23"/>
    </row>
    <row r="733" spans="1:23" ht="16.5" customHeight="1">
      <c r="A733" s="25"/>
      <c r="B733" s="23"/>
      <c r="C733" s="23"/>
      <c r="D733" s="23"/>
      <c r="E733" s="23"/>
      <c r="F733" s="23"/>
      <c r="G733" s="23"/>
      <c r="H733" s="23"/>
      <c r="I733" s="23"/>
      <c r="J733" s="23"/>
      <c r="K733" s="23"/>
      <c r="L733" s="23"/>
      <c r="M733" s="23"/>
      <c r="N733" s="23"/>
      <c r="O733" s="23"/>
      <c r="P733" s="23"/>
      <c r="Q733" s="23"/>
      <c r="R733" s="23"/>
      <c r="S733" s="23"/>
      <c r="T733" s="23"/>
      <c r="U733" s="23"/>
      <c r="V733" s="23"/>
      <c r="W733" s="23"/>
    </row>
    <row r="734" spans="1:23" ht="16.5" customHeight="1">
      <c r="A734" s="25"/>
      <c r="B734" s="23"/>
      <c r="C734" s="23"/>
      <c r="D734" s="23"/>
      <c r="E734" s="23"/>
      <c r="F734" s="23"/>
      <c r="G734" s="23"/>
      <c r="H734" s="23"/>
      <c r="I734" s="23"/>
      <c r="J734" s="23"/>
      <c r="K734" s="23"/>
      <c r="L734" s="23"/>
      <c r="M734" s="23"/>
      <c r="N734" s="23"/>
      <c r="O734" s="23"/>
      <c r="P734" s="23"/>
      <c r="Q734" s="23"/>
      <c r="R734" s="23"/>
      <c r="S734" s="23"/>
      <c r="T734" s="23"/>
      <c r="U734" s="23"/>
      <c r="V734" s="23"/>
      <c r="W734" s="23"/>
    </row>
    <row r="735" spans="1:23" ht="16.5" customHeight="1">
      <c r="A735" s="25"/>
      <c r="B735" s="23"/>
      <c r="C735" s="23"/>
      <c r="D735" s="23"/>
      <c r="E735" s="23"/>
      <c r="F735" s="23"/>
      <c r="G735" s="23"/>
      <c r="H735" s="23"/>
      <c r="I735" s="23"/>
      <c r="J735" s="23"/>
      <c r="K735" s="23"/>
      <c r="L735" s="23"/>
      <c r="M735" s="23"/>
      <c r="N735" s="23"/>
      <c r="O735" s="23"/>
      <c r="P735" s="23"/>
      <c r="Q735" s="23"/>
      <c r="R735" s="23"/>
      <c r="S735" s="23"/>
      <c r="T735" s="23"/>
      <c r="U735" s="23"/>
      <c r="V735" s="23"/>
      <c r="W735" s="23"/>
    </row>
    <row r="736" spans="1:23" ht="16.5" customHeight="1">
      <c r="A736" s="25"/>
      <c r="B736" s="23"/>
      <c r="C736" s="23"/>
      <c r="D736" s="23"/>
      <c r="E736" s="23"/>
      <c r="F736" s="23"/>
      <c r="G736" s="23"/>
      <c r="H736" s="23"/>
      <c r="I736" s="23"/>
      <c r="J736" s="23"/>
      <c r="K736" s="23"/>
      <c r="L736" s="23"/>
      <c r="M736" s="23"/>
      <c r="N736" s="23"/>
      <c r="O736" s="23"/>
      <c r="P736" s="23"/>
      <c r="Q736" s="23"/>
      <c r="R736" s="23"/>
      <c r="S736" s="23"/>
      <c r="T736" s="23"/>
      <c r="U736" s="23"/>
      <c r="V736" s="23"/>
      <c r="W736" s="23"/>
    </row>
    <row r="737" spans="1:23" ht="16.5" customHeight="1">
      <c r="A737" s="25"/>
      <c r="B737" s="23"/>
      <c r="C737" s="23"/>
      <c r="D737" s="23"/>
      <c r="E737" s="23"/>
      <c r="F737" s="23"/>
      <c r="G737" s="23"/>
      <c r="H737" s="23"/>
      <c r="I737" s="23"/>
      <c r="J737" s="23"/>
      <c r="K737" s="23"/>
      <c r="L737" s="23"/>
      <c r="M737" s="23"/>
      <c r="N737" s="23"/>
      <c r="O737" s="23"/>
      <c r="P737" s="23"/>
      <c r="Q737" s="23"/>
      <c r="R737" s="23"/>
      <c r="S737" s="23"/>
      <c r="T737" s="23"/>
      <c r="U737" s="23"/>
      <c r="V737" s="23"/>
      <c r="W737" s="23"/>
    </row>
    <row r="738" spans="1:23" ht="16.5" customHeight="1">
      <c r="A738" s="25"/>
      <c r="B738" s="23"/>
      <c r="C738" s="23"/>
      <c r="D738" s="23"/>
      <c r="E738" s="23"/>
      <c r="F738" s="23"/>
      <c r="G738" s="23"/>
      <c r="H738" s="23"/>
      <c r="I738" s="23"/>
      <c r="J738" s="23"/>
      <c r="K738" s="23"/>
      <c r="L738" s="23"/>
      <c r="M738" s="23"/>
      <c r="N738" s="23"/>
      <c r="O738" s="23"/>
      <c r="P738" s="23"/>
      <c r="Q738" s="23"/>
      <c r="R738" s="23"/>
      <c r="S738" s="23"/>
      <c r="T738" s="23"/>
      <c r="U738" s="23"/>
      <c r="V738" s="23"/>
      <c r="W738" s="23"/>
    </row>
    <row r="739" spans="1:23" ht="16.5" customHeight="1">
      <c r="A739" s="25"/>
      <c r="B739" s="23"/>
      <c r="C739" s="23"/>
      <c r="D739" s="23"/>
      <c r="E739" s="23"/>
      <c r="F739" s="23"/>
      <c r="G739" s="23"/>
      <c r="H739" s="23"/>
      <c r="I739" s="23"/>
      <c r="J739" s="23"/>
      <c r="K739" s="23"/>
      <c r="L739" s="23"/>
      <c r="M739" s="23"/>
      <c r="N739" s="23"/>
      <c r="O739" s="23"/>
      <c r="P739" s="23"/>
      <c r="Q739" s="23"/>
      <c r="R739" s="23"/>
      <c r="S739" s="23"/>
      <c r="T739" s="23"/>
      <c r="U739" s="23"/>
      <c r="V739" s="23"/>
      <c r="W739" s="23"/>
    </row>
    <row r="740" spans="1:23" ht="16.5" customHeight="1">
      <c r="A740" s="25"/>
      <c r="B740" s="23"/>
      <c r="C740" s="23"/>
      <c r="D740" s="23"/>
      <c r="E740" s="23"/>
      <c r="F740" s="23"/>
      <c r="G740" s="23"/>
      <c r="H740" s="23"/>
      <c r="I740" s="23"/>
      <c r="J740" s="23"/>
      <c r="K740" s="23"/>
      <c r="L740" s="23"/>
      <c r="M740" s="23"/>
      <c r="N740" s="23"/>
      <c r="O740" s="23"/>
      <c r="P740" s="23"/>
      <c r="Q740" s="23"/>
      <c r="R740" s="23"/>
      <c r="S740" s="23"/>
      <c r="T740" s="23"/>
      <c r="U740" s="23"/>
      <c r="V740" s="23"/>
      <c r="W740" s="23"/>
    </row>
    <row r="741" spans="1:23" ht="16.5" customHeight="1">
      <c r="A741" s="25"/>
      <c r="B741" s="23"/>
      <c r="C741" s="23"/>
      <c r="D741" s="23"/>
      <c r="E741" s="23"/>
      <c r="F741" s="23"/>
      <c r="G741" s="23"/>
      <c r="H741" s="23"/>
      <c r="I741" s="23"/>
      <c r="J741" s="23"/>
      <c r="K741" s="23"/>
      <c r="L741" s="23"/>
      <c r="M741" s="23"/>
      <c r="N741" s="23"/>
      <c r="O741" s="23"/>
      <c r="P741" s="23"/>
      <c r="Q741" s="23"/>
      <c r="R741" s="23"/>
      <c r="S741" s="23"/>
      <c r="T741" s="23"/>
      <c r="U741" s="23"/>
      <c r="V741" s="23"/>
      <c r="W741" s="23"/>
    </row>
    <row r="742" spans="1:23" ht="16.5" customHeight="1">
      <c r="A742" s="25"/>
      <c r="B742" s="23"/>
      <c r="C742" s="23"/>
      <c r="D742" s="23"/>
      <c r="E742" s="23"/>
      <c r="F742" s="23"/>
      <c r="G742" s="23"/>
      <c r="H742" s="23"/>
      <c r="I742" s="23"/>
      <c r="J742" s="23"/>
      <c r="K742" s="23"/>
      <c r="L742" s="23"/>
      <c r="M742" s="23"/>
      <c r="N742" s="23"/>
      <c r="O742" s="23"/>
      <c r="P742" s="23"/>
      <c r="Q742" s="23"/>
      <c r="R742" s="23"/>
      <c r="S742" s="23"/>
      <c r="T742" s="23"/>
      <c r="U742" s="23"/>
      <c r="V742" s="23"/>
      <c r="W742" s="23"/>
    </row>
    <row r="743" spans="1:23" ht="16.5" customHeight="1">
      <c r="A743" s="25"/>
      <c r="B743" s="23"/>
      <c r="C743" s="23"/>
      <c r="D743" s="23"/>
      <c r="E743" s="23"/>
      <c r="F743" s="23"/>
      <c r="G743" s="23"/>
      <c r="H743" s="23"/>
      <c r="I743" s="23"/>
      <c r="J743" s="23"/>
      <c r="K743" s="23"/>
      <c r="L743" s="23"/>
      <c r="M743" s="23"/>
      <c r="N743" s="23"/>
      <c r="O743" s="23"/>
      <c r="P743" s="23"/>
      <c r="Q743" s="23"/>
      <c r="R743" s="23"/>
      <c r="S743" s="23"/>
      <c r="T743" s="23"/>
      <c r="U743" s="23"/>
      <c r="V743" s="23"/>
      <c r="W743" s="23"/>
    </row>
    <row r="744" spans="1:23" ht="16.5" customHeight="1">
      <c r="A744" s="25"/>
      <c r="B744" s="23"/>
      <c r="C744" s="23"/>
      <c r="D744" s="23"/>
      <c r="E744" s="23"/>
      <c r="F744" s="23"/>
      <c r="G744" s="23"/>
      <c r="H744" s="23"/>
      <c r="I744" s="23"/>
      <c r="J744" s="23"/>
      <c r="K744" s="23"/>
      <c r="L744" s="23"/>
      <c r="M744" s="23"/>
      <c r="N744" s="23"/>
      <c r="O744" s="23"/>
      <c r="P744" s="23"/>
      <c r="Q744" s="23"/>
      <c r="R744" s="23"/>
      <c r="S744" s="23"/>
      <c r="T744" s="23"/>
      <c r="U744" s="23"/>
      <c r="V744" s="23"/>
      <c r="W744" s="23"/>
    </row>
    <row r="745" spans="1:23" ht="16.5" customHeight="1">
      <c r="A745" s="25"/>
      <c r="B745" s="23"/>
      <c r="C745" s="23"/>
      <c r="D745" s="23"/>
      <c r="E745" s="23"/>
      <c r="F745" s="23"/>
      <c r="G745" s="23"/>
      <c r="H745" s="23"/>
      <c r="I745" s="23"/>
      <c r="J745" s="23"/>
      <c r="K745" s="23"/>
      <c r="L745" s="23"/>
      <c r="M745" s="23"/>
      <c r="N745" s="23"/>
      <c r="O745" s="23"/>
      <c r="P745" s="23"/>
      <c r="Q745" s="23"/>
      <c r="R745" s="23"/>
      <c r="S745" s="23"/>
      <c r="T745" s="23"/>
      <c r="U745" s="23"/>
      <c r="V745" s="23"/>
      <c r="W745" s="23"/>
    </row>
    <row r="746" spans="1:23" ht="16.5" customHeight="1">
      <c r="A746" s="25"/>
      <c r="B746" s="23"/>
      <c r="C746" s="23"/>
      <c r="D746" s="23"/>
      <c r="E746" s="23"/>
      <c r="F746" s="23"/>
      <c r="G746" s="23"/>
      <c r="H746" s="23"/>
      <c r="I746" s="23"/>
      <c r="J746" s="23"/>
      <c r="K746" s="23"/>
      <c r="L746" s="23"/>
      <c r="M746" s="23"/>
      <c r="N746" s="23"/>
      <c r="O746" s="23"/>
      <c r="P746" s="23"/>
      <c r="Q746" s="23"/>
      <c r="R746" s="23"/>
      <c r="S746" s="23"/>
      <c r="T746" s="23"/>
      <c r="U746" s="23"/>
      <c r="V746" s="23"/>
      <c r="W746" s="23"/>
    </row>
    <row r="747" spans="1:23" ht="16.5" customHeight="1">
      <c r="A747" s="25"/>
      <c r="B747" s="23"/>
      <c r="C747" s="23"/>
      <c r="D747" s="23"/>
      <c r="E747" s="23"/>
      <c r="F747" s="23"/>
      <c r="G747" s="23"/>
      <c r="H747" s="23"/>
      <c r="I747" s="23"/>
      <c r="J747" s="23"/>
      <c r="K747" s="23"/>
      <c r="L747" s="23"/>
      <c r="M747" s="23"/>
      <c r="N747" s="23"/>
      <c r="O747" s="23"/>
      <c r="P747" s="23"/>
      <c r="Q747" s="23"/>
      <c r="R747" s="23"/>
      <c r="S747" s="23"/>
      <c r="T747" s="23"/>
      <c r="U747" s="23"/>
      <c r="V747" s="23"/>
      <c r="W747" s="23"/>
    </row>
    <row r="748" spans="1:23" ht="16.5" customHeight="1">
      <c r="A748" s="25"/>
      <c r="B748" s="23"/>
      <c r="C748" s="23"/>
      <c r="D748" s="23"/>
      <c r="E748" s="23"/>
      <c r="F748" s="23"/>
      <c r="G748" s="23"/>
      <c r="H748" s="23"/>
      <c r="I748" s="23"/>
      <c r="J748" s="23"/>
      <c r="K748" s="23"/>
      <c r="L748" s="23"/>
      <c r="M748" s="23"/>
      <c r="N748" s="23"/>
      <c r="O748" s="23"/>
      <c r="P748" s="23"/>
      <c r="Q748" s="23"/>
      <c r="R748" s="23"/>
      <c r="S748" s="23"/>
      <c r="T748" s="23"/>
      <c r="U748" s="23"/>
      <c r="V748" s="23"/>
      <c r="W748" s="23"/>
    </row>
    <row r="749" spans="1:23" ht="16.5" customHeight="1">
      <c r="A749" s="25"/>
      <c r="B749" s="23"/>
      <c r="C749" s="23"/>
      <c r="D749" s="23"/>
      <c r="E749" s="23"/>
      <c r="F749" s="23"/>
      <c r="G749" s="23"/>
      <c r="H749" s="23"/>
      <c r="I749" s="23"/>
      <c r="J749" s="23"/>
      <c r="K749" s="23"/>
      <c r="L749" s="23"/>
      <c r="M749" s="23"/>
      <c r="N749" s="23"/>
      <c r="O749" s="23"/>
      <c r="P749" s="23"/>
      <c r="Q749" s="23"/>
      <c r="R749" s="23"/>
      <c r="S749" s="23"/>
      <c r="T749" s="23"/>
      <c r="U749" s="23"/>
      <c r="V749" s="23"/>
      <c r="W749" s="23"/>
    </row>
    <row r="750" spans="1:23" ht="16.5" customHeight="1">
      <c r="A750" s="25"/>
      <c r="B750" s="23"/>
      <c r="C750" s="23"/>
      <c r="D750" s="23"/>
      <c r="E750" s="23"/>
      <c r="F750" s="23"/>
      <c r="G750" s="23"/>
      <c r="H750" s="23"/>
      <c r="I750" s="23"/>
      <c r="J750" s="23"/>
      <c r="K750" s="23"/>
      <c r="L750" s="23"/>
      <c r="M750" s="23"/>
      <c r="N750" s="23"/>
      <c r="O750" s="23"/>
      <c r="P750" s="23"/>
      <c r="Q750" s="23"/>
      <c r="R750" s="23"/>
      <c r="S750" s="23"/>
      <c r="T750" s="23"/>
      <c r="U750" s="23"/>
      <c r="V750" s="23"/>
      <c r="W750" s="23"/>
    </row>
    <row r="751" spans="1:23" ht="16.5" customHeight="1">
      <c r="A751" s="25"/>
      <c r="B751" s="23"/>
      <c r="C751" s="23"/>
      <c r="D751" s="23"/>
      <c r="E751" s="23"/>
      <c r="F751" s="23"/>
      <c r="G751" s="23"/>
      <c r="H751" s="23"/>
      <c r="I751" s="23"/>
      <c r="J751" s="23"/>
      <c r="K751" s="23"/>
      <c r="L751" s="23"/>
      <c r="M751" s="23"/>
      <c r="N751" s="23"/>
      <c r="O751" s="23"/>
      <c r="P751" s="23"/>
      <c r="Q751" s="23"/>
      <c r="R751" s="23"/>
      <c r="S751" s="23"/>
      <c r="T751" s="23"/>
      <c r="U751" s="23"/>
      <c r="V751" s="23"/>
      <c r="W751" s="23"/>
    </row>
    <row r="752" spans="1:23" ht="16.5" customHeight="1">
      <c r="A752" s="25"/>
      <c r="B752" s="23"/>
      <c r="C752" s="23"/>
      <c r="D752" s="23"/>
      <c r="E752" s="23"/>
      <c r="F752" s="23"/>
      <c r="G752" s="23"/>
      <c r="H752" s="23"/>
      <c r="I752" s="23"/>
      <c r="J752" s="23"/>
      <c r="K752" s="23"/>
      <c r="L752" s="23"/>
      <c r="M752" s="23"/>
      <c r="N752" s="23"/>
      <c r="O752" s="23"/>
      <c r="P752" s="23"/>
      <c r="Q752" s="23"/>
      <c r="R752" s="23"/>
      <c r="S752" s="23"/>
      <c r="T752" s="23"/>
      <c r="U752" s="23"/>
      <c r="V752" s="23"/>
      <c r="W752" s="23"/>
    </row>
    <row r="753" spans="1:23" ht="16.5" customHeight="1">
      <c r="A753" s="25"/>
      <c r="B753" s="23"/>
      <c r="C753" s="23"/>
      <c r="D753" s="23"/>
      <c r="E753" s="23"/>
      <c r="F753" s="23"/>
      <c r="G753" s="23"/>
      <c r="H753" s="23"/>
      <c r="I753" s="23"/>
      <c r="J753" s="23"/>
      <c r="K753" s="23"/>
      <c r="L753" s="23"/>
      <c r="M753" s="23"/>
      <c r="N753" s="23"/>
      <c r="O753" s="23"/>
      <c r="P753" s="23"/>
      <c r="Q753" s="23"/>
      <c r="R753" s="23"/>
      <c r="S753" s="23"/>
      <c r="T753" s="23"/>
      <c r="U753" s="23"/>
      <c r="V753" s="23"/>
      <c r="W753" s="23"/>
    </row>
    <row r="754" spans="1:23" ht="16.5" customHeight="1">
      <c r="A754" s="25"/>
      <c r="B754" s="23"/>
      <c r="C754" s="23"/>
      <c r="D754" s="23"/>
      <c r="E754" s="23"/>
      <c r="F754" s="23"/>
      <c r="G754" s="23"/>
      <c r="H754" s="23"/>
      <c r="I754" s="23"/>
      <c r="J754" s="23"/>
      <c r="K754" s="23"/>
      <c r="L754" s="23"/>
      <c r="M754" s="23"/>
      <c r="N754" s="23"/>
      <c r="O754" s="23"/>
      <c r="P754" s="23"/>
      <c r="Q754" s="23"/>
      <c r="R754" s="23"/>
      <c r="S754" s="23"/>
      <c r="T754" s="23"/>
      <c r="U754" s="23"/>
      <c r="V754" s="23"/>
      <c r="W754" s="23"/>
    </row>
    <row r="755" spans="1:23" ht="16.5" customHeight="1">
      <c r="A755" s="25"/>
      <c r="B755" s="23"/>
      <c r="C755" s="23"/>
      <c r="D755" s="23"/>
      <c r="E755" s="23"/>
      <c r="F755" s="23"/>
      <c r="G755" s="23"/>
      <c r="H755" s="23"/>
      <c r="I755" s="23"/>
      <c r="J755" s="23"/>
      <c r="K755" s="23"/>
      <c r="L755" s="23"/>
      <c r="M755" s="23"/>
      <c r="N755" s="23"/>
      <c r="O755" s="23"/>
      <c r="P755" s="23"/>
      <c r="Q755" s="23"/>
      <c r="R755" s="23"/>
      <c r="S755" s="23"/>
      <c r="T755" s="23"/>
      <c r="U755" s="23"/>
      <c r="V755" s="23"/>
      <c r="W755" s="23"/>
    </row>
    <row r="756" spans="1:23" ht="16.5" customHeight="1">
      <c r="A756" s="25"/>
      <c r="B756" s="23"/>
      <c r="C756" s="23"/>
      <c r="D756" s="23"/>
      <c r="E756" s="23"/>
      <c r="F756" s="23"/>
      <c r="G756" s="23"/>
      <c r="H756" s="23"/>
      <c r="I756" s="23"/>
      <c r="J756" s="23"/>
      <c r="K756" s="23"/>
      <c r="L756" s="23"/>
      <c r="M756" s="23"/>
      <c r="N756" s="23"/>
      <c r="O756" s="23"/>
      <c r="P756" s="23"/>
      <c r="Q756" s="23"/>
      <c r="R756" s="23"/>
      <c r="S756" s="23"/>
      <c r="T756" s="23"/>
      <c r="U756" s="23"/>
      <c r="V756" s="23"/>
      <c r="W756" s="23"/>
    </row>
    <row r="757" spans="1:23" ht="16.5" customHeight="1">
      <c r="A757" s="25"/>
      <c r="B757" s="23"/>
      <c r="C757" s="23"/>
      <c r="D757" s="23"/>
      <c r="E757" s="23"/>
      <c r="F757" s="23"/>
      <c r="G757" s="23"/>
      <c r="H757" s="23"/>
      <c r="I757" s="23"/>
      <c r="J757" s="23"/>
      <c r="K757" s="23"/>
      <c r="L757" s="23"/>
      <c r="M757" s="23"/>
      <c r="N757" s="23"/>
      <c r="O757" s="23"/>
      <c r="P757" s="23"/>
      <c r="Q757" s="23"/>
      <c r="R757" s="23"/>
      <c r="S757" s="23"/>
      <c r="T757" s="23"/>
      <c r="U757" s="23"/>
      <c r="V757" s="23"/>
      <c r="W757" s="23"/>
    </row>
    <row r="758" spans="1:23" ht="16.5" customHeight="1">
      <c r="A758" s="25"/>
      <c r="B758" s="23"/>
      <c r="C758" s="23"/>
      <c r="D758" s="23"/>
      <c r="E758" s="23"/>
      <c r="F758" s="23"/>
      <c r="G758" s="23"/>
      <c r="H758" s="23"/>
      <c r="I758" s="23"/>
      <c r="J758" s="23"/>
      <c r="K758" s="23"/>
      <c r="L758" s="23"/>
      <c r="M758" s="23"/>
      <c r="N758" s="23"/>
      <c r="O758" s="23"/>
      <c r="P758" s="23"/>
      <c r="Q758" s="23"/>
      <c r="R758" s="23"/>
      <c r="S758" s="23"/>
      <c r="T758" s="23"/>
      <c r="U758" s="23"/>
      <c r="V758" s="23"/>
      <c r="W758" s="23"/>
    </row>
    <row r="759" spans="1:23" ht="16.5" customHeight="1">
      <c r="A759" s="25"/>
      <c r="B759" s="23"/>
      <c r="C759" s="23"/>
      <c r="D759" s="23"/>
      <c r="E759" s="23"/>
      <c r="F759" s="23"/>
      <c r="G759" s="23"/>
      <c r="H759" s="23"/>
      <c r="I759" s="23"/>
      <c r="J759" s="23"/>
      <c r="K759" s="23"/>
      <c r="L759" s="23"/>
      <c r="M759" s="23"/>
      <c r="N759" s="23"/>
      <c r="O759" s="23"/>
      <c r="P759" s="23"/>
      <c r="Q759" s="23"/>
      <c r="R759" s="23"/>
      <c r="S759" s="23"/>
      <c r="T759" s="23"/>
      <c r="U759" s="23"/>
      <c r="V759" s="23"/>
      <c r="W759" s="23"/>
    </row>
    <row r="760" spans="1:23" ht="16.5" customHeight="1">
      <c r="A760" s="25"/>
      <c r="B760" s="23"/>
      <c r="C760" s="23"/>
      <c r="D760" s="23"/>
      <c r="E760" s="23"/>
      <c r="F760" s="23"/>
      <c r="G760" s="23"/>
      <c r="H760" s="23"/>
      <c r="I760" s="23"/>
      <c r="J760" s="23"/>
      <c r="K760" s="23"/>
      <c r="L760" s="23"/>
      <c r="M760" s="23"/>
      <c r="N760" s="23"/>
      <c r="O760" s="23"/>
      <c r="P760" s="23"/>
      <c r="Q760" s="23"/>
      <c r="R760" s="23"/>
      <c r="S760" s="23"/>
      <c r="T760" s="23"/>
      <c r="U760" s="23"/>
      <c r="V760" s="23"/>
      <c r="W760" s="23"/>
    </row>
    <row r="761" spans="1:23" ht="16.5" customHeight="1">
      <c r="A761" s="25"/>
      <c r="B761" s="23"/>
      <c r="C761" s="23"/>
      <c r="D761" s="23"/>
      <c r="E761" s="23"/>
      <c r="F761" s="23"/>
      <c r="G761" s="23"/>
      <c r="H761" s="23"/>
      <c r="I761" s="23"/>
      <c r="J761" s="23"/>
      <c r="K761" s="23"/>
      <c r="L761" s="23"/>
      <c r="M761" s="23"/>
      <c r="N761" s="23"/>
      <c r="O761" s="23"/>
      <c r="P761" s="23"/>
      <c r="Q761" s="23"/>
      <c r="R761" s="23"/>
      <c r="S761" s="23"/>
      <c r="T761" s="23"/>
      <c r="U761" s="23"/>
      <c r="V761" s="23"/>
      <c r="W761" s="23"/>
    </row>
    <row r="762" spans="1:23" ht="16.5" customHeight="1">
      <c r="A762" s="25"/>
      <c r="B762" s="23"/>
      <c r="C762" s="23"/>
      <c r="D762" s="23"/>
      <c r="E762" s="23"/>
      <c r="F762" s="23"/>
      <c r="G762" s="23"/>
      <c r="H762" s="23"/>
      <c r="I762" s="23"/>
      <c r="J762" s="23"/>
      <c r="K762" s="23"/>
      <c r="L762" s="23"/>
      <c r="M762" s="23"/>
      <c r="N762" s="23"/>
      <c r="O762" s="23"/>
      <c r="P762" s="23"/>
      <c r="Q762" s="23"/>
      <c r="R762" s="23"/>
      <c r="S762" s="23"/>
      <c r="T762" s="23"/>
      <c r="U762" s="23"/>
      <c r="V762" s="23"/>
      <c r="W762" s="23"/>
    </row>
    <row r="763" spans="1:23" ht="16.5" customHeight="1">
      <c r="A763" s="25"/>
      <c r="B763" s="23"/>
      <c r="C763" s="23"/>
      <c r="D763" s="23"/>
      <c r="E763" s="23"/>
      <c r="F763" s="23"/>
      <c r="G763" s="23"/>
      <c r="H763" s="23"/>
      <c r="I763" s="23"/>
      <c r="J763" s="23"/>
      <c r="K763" s="23"/>
      <c r="L763" s="23"/>
      <c r="M763" s="23"/>
      <c r="N763" s="23"/>
      <c r="O763" s="23"/>
      <c r="P763" s="23"/>
      <c r="Q763" s="23"/>
      <c r="R763" s="23"/>
      <c r="S763" s="23"/>
      <c r="T763" s="23"/>
      <c r="U763" s="23"/>
      <c r="V763" s="23"/>
      <c r="W763" s="23"/>
    </row>
    <row r="764" spans="1:23" ht="16.5" customHeight="1">
      <c r="A764" s="25"/>
      <c r="B764" s="23"/>
      <c r="C764" s="23"/>
      <c r="D764" s="23"/>
      <c r="E764" s="23"/>
      <c r="F764" s="23"/>
      <c r="G764" s="23"/>
      <c r="H764" s="23"/>
      <c r="I764" s="23"/>
      <c r="J764" s="23"/>
      <c r="K764" s="23"/>
      <c r="L764" s="23"/>
      <c r="M764" s="23"/>
      <c r="N764" s="23"/>
      <c r="O764" s="23"/>
      <c r="P764" s="23"/>
      <c r="Q764" s="23"/>
      <c r="R764" s="23"/>
      <c r="S764" s="23"/>
      <c r="T764" s="23"/>
      <c r="U764" s="23"/>
      <c r="V764" s="23"/>
      <c r="W764" s="23"/>
    </row>
    <row r="765" spans="1:23" ht="16.5" customHeight="1">
      <c r="A765" s="25"/>
      <c r="B765" s="23"/>
      <c r="C765" s="23"/>
      <c r="D765" s="23"/>
      <c r="E765" s="23"/>
      <c r="F765" s="23"/>
      <c r="G765" s="23"/>
      <c r="H765" s="23"/>
      <c r="I765" s="23"/>
      <c r="J765" s="23"/>
      <c r="K765" s="23"/>
      <c r="L765" s="23"/>
      <c r="M765" s="23"/>
      <c r="N765" s="23"/>
      <c r="O765" s="23"/>
      <c r="P765" s="23"/>
      <c r="Q765" s="23"/>
      <c r="R765" s="23"/>
      <c r="S765" s="23"/>
      <c r="T765" s="23"/>
      <c r="U765" s="23"/>
      <c r="V765" s="23"/>
      <c r="W765" s="23"/>
    </row>
    <row r="766" spans="1:23" ht="16.5" customHeight="1">
      <c r="A766" s="25"/>
      <c r="B766" s="23"/>
      <c r="C766" s="23"/>
      <c r="D766" s="23"/>
      <c r="E766" s="23"/>
      <c r="F766" s="23"/>
      <c r="G766" s="23"/>
      <c r="H766" s="23"/>
      <c r="I766" s="23"/>
      <c r="J766" s="23"/>
      <c r="K766" s="23"/>
      <c r="L766" s="23"/>
      <c r="M766" s="23"/>
      <c r="N766" s="23"/>
      <c r="O766" s="23"/>
      <c r="P766" s="23"/>
      <c r="Q766" s="23"/>
      <c r="R766" s="23"/>
      <c r="S766" s="23"/>
      <c r="T766" s="23"/>
      <c r="U766" s="23"/>
      <c r="V766" s="23"/>
      <c r="W766" s="23"/>
    </row>
    <row r="767" spans="1:23" ht="16.5" customHeight="1">
      <c r="A767" s="25"/>
      <c r="B767" s="23"/>
      <c r="C767" s="23"/>
      <c r="D767" s="23"/>
      <c r="E767" s="23"/>
      <c r="F767" s="23"/>
      <c r="G767" s="23"/>
      <c r="H767" s="23"/>
      <c r="I767" s="23"/>
      <c r="J767" s="23"/>
      <c r="K767" s="23"/>
      <c r="L767" s="23"/>
      <c r="M767" s="23"/>
      <c r="N767" s="23"/>
      <c r="O767" s="23"/>
      <c r="P767" s="23"/>
      <c r="Q767" s="23"/>
      <c r="R767" s="23"/>
      <c r="S767" s="23"/>
      <c r="T767" s="23"/>
      <c r="U767" s="23"/>
      <c r="V767" s="23"/>
      <c r="W767" s="23"/>
    </row>
    <row r="768" spans="1:23" ht="16.5" customHeight="1">
      <c r="A768" s="25"/>
      <c r="B768" s="23"/>
      <c r="C768" s="23"/>
      <c r="D768" s="23"/>
      <c r="E768" s="23"/>
      <c r="F768" s="23"/>
      <c r="G768" s="23"/>
      <c r="H768" s="23"/>
      <c r="I768" s="23"/>
      <c r="J768" s="23"/>
      <c r="K768" s="23"/>
      <c r="L768" s="23"/>
      <c r="M768" s="23"/>
      <c r="N768" s="23"/>
      <c r="O768" s="23"/>
      <c r="P768" s="23"/>
      <c r="Q768" s="23"/>
      <c r="R768" s="23"/>
      <c r="S768" s="23"/>
      <c r="T768" s="23"/>
      <c r="U768" s="23"/>
      <c r="V768" s="23"/>
      <c r="W768" s="23"/>
    </row>
    <row r="769" spans="1:23" ht="16.5" customHeight="1">
      <c r="A769" s="25"/>
      <c r="B769" s="23"/>
      <c r="C769" s="23"/>
      <c r="D769" s="23"/>
      <c r="E769" s="23"/>
      <c r="F769" s="23"/>
      <c r="G769" s="23"/>
      <c r="H769" s="23"/>
      <c r="I769" s="23"/>
      <c r="J769" s="23"/>
      <c r="K769" s="23"/>
      <c r="L769" s="23"/>
      <c r="M769" s="23"/>
      <c r="N769" s="23"/>
      <c r="O769" s="23"/>
      <c r="P769" s="23"/>
      <c r="Q769" s="23"/>
      <c r="R769" s="23"/>
      <c r="S769" s="23"/>
      <c r="T769" s="23"/>
      <c r="U769" s="23"/>
      <c r="V769" s="23"/>
      <c r="W769" s="23"/>
    </row>
    <row r="770" spans="1:23" ht="16.5" customHeight="1">
      <c r="A770" s="25"/>
      <c r="B770" s="23"/>
      <c r="C770" s="23"/>
      <c r="D770" s="23"/>
      <c r="E770" s="23"/>
      <c r="F770" s="23"/>
      <c r="G770" s="23"/>
      <c r="H770" s="23"/>
      <c r="I770" s="23"/>
      <c r="J770" s="23"/>
      <c r="K770" s="23"/>
      <c r="L770" s="23"/>
      <c r="M770" s="23"/>
      <c r="N770" s="23"/>
      <c r="O770" s="23"/>
      <c r="P770" s="23"/>
      <c r="Q770" s="23"/>
      <c r="R770" s="23"/>
      <c r="S770" s="23"/>
      <c r="T770" s="23"/>
      <c r="U770" s="23"/>
      <c r="V770" s="23"/>
      <c r="W770" s="23"/>
    </row>
    <row r="771" spans="1:23" ht="16.5" customHeight="1">
      <c r="A771" s="25"/>
      <c r="B771" s="23"/>
      <c r="C771" s="23"/>
      <c r="D771" s="23"/>
      <c r="E771" s="23"/>
      <c r="F771" s="23"/>
      <c r="G771" s="23"/>
      <c r="H771" s="23"/>
      <c r="I771" s="23"/>
      <c r="J771" s="23"/>
      <c r="K771" s="23"/>
      <c r="L771" s="23"/>
      <c r="M771" s="23"/>
      <c r="N771" s="23"/>
      <c r="O771" s="23"/>
      <c r="P771" s="23"/>
      <c r="Q771" s="23"/>
      <c r="R771" s="23"/>
      <c r="S771" s="23"/>
      <c r="T771" s="23"/>
      <c r="U771" s="23"/>
      <c r="V771" s="23"/>
      <c r="W771" s="23"/>
    </row>
    <row r="772" spans="1:23" ht="16.5" customHeight="1">
      <c r="A772" s="25"/>
      <c r="B772" s="23"/>
      <c r="C772" s="23"/>
      <c r="D772" s="23"/>
      <c r="E772" s="23"/>
      <c r="F772" s="23"/>
      <c r="G772" s="23"/>
      <c r="H772" s="23"/>
      <c r="I772" s="23"/>
      <c r="J772" s="23"/>
      <c r="K772" s="23"/>
      <c r="L772" s="23"/>
      <c r="M772" s="23"/>
      <c r="N772" s="23"/>
      <c r="O772" s="23"/>
      <c r="P772" s="23"/>
      <c r="Q772" s="23"/>
      <c r="R772" s="23"/>
      <c r="S772" s="23"/>
      <c r="T772" s="23"/>
      <c r="U772" s="23"/>
      <c r="V772" s="23"/>
      <c r="W772" s="23"/>
    </row>
    <row r="773" spans="1:23" ht="16.5" customHeight="1">
      <c r="A773" s="25"/>
      <c r="B773" s="23"/>
      <c r="C773" s="23"/>
      <c r="D773" s="23"/>
      <c r="E773" s="23"/>
      <c r="F773" s="23"/>
      <c r="G773" s="23"/>
      <c r="H773" s="23"/>
      <c r="I773" s="23"/>
      <c r="J773" s="23"/>
      <c r="K773" s="23"/>
      <c r="L773" s="23"/>
      <c r="M773" s="23"/>
      <c r="N773" s="23"/>
      <c r="O773" s="23"/>
      <c r="P773" s="23"/>
      <c r="Q773" s="23"/>
      <c r="R773" s="23"/>
      <c r="S773" s="23"/>
      <c r="T773" s="23"/>
      <c r="U773" s="23"/>
      <c r="V773" s="23"/>
      <c r="W773" s="23"/>
    </row>
    <row r="774" spans="1:23" ht="16.5" customHeight="1">
      <c r="A774" s="25"/>
      <c r="B774" s="23"/>
      <c r="C774" s="23"/>
      <c r="D774" s="23"/>
      <c r="E774" s="23"/>
      <c r="F774" s="23"/>
      <c r="G774" s="23"/>
      <c r="H774" s="23"/>
      <c r="I774" s="23"/>
      <c r="J774" s="23"/>
      <c r="K774" s="23"/>
      <c r="L774" s="23"/>
      <c r="M774" s="23"/>
      <c r="N774" s="23"/>
      <c r="O774" s="23"/>
      <c r="P774" s="23"/>
      <c r="Q774" s="23"/>
      <c r="R774" s="23"/>
      <c r="S774" s="23"/>
      <c r="T774" s="23"/>
      <c r="U774" s="23"/>
      <c r="V774" s="23"/>
      <c r="W774" s="23"/>
    </row>
    <row r="775" spans="1:23" ht="16.5" customHeight="1">
      <c r="A775" s="25"/>
      <c r="B775" s="23"/>
      <c r="C775" s="23"/>
      <c r="D775" s="23"/>
      <c r="E775" s="23"/>
      <c r="F775" s="23"/>
      <c r="G775" s="23"/>
      <c r="H775" s="23"/>
      <c r="I775" s="23"/>
      <c r="J775" s="23"/>
      <c r="K775" s="23"/>
      <c r="L775" s="23"/>
      <c r="M775" s="23"/>
      <c r="N775" s="23"/>
      <c r="O775" s="23"/>
      <c r="P775" s="23"/>
      <c r="Q775" s="23"/>
      <c r="R775" s="23"/>
      <c r="S775" s="23"/>
      <c r="T775" s="23"/>
      <c r="U775" s="23"/>
      <c r="V775" s="23"/>
      <c r="W775" s="23"/>
    </row>
    <row r="776" spans="1:23" ht="16.5" customHeight="1">
      <c r="A776" s="25"/>
      <c r="B776" s="23"/>
      <c r="C776" s="23"/>
      <c r="D776" s="23"/>
      <c r="E776" s="23"/>
      <c r="F776" s="23"/>
      <c r="G776" s="23"/>
      <c r="H776" s="23"/>
      <c r="I776" s="23"/>
      <c r="J776" s="23"/>
      <c r="K776" s="23"/>
      <c r="L776" s="23"/>
      <c r="M776" s="23"/>
      <c r="N776" s="23"/>
      <c r="O776" s="23"/>
      <c r="P776" s="23"/>
      <c r="Q776" s="23"/>
      <c r="R776" s="23"/>
      <c r="S776" s="23"/>
      <c r="T776" s="23"/>
      <c r="U776" s="23"/>
      <c r="V776" s="23"/>
      <c r="W776" s="23"/>
    </row>
    <row r="777" spans="1:23" ht="16.5" customHeight="1">
      <c r="A777" s="25"/>
      <c r="B777" s="23"/>
      <c r="C777" s="23"/>
      <c r="D777" s="23"/>
      <c r="E777" s="23"/>
      <c r="F777" s="23"/>
      <c r="G777" s="23"/>
      <c r="H777" s="23"/>
      <c r="I777" s="23"/>
      <c r="J777" s="23"/>
      <c r="K777" s="23"/>
      <c r="L777" s="23"/>
      <c r="M777" s="23"/>
      <c r="N777" s="23"/>
      <c r="O777" s="23"/>
      <c r="P777" s="23"/>
      <c r="Q777" s="23"/>
      <c r="R777" s="23"/>
      <c r="S777" s="23"/>
      <c r="T777" s="23"/>
      <c r="U777" s="23"/>
      <c r="V777" s="23"/>
      <c r="W777" s="23"/>
    </row>
    <row r="778" spans="1:23" ht="16.5" customHeight="1">
      <c r="A778" s="25"/>
      <c r="B778" s="23"/>
      <c r="C778" s="23"/>
      <c r="D778" s="23"/>
      <c r="E778" s="23"/>
      <c r="F778" s="23"/>
      <c r="G778" s="23"/>
      <c r="H778" s="23"/>
      <c r="I778" s="23"/>
      <c r="J778" s="23"/>
      <c r="K778" s="23"/>
      <c r="L778" s="23"/>
      <c r="M778" s="23"/>
      <c r="N778" s="23"/>
      <c r="O778" s="23"/>
      <c r="P778" s="23"/>
      <c r="Q778" s="23"/>
      <c r="R778" s="23"/>
      <c r="S778" s="23"/>
      <c r="T778" s="23"/>
      <c r="U778" s="23"/>
      <c r="V778" s="23"/>
      <c r="W778" s="23"/>
    </row>
    <row r="779" spans="1:23" ht="16.5" customHeight="1">
      <c r="A779" s="25"/>
      <c r="B779" s="23"/>
      <c r="C779" s="23"/>
      <c r="D779" s="23"/>
      <c r="E779" s="23"/>
      <c r="F779" s="23"/>
      <c r="G779" s="23"/>
      <c r="H779" s="23"/>
      <c r="I779" s="23"/>
      <c r="J779" s="23"/>
      <c r="K779" s="23"/>
      <c r="L779" s="23"/>
      <c r="M779" s="23"/>
      <c r="N779" s="23"/>
      <c r="O779" s="23"/>
      <c r="P779" s="23"/>
      <c r="Q779" s="23"/>
      <c r="R779" s="23"/>
      <c r="S779" s="23"/>
      <c r="T779" s="23"/>
      <c r="U779" s="23"/>
      <c r="V779" s="23"/>
      <c r="W779" s="23"/>
    </row>
    <row r="780" spans="1:23" ht="16.5" customHeight="1">
      <c r="A780" s="25"/>
      <c r="B780" s="23"/>
      <c r="C780" s="23"/>
      <c r="D780" s="23"/>
      <c r="E780" s="23"/>
      <c r="F780" s="23"/>
      <c r="G780" s="23"/>
      <c r="H780" s="23"/>
      <c r="I780" s="23"/>
      <c r="J780" s="23"/>
      <c r="K780" s="23"/>
      <c r="L780" s="23"/>
      <c r="M780" s="23"/>
      <c r="N780" s="23"/>
      <c r="O780" s="23"/>
      <c r="P780" s="23"/>
      <c r="Q780" s="23"/>
      <c r="R780" s="23"/>
      <c r="S780" s="23"/>
      <c r="T780" s="23"/>
      <c r="U780" s="23"/>
      <c r="V780" s="23"/>
      <c r="W780" s="23"/>
    </row>
    <row r="781" spans="1:23" ht="16.5" customHeight="1">
      <c r="A781" s="25"/>
      <c r="B781" s="23"/>
      <c r="C781" s="23"/>
      <c r="D781" s="23"/>
      <c r="E781" s="23"/>
      <c r="F781" s="23"/>
      <c r="G781" s="23"/>
      <c r="H781" s="23"/>
      <c r="I781" s="23"/>
      <c r="J781" s="23"/>
      <c r="K781" s="23"/>
      <c r="L781" s="23"/>
      <c r="M781" s="23"/>
      <c r="N781" s="23"/>
      <c r="O781" s="23"/>
      <c r="P781" s="23"/>
      <c r="Q781" s="23"/>
      <c r="R781" s="23"/>
      <c r="S781" s="23"/>
      <c r="T781" s="23"/>
      <c r="U781" s="23"/>
      <c r="V781" s="23"/>
      <c r="W781" s="23"/>
    </row>
    <row r="782" spans="1:23" ht="16.5" customHeight="1">
      <c r="A782" s="25"/>
      <c r="B782" s="23"/>
      <c r="C782" s="23"/>
      <c r="D782" s="23"/>
      <c r="E782" s="23"/>
      <c r="F782" s="23"/>
      <c r="G782" s="23"/>
      <c r="H782" s="23"/>
      <c r="I782" s="23"/>
      <c r="J782" s="23"/>
      <c r="K782" s="23"/>
      <c r="L782" s="23"/>
      <c r="M782" s="23"/>
      <c r="N782" s="23"/>
      <c r="O782" s="23"/>
      <c r="P782" s="23"/>
      <c r="Q782" s="23"/>
      <c r="R782" s="23"/>
      <c r="S782" s="23"/>
      <c r="T782" s="23"/>
      <c r="U782" s="23"/>
      <c r="V782" s="23"/>
      <c r="W782" s="23"/>
    </row>
    <row r="783" spans="1:23" ht="16.5" customHeight="1">
      <c r="A783" s="25"/>
      <c r="B783" s="23"/>
      <c r="C783" s="23"/>
      <c r="D783" s="23"/>
      <c r="E783" s="23"/>
      <c r="F783" s="23"/>
      <c r="G783" s="23"/>
      <c r="H783" s="23"/>
      <c r="I783" s="23"/>
      <c r="J783" s="23"/>
      <c r="K783" s="23"/>
      <c r="L783" s="23"/>
      <c r="M783" s="23"/>
      <c r="N783" s="23"/>
      <c r="O783" s="23"/>
      <c r="P783" s="23"/>
      <c r="Q783" s="23"/>
      <c r="R783" s="23"/>
      <c r="S783" s="23"/>
      <c r="T783" s="23"/>
      <c r="U783" s="23"/>
      <c r="V783" s="23"/>
      <c r="W783" s="23"/>
    </row>
    <row r="784" spans="1:23" ht="16.5" customHeight="1">
      <c r="A784" s="25"/>
      <c r="B784" s="23"/>
      <c r="C784" s="23"/>
      <c r="D784" s="23"/>
      <c r="E784" s="23"/>
      <c r="F784" s="23"/>
      <c r="G784" s="23"/>
      <c r="H784" s="23"/>
      <c r="I784" s="23"/>
      <c r="J784" s="23"/>
      <c r="K784" s="23"/>
      <c r="L784" s="23"/>
      <c r="M784" s="23"/>
      <c r="N784" s="23"/>
      <c r="O784" s="23"/>
      <c r="P784" s="23"/>
      <c r="Q784" s="23"/>
      <c r="R784" s="23"/>
      <c r="S784" s="23"/>
      <c r="T784" s="23"/>
      <c r="U784" s="23"/>
      <c r="V784" s="23"/>
      <c r="W784" s="23"/>
    </row>
    <row r="785" spans="1:23" ht="16.5" customHeight="1">
      <c r="A785" s="25"/>
      <c r="B785" s="23"/>
      <c r="C785" s="23"/>
      <c r="D785" s="23"/>
      <c r="E785" s="23"/>
      <c r="F785" s="23"/>
      <c r="G785" s="23"/>
      <c r="H785" s="23"/>
      <c r="I785" s="23"/>
      <c r="J785" s="23"/>
      <c r="K785" s="23"/>
      <c r="L785" s="23"/>
      <c r="M785" s="23"/>
      <c r="N785" s="23"/>
      <c r="O785" s="23"/>
      <c r="P785" s="23"/>
      <c r="Q785" s="23"/>
      <c r="R785" s="23"/>
      <c r="S785" s="23"/>
      <c r="T785" s="23"/>
      <c r="U785" s="23"/>
      <c r="V785" s="23"/>
      <c r="W785" s="23"/>
    </row>
    <row r="786" spans="1:23" ht="16.5" customHeight="1">
      <c r="A786" s="25"/>
      <c r="B786" s="23"/>
      <c r="C786" s="23"/>
      <c r="D786" s="23"/>
      <c r="E786" s="23"/>
      <c r="F786" s="23"/>
      <c r="G786" s="23"/>
      <c r="H786" s="23"/>
      <c r="I786" s="23"/>
      <c r="J786" s="23"/>
      <c r="K786" s="23"/>
      <c r="L786" s="23"/>
      <c r="M786" s="23"/>
      <c r="N786" s="23"/>
      <c r="O786" s="23"/>
      <c r="P786" s="23"/>
      <c r="Q786" s="23"/>
      <c r="R786" s="23"/>
      <c r="S786" s="23"/>
      <c r="T786" s="23"/>
      <c r="U786" s="23"/>
      <c r="V786" s="23"/>
      <c r="W786" s="23"/>
    </row>
    <row r="787" spans="1:23" ht="16.5" customHeight="1">
      <c r="A787" s="25"/>
      <c r="B787" s="23"/>
      <c r="C787" s="23"/>
      <c r="D787" s="23"/>
      <c r="E787" s="23"/>
      <c r="F787" s="23"/>
      <c r="G787" s="23"/>
      <c r="H787" s="23"/>
      <c r="I787" s="23"/>
      <c r="J787" s="23"/>
      <c r="K787" s="23"/>
      <c r="L787" s="23"/>
      <c r="M787" s="23"/>
      <c r="N787" s="23"/>
      <c r="O787" s="23"/>
      <c r="P787" s="23"/>
      <c r="Q787" s="23"/>
      <c r="R787" s="23"/>
      <c r="S787" s="23"/>
      <c r="T787" s="23"/>
      <c r="U787" s="23"/>
      <c r="V787" s="23"/>
      <c r="W787" s="23"/>
    </row>
    <row r="788" spans="1:23" ht="16.5" customHeight="1">
      <c r="A788" s="25"/>
      <c r="B788" s="23"/>
      <c r="C788" s="23"/>
      <c r="D788" s="23"/>
      <c r="E788" s="23"/>
      <c r="F788" s="23"/>
      <c r="G788" s="23"/>
      <c r="H788" s="23"/>
      <c r="I788" s="23"/>
      <c r="J788" s="23"/>
      <c r="K788" s="23"/>
      <c r="L788" s="23"/>
      <c r="M788" s="23"/>
      <c r="N788" s="23"/>
      <c r="O788" s="23"/>
      <c r="P788" s="23"/>
      <c r="Q788" s="23"/>
      <c r="R788" s="23"/>
      <c r="S788" s="23"/>
      <c r="T788" s="23"/>
      <c r="U788" s="23"/>
      <c r="V788" s="23"/>
      <c r="W788" s="23"/>
    </row>
    <row r="789" spans="1:23" ht="16.5" customHeight="1">
      <c r="A789" s="25"/>
      <c r="B789" s="23"/>
      <c r="C789" s="23"/>
      <c r="D789" s="23"/>
      <c r="E789" s="23"/>
      <c r="F789" s="23"/>
      <c r="G789" s="23"/>
      <c r="H789" s="23"/>
      <c r="I789" s="23"/>
      <c r="J789" s="23"/>
      <c r="K789" s="23"/>
      <c r="L789" s="23"/>
      <c r="M789" s="23"/>
      <c r="N789" s="23"/>
      <c r="O789" s="23"/>
      <c r="P789" s="23"/>
      <c r="Q789" s="23"/>
      <c r="R789" s="23"/>
      <c r="S789" s="23"/>
      <c r="T789" s="23"/>
      <c r="U789" s="23"/>
      <c r="V789" s="23"/>
      <c r="W789" s="23"/>
    </row>
    <row r="790" spans="1:23" ht="16.5" customHeight="1">
      <c r="A790" s="25"/>
      <c r="B790" s="23"/>
      <c r="C790" s="23"/>
      <c r="D790" s="23"/>
      <c r="E790" s="23"/>
      <c r="F790" s="23"/>
      <c r="G790" s="23"/>
      <c r="H790" s="23"/>
      <c r="I790" s="23"/>
      <c r="J790" s="23"/>
      <c r="K790" s="23"/>
      <c r="L790" s="23"/>
      <c r="M790" s="23"/>
      <c r="N790" s="23"/>
      <c r="O790" s="23"/>
      <c r="P790" s="23"/>
      <c r="Q790" s="23"/>
      <c r="R790" s="23"/>
      <c r="S790" s="23"/>
      <c r="T790" s="23"/>
      <c r="U790" s="23"/>
      <c r="V790" s="23"/>
      <c r="W790" s="23"/>
    </row>
    <row r="791" spans="1:23" ht="16.5" customHeight="1">
      <c r="A791" s="25"/>
      <c r="B791" s="23"/>
      <c r="C791" s="23"/>
      <c r="D791" s="23"/>
      <c r="E791" s="23"/>
      <c r="F791" s="23"/>
      <c r="G791" s="23"/>
      <c r="H791" s="23"/>
      <c r="I791" s="23"/>
      <c r="J791" s="23"/>
      <c r="K791" s="23"/>
      <c r="L791" s="23"/>
      <c r="M791" s="23"/>
      <c r="N791" s="23"/>
      <c r="O791" s="23"/>
      <c r="P791" s="23"/>
      <c r="Q791" s="23"/>
      <c r="R791" s="23"/>
      <c r="S791" s="23"/>
      <c r="T791" s="23"/>
      <c r="U791" s="23"/>
      <c r="V791" s="23"/>
      <c r="W791" s="23"/>
    </row>
    <row r="792" spans="1:23" ht="16.5" customHeight="1">
      <c r="A792" s="25"/>
      <c r="B792" s="23"/>
      <c r="C792" s="23"/>
      <c r="D792" s="23"/>
      <c r="E792" s="23"/>
      <c r="F792" s="23"/>
      <c r="G792" s="23"/>
      <c r="H792" s="23"/>
      <c r="I792" s="23"/>
      <c r="J792" s="23"/>
      <c r="K792" s="23"/>
      <c r="L792" s="23"/>
      <c r="M792" s="23"/>
      <c r="N792" s="23"/>
      <c r="O792" s="23"/>
      <c r="P792" s="23"/>
      <c r="Q792" s="23"/>
      <c r="R792" s="23"/>
      <c r="S792" s="23"/>
      <c r="T792" s="23"/>
      <c r="U792" s="23"/>
      <c r="V792" s="23"/>
      <c r="W792" s="23"/>
    </row>
    <row r="793" spans="1:23" ht="16.5" customHeight="1">
      <c r="A793" s="25"/>
      <c r="B793" s="23"/>
      <c r="C793" s="23"/>
      <c r="D793" s="23"/>
      <c r="E793" s="23"/>
      <c r="F793" s="23"/>
      <c r="G793" s="23"/>
      <c r="H793" s="23"/>
      <c r="I793" s="23"/>
      <c r="J793" s="23"/>
      <c r="K793" s="23"/>
      <c r="L793" s="23"/>
      <c r="M793" s="23"/>
      <c r="N793" s="23"/>
      <c r="O793" s="23"/>
      <c r="P793" s="23"/>
      <c r="Q793" s="23"/>
      <c r="R793" s="23"/>
      <c r="S793" s="23"/>
      <c r="T793" s="23"/>
      <c r="U793" s="23"/>
      <c r="V793" s="23"/>
      <c r="W793" s="23"/>
    </row>
    <row r="794" spans="1:23" ht="16.5" customHeight="1">
      <c r="A794" s="25"/>
      <c r="B794" s="23"/>
      <c r="C794" s="23"/>
      <c r="D794" s="23"/>
      <c r="E794" s="23"/>
      <c r="F794" s="23"/>
      <c r="G794" s="23"/>
      <c r="H794" s="23"/>
      <c r="I794" s="23"/>
      <c r="J794" s="23"/>
      <c r="K794" s="23"/>
      <c r="L794" s="23"/>
      <c r="M794" s="23"/>
      <c r="N794" s="23"/>
      <c r="O794" s="23"/>
      <c r="P794" s="23"/>
      <c r="Q794" s="23"/>
      <c r="R794" s="23"/>
      <c r="S794" s="23"/>
      <c r="T794" s="23"/>
      <c r="U794" s="23"/>
      <c r="V794" s="23"/>
      <c r="W794" s="23"/>
    </row>
    <row r="795" spans="1:23" ht="16.5" customHeight="1">
      <c r="A795" s="25"/>
      <c r="B795" s="23"/>
      <c r="C795" s="23"/>
      <c r="D795" s="23"/>
      <c r="E795" s="23"/>
      <c r="F795" s="23"/>
      <c r="G795" s="23"/>
      <c r="H795" s="23"/>
      <c r="I795" s="23"/>
      <c r="J795" s="23"/>
      <c r="K795" s="23"/>
      <c r="L795" s="23"/>
      <c r="M795" s="23"/>
      <c r="N795" s="23"/>
      <c r="O795" s="23"/>
      <c r="P795" s="23"/>
      <c r="Q795" s="23"/>
      <c r="R795" s="23"/>
      <c r="S795" s="23"/>
      <c r="T795" s="23"/>
      <c r="U795" s="23"/>
      <c r="V795" s="23"/>
      <c r="W795" s="23"/>
    </row>
    <row r="796" spans="1:23" ht="16.5" customHeight="1">
      <c r="A796" s="25"/>
      <c r="B796" s="23"/>
      <c r="C796" s="23"/>
      <c r="D796" s="23"/>
      <c r="E796" s="23"/>
      <c r="F796" s="23"/>
      <c r="G796" s="23"/>
      <c r="H796" s="23"/>
      <c r="I796" s="23"/>
      <c r="J796" s="23"/>
      <c r="K796" s="23"/>
      <c r="L796" s="23"/>
      <c r="M796" s="23"/>
      <c r="N796" s="23"/>
      <c r="O796" s="23"/>
      <c r="P796" s="23"/>
      <c r="Q796" s="23"/>
      <c r="R796" s="23"/>
      <c r="S796" s="23"/>
      <c r="T796" s="23"/>
      <c r="U796" s="23"/>
      <c r="V796" s="23"/>
      <c r="W796" s="23"/>
    </row>
    <row r="797" spans="1:23" ht="16.5" customHeight="1">
      <c r="A797" s="25"/>
      <c r="B797" s="23"/>
      <c r="C797" s="23"/>
      <c r="D797" s="23"/>
      <c r="E797" s="23"/>
      <c r="F797" s="23"/>
      <c r="G797" s="23"/>
      <c r="H797" s="23"/>
      <c r="I797" s="23"/>
      <c r="J797" s="23"/>
      <c r="K797" s="23"/>
      <c r="L797" s="23"/>
      <c r="M797" s="23"/>
      <c r="N797" s="23"/>
      <c r="O797" s="23"/>
      <c r="P797" s="23"/>
      <c r="Q797" s="23"/>
      <c r="R797" s="23"/>
      <c r="S797" s="23"/>
      <c r="T797" s="23"/>
      <c r="U797" s="23"/>
      <c r="V797" s="23"/>
      <c r="W797" s="23"/>
    </row>
    <row r="798" spans="1:23" ht="16.5" customHeight="1">
      <c r="A798" s="25"/>
      <c r="B798" s="23"/>
      <c r="C798" s="23"/>
      <c r="D798" s="23"/>
      <c r="E798" s="23"/>
      <c r="F798" s="23"/>
      <c r="G798" s="23"/>
      <c r="H798" s="23"/>
      <c r="I798" s="23"/>
      <c r="J798" s="23"/>
      <c r="K798" s="23"/>
      <c r="L798" s="23"/>
      <c r="M798" s="23"/>
      <c r="N798" s="23"/>
      <c r="O798" s="23"/>
      <c r="P798" s="23"/>
      <c r="Q798" s="23"/>
      <c r="R798" s="23"/>
      <c r="S798" s="23"/>
      <c r="T798" s="23"/>
      <c r="U798" s="23"/>
      <c r="V798" s="23"/>
      <c r="W798" s="23"/>
    </row>
    <row r="799" spans="1:23" ht="16.5" customHeight="1">
      <c r="A799" s="25"/>
      <c r="B799" s="23"/>
      <c r="C799" s="23"/>
      <c r="D799" s="23"/>
      <c r="E799" s="23"/>
      <c r="F799" s="23"/>
      <c r="G799" s="23"/>
      <c r="H799" s="23"/>
      <c r="I799" s="23"/>
      <c r="J799" s="23"/>
      <c r="K799" s="23"/>
      <c r="L799" s="23"/>
      <c r="M799" s="23"/>
      <c r="N799" s="23"/>
      <c r="O799" s="23"/>
      <c r="P799" s="23"/>
      <c r="Q799" s="23"/>
      <c r="R799" s="23"/>
      <c r="S799" s="23"/>
      <c r="T799" s="23"/>
      <c r="U799" s="23"/>
      <c r="V799" s="23"/>
      <c r="W799" s="23"/>
    </row>
    <row r="800" spans="1:23" ht="16.5" customHeight="1">
      <c r="A800" s="25"/>
      <c r="B800" s="23"/>
      <c r="C800" s="23"/>
      <c r="D800" s="23"/>
      <c r="E800" s="23"/>
      <c r="F800" s="23"/>
      <c r="G800" s="23"/>
      <c r="H800" s="23"/>
      <c r="I800" s="23"/>
      <c r="J800" s="23"/>
      <c r="K800" s="23"/>
      <c r="L800" s="23"/>
      <c r="M800" s="23"/>
      <c r="N800" s="23"/>
      <c r="O800" s="23"/>
      <c r="P800" s="23"/>
      <c r="Q800" s="23"/>
      <c r="R800" s="23"/>
      <c r="S800" s="23"/>
      <c r="T800" s="23"/>
      <c r="U800" s="23"/>
      <c r="V800" s="23"/>
      <c r="W800" s="23"/>
    </row>
    <row r="801" spans="1:23" ht="16.5" customHeight="1">
      <c r="A801" s="25"/>
      <c r="B801" s="23"/>
      <c r="C801" s="23"/>
      <c r="D801" s="23"/>
      <c r="E801" s="23"/>
      <c r="F801" s="23"/>
      <c r="G801" s="23"/>
      <c r="H801" s="23"/>
      <c r="I801" s="23"/>
      <c r="J801" s="23"/>
      <c r="K801" s="23"/>
      <c r="L801" s="23"/>
      <c r="M801" s="23"/>
      <c r="N801" s="23"/>
      <c r="O801" s="23"/>
      <c r="P801" s="23"/>
      <c r="Q801" s="23"/>
      <c r="R801" s="23"/>
      <c r="S801" s="23"/>
      <c r="T801" s="23"/>
      <c r="U801" s="23"/>
      <c r="V801" s="23"/>
      <c r="W801" s="23"/>
    </row>
    <row r="802" spans="1:23" ht="16.5" customHeight="1">
      <c r="A802" s="25"/>
      <c r="B802" s="23"/>
      <c r="C802" s="23"/>
      <c r="D802" s="23"/>
      <c r="E802" s="23"/>
      <c r="F802" s="23"/>
      <c r="G802" s="23"/>
      <c r="H802" s="23"/>
      <c r="I802" s="23"/>
      <c r="J802" s="23"/>
      <c r="K802" s="23"/>
      <c r="L802" s="23"/>
      <c r="M802" s="23"/>
      <c r="N802" s="23"/>
      <c r="O802" s="23"/>
      <c r="P802" s="23"/>
      <c r="Q802" s="23"/>
      <c r="R802" s="23"/>
      <c r="S802" s="23"/>
      <c r="T802" s="23"/>
      <c r="U802" s="23"/>
      <c r="V802" s="23"/>
      <c r="W802" s="23"/>
    </row>
    <row r="803" spans="1:23" ht="16.5" customHeight="1">
      <c r="A803" s="25"/>
      <c r="B803" s="23"/>
      <c r="C803" s="23"/>
      <c r="D803" s="23"/>
      <c r="E803" s="23"/>
      <c r="F803" s="23"/>
      <c r="G803" s="23"/>
      <c r="H803" s="23"/>
      <c r="I803" s="23"/>
      <c r="J803" s="23"/>
      <c r="K803" s="23"/>
      <c r="L803" s="23"/>
      <c r="M803" s="23"/>
      <c r="N803" s="23"/>
      <c r="O803" s="23"/>
      <c r="P803" s="23"/>
      <c r="Q803" s="23"/>
      <c r="R803" s="23"/>
      <c r="S803" s="23"/>
      <c r="T803" s="23"/>
      <c r="U803" s="23"/>
      <c r="V803" s="23"/>
      <c r="W803" s="23"/>
    </row>
    <row r="804" spans="1:23" ht="16.5" customHeight="1">
      <c r="A804" s="25"/>
      <c r="B804" s="23"/>
      <c r="C804" s="23"/>
      <c r="D804" s="23"/>
      <c r="E804" s="23"/>
      <c r="F804" s="23"/>
      <c r="G804" s="23"/>
      <c r="H804" s="23"/>
      <c r="I804" s="23"/>
      <c r="J804" s="23"/>
      <c r="K804" s="23"/>
      <c r="L804" s="23"/>
      <c r="M804" s="23"/>
      <c r="N804" s="23"/>
      <c r="O804" s="23"/>
      <c r="P804" s="23"/>
      <c r="Q804" s="23"/>
      <c r="R804" s="23"/>
      <c r="S804" s="23"/>
      <c r="T804" s="23"/>
      <c r="U804" s="23"/>
      <c r="V804" s="23"/>
      <c r="W804" s="23"/>
    </row>
    <row r="805" spans="1:23" ht="16.5" customHeight="1">
      <c r="A805" s="25"/>
      <c r="B805" s="23"/>
      <c r="C805" s="23"/>
      <c r="D805" s="23"/>
      <c r="E805" s="23"/>
      <c r="F805" s="23"/>
      <c r="G805" s="23"/>
      <c r="H805" s="23"/>
      <c r="I805" s="23"/>
      <c r="J805" s="23"/>
      <c r="K805" s="23"/>
      <c r="L805" s="23"/>
      <c r="M805" s="23"/>
      <c r="N805" s="23"/>
      <c r="O805" s="23"/>
      <c r="P805" s="23"/>
      <c r="Q805" s="23"/>
      <c r="R805" s="23"/>
      <c r="S805" s="23"/>
      <c r="T805" s="23"/>
      <c r="U805" s="23"/>
      <c r="V805" s="23"/>
      <c r="W805" s="23"/>
    </row>
    <row r="806" spans="1:23" ht="16.5" customHeight="1">
      <c r="A806" s="25"/>
      <c r="B806" s="23"/>
      <c r="C806" s="23"/>
      <c r="D806" s="23"/>
      <c r="E806" s="23"/>
      <c r="F806" s="23"/>
      <c r="G806" s="23"/>
      <c r="H806" s="23"/>
      <c r="I806" s="23"/>
      <c r="J806" s="23"/>
      <c r="K806" s="23"/>
      <c r="L806" s="23"/>
      <c r="M806" s="23"/>
      <c r="N806" s="23"/>
      <c r="O806" s="23"/>
      <c r="P806" s="23"/>
      <c r="Q806" s="23"/>
      <c r="R806" s="23"/>
      <c r="S806" s="23"/>
      <c r="T806" s="23"/>
      <c r="U806" s="23"/>
      <c r="V806" s="23"/>
      <c r="W806" s="23"/>
    </row>
    <row r="807" spans="1:23" ht="16.5" customHeight="1">
      <c r="A807" s="25"/>
      <c r="B807" s="23"/>
      <c r="C807" s="23"/>
      <c r="D807" s="23"/>
      <c r="E807" s="23"/>
      <c r="F807" s="23"/>
      <c r="G807" s="23"/>
      <c r="H807" s="23"/>
      <c r="I807" s="23"/>
      <c r="J807" s="23"/>
      <c r="K807" s="23"/>
      <c r="L807" s="23"/>
      <c r="M807" s="23"/>
      <c r="N807" s="23"/>
      <c r="O807" s="23"/>
      <c r="P807" s="23"/>
      <c r="Q807" s="23"/>
      <c r="R807" s="23"/>
      <c r="S807" s="23"/>
      <c r="T807" s="23"/>
      <c r="U807" s="23"/>
      <c r="V807" s="23"/>
      <c r="W807" s="23"/>
    </row>
    <row r="808" spans="1:23" ht="16.5" customHeight="1">
      <c r="A808" s="25"/>
      <c r="B808" s="23"/>
      <c r="C808" s="23"/>
      <c r="D808" s="23"/>
      <c r="E808" s="23"/>
      <c r="F808" s="23"/>
      <c r="G808" s="23"/>
      <c r="H808" s="23"/>
      <c r="I808" s="23"/>
      <c r="J808" s="23"/>
      <c r="K808" s="23"/>
      <c r="L808" s="23"/>
      <c r="M808" s="23"/>
      <c r="N808" s="23"/>
      <c r="O808" s="23"/>
      <c r="P808" s="23"/>
      <c r="Q808" s="23"/>
      <c r="R808" s="23"/>
      <c r="S808" s="23"/>
      <c r="T808" s="23"/>
      <c r="U808" s="23"/>
      <c r="V808" s="23"/>
      <c r="W808" s="23"/>
    </row>
    <row r="809" spans="1:23" ht="16.5" customHeight="1">
      <c r="A809" s="25"/>
      <c r="B809" s="23"/>
      <c r="C809" s="23"/>
      <c r="D809" s="23"/>
      <c r="E809" s="23"/>
      <c r="F809" s="23"/>
      <c r="G809" s="23"/>
      <c r="H809" s="23"/>
      <c r="I809" s="23"/>
      <c r="J809" s="23"/>
      <c r="K809" s="23"/>
      <c r="L809" s="23"/>
      <c r="M809" s="23"/>
      <c r="N809" s="23"/>
      <c r="O809" s="23"/>
      <c r="P809" s="23"/>
      <c r="Q809" s="23"/>
      <c r="R809" s="23"/>
      <c r="S809" s="23"/>
      <c r="T809" s="23"/>
      <c r="U809" s="23"/>
      <c r="V809" s="23"/>
      <c r="W809" s="23"/>
    </row>
    <row r="810" spans="1:23" ht="16.5" customHeight="1">
      <c r="A810" s="25"/>
      <c r="B810" s="23"/>
      <c r="C810" s="23"/>
      <c r="D810" s="23"/>
      <c r="E810" s="23"/>
      <c r="F810" s="23"/>
      <c r="G810" s="23"/>
      <c r="H810" s="23"/>
      <c r="I810" s="23"/>
      <c r="J810" s="23"/>
      <c r="K810" s="23"/>
      <c r="L810" s="23"/>
      <c r="M810" s="23"/>
      <c r="N810" s="23"/>
      <c r="O810" s="23"/>
      <c r="P810" s="23"/>
      <c r="Q810" s="23"/>
      <c r="R810" s="23"/>
      <c r="S810" s="23"/>
      <c r="T810" s="23"/>
      <c r="U810" s="23"/>
      <c r="V810" s="23"/>
      <c r="W810" s="23"/>
    </row>
    <row r="811" spans="1:23" ht="16.5" customHeight="1">
      <c r="A811" s="25"/>
      <c r="B811" s="23"/>
      <c r="C811" s="23"/>
      <c r="D811" s="23"/>
      <c r="E811" s="23"/>
      <c r="F811" s="23"/>
      <c r="G811" s="23"/>
      <c r="H811" s="23"/>
      <c r="I811" s="23"/>
      <c r="J811" s="23"/>
      <c r="K811" s="23"/>
      <c r="L811" s="23"/>
      <c r="M811" s="23"/>
      <c r="N811" s="23"/>
      <c r="O811" s="23"/>
      <c r="P811" s="23"/>
      <c r="Q811" s="23"/>
      <c r="R811" s="23"/>
      <c r="S811" s="23"/>
      <c r="T811" s="23"/>
      <c r="U811" s="23"/>
      <c r="V811" s="23"/>
      <c r="W811" s="23"/>
    </row>
    <row r="812" spans="1:23" ht="16.5" customHeight="1">
      <c r="A812" s="25"/>
      <c r="B812" s="23"/>
      <c r="C812" s="23"/>
      <c r="D812" s="23"/>
      <c r="E812" s="23"/>
      <c r="F812" s="23"/>
      <c r="G812" s="23"/>
      <c r="H812" s="23"/>
      <c r="I812" s="23"/>
      <c r="J812" s="23"/>
      <c r="K812" s="23"/>
      <c r="L812" s="23"/>
      <c r="M812" s="23"/>
      <c r="N812" s="23"/>
      <c r="O812" s="23"/>
      <c r="P812" s="23"/>
      <c r="Q812" s="23"/>
      <c r="R812" s="23"/>
      <c r="S812" s="23"/>
      <c r="T812" s="23"/>
      <c r="U812" s="23"/>
      <c r="V812" s="23"/>
      <c r="W812" s="23"/>
    </row>
    <row r="813" spans="1:23" ht="16.5" customHeight="1">
      <c r="A813" s="25"/>
      <c r="B813" s="23"/>
      <c r="C813" s="23"/>
      <c r="D813" s="23"/>
      <c r="E813" s="23"/>
      <c r="F813" s="23"/>
      <c r="G813" s="23"/>
      <c r="H813" s="23"/>
      <c r="I813" s="23"/>
      <c r="J813" s="23"/>
      <c r="K813" s="23"/>
      <c r="L813" s="23"/>
      <c r="M813" s="23"/>
      <c r="N813" s="23"/>
      <c r="O813" s="23"/>
      <c r="P813" s="23"/>
      <c r="Q813" s="23"/>
      <c r="R813" s="23"/>
      <c r="S813" s="23"/>
      <c r="T813" s="23"/>
      <c r="U813" s="23"/>
      <c r="V813" s="23"/>
      <c r="W813" s="23"/>
    </row>
    <row r="814" spans="1:23" ht="16.5" customHeight="1">
      <c r="A814" s="25"/>
      <c r="B814" s="23"/>
      <c r="C814" s="23"/>
      <c r="D814" s="23"/>
      <c r="E814" s="23"/>
      <c r="F814" s="23"/>
      <c r="G814" s="23"/>
      <c r="H814" s="23"/>
      <c r="I814" s="23"/>
      <c r="J814" s="23"/>
      <c r="K814" s="23"/>
      <c r="L814" s="23"/>
      <c r="M814" s="23"/>
      <c r="N814" s="23"/>
      <c r="O814" s="23"/>
      <c r="P814" s="23"/>
      <c r="Q814" s="23"/>
      <c r="R814" s="23"/>
      <c r="S814" s="23"/>
      <c r="T814" s="23"/>
      <c r="U814" s="23"/>
      <c r="V814" s="23"/>
      <c r="W814" s="23"/>
    </row>
    <row r="815" spans="1:23" ht="16.5" customHeight="1">
      <c r="A815" s="25"/>
      <c r="B815" s="23"/>
      <c r="C815" s="23"/>
      <c r="D815" s="23"/>
      <c r="E815" s="23"/>
      <c r="F815" s="23"/>
      <c r="G815" s="23"/>
      <c r="H815" s="23"/>
      <c r="I815" s="23"/>
      <c r="J815" s="23"/>
      <c r="K815" s="23"/>
      <c r="L815" s="23"/>
      <c r="M815" s="23"/>
      <c r="N815" s="23"/>
      <c r="O815" s="23"/>
      <c r="P815" s="23"/>
      <c r="Q815" s="23"/>
      <c r="R815" s="23"/>
      <c r="S815" s="23"/>
      <c r="T815" s="23"/>
      <c r="U815" s="23"/>
      <c r="V815" s="23"/>
      <c r="W815" s="23"/>
    </row>
    <row r="816" spans="1:23" ht="16.5" customHeight="1">
      <c r="A816" s="25"/>
      <c r="B816" s="23"/>
      <c r="C816" s="23"/>
      <c r="D816" s="23"/>
      <c r="E816" s="23"/>
      <c r="F816" s="23"/>
      <c r="G816" s="23"/>
      <c r="H816" s="23"/>
      <c r="I816" s="23"/>
      <c r="J816" s="23"/>
      <c r="K816" s="23"/>
      <c r="L816" s="23"/>
      <c r="M816" s="23"/>
      <c r="N816" s="23"/>
      <c r="O816" s="23"/>
      <c r="P816" s="23"/>
      <c r="Q816" s="23"/>
      <c r="R816" s="23"/>
      <c r="S816" s="23"/>
      <c r="T816" s="23"/>
      <c r="U816" s="23"/>
      <c r="V816" s="23"/>
      <c r="W816" s="23"/>
    </row>
    <row r="817" spans="1:23" ht="16.5" customHeight="1">
      <c r="A817" s="25"/>
      <c r="B817" s="23"/>
      <c r="C817" s="23"/>
      <c r="D817" s="23"/>
      <c r="E817" s="23"/>
      <c r="F817" s="23"/>
      <c r="G817" s="23"/>
      <c r="H817" s="23"/>
      <c r="I817" s="23"/>
      <c r="J817" s="23"/>
      <c r="K817" s="23"/>
      <c r="L817" s="23"/>
      <c r="M817" s="23"/>
      <c r="N817" s="23"/>
      <c r="O817" s="23"/>
      <c r="P817" s="23"/>
      <c r="Q817" s="23"/>
      <c r="R817" s="23"/>
      <c r="S817" s="23"/>
      <c r="T817" s="23"/>
      <c r="U817" s="23"/>
      <c r="V817" s="23"/>
      <c r="W817" s="23"/>
    </row>
    <row r="818" spans="1:23" ht="16.5" customHeight="1">
      <c r="A818" s="25"/>
      <c r="B818" s="23"/>
      <c r="C818" s="23"/>
      <c r="D818" s="23"/>
      <c r="E818" s="23"/>
      <c r="F818" s="23"/>
      <c r="G818" s="23"/>
      <c r="H818" s="23"/>
      <c r="I818" s="23"/>
      <c r="J818" s="23"/>
      <c r="K818" s="23"/>
      <c r="L818" s="23"/>
      <c r="M818" s="23"/>
      <c r="N818" s="23"/>
      <c r="O818" s="23"/>
      <c r="P818" s="23"/>
      <c r="Q818" s="23"/>
      <c r="R818" s="23"/>
      <c r="S818" s="23"/>
      <c r="T818" s="23"/>
      <c r="U818" s="23"/>
      <c r="V818" s="23"/>
      <c r="W818" s="23"/>
    </row>
    <row r="819" spans="1:23" ht="16.5" customHeight="1">
      <c r="A819" s="25"/>
      <c r="B819" s="23"/>
      <c r="C819" s="23"/>
      <c r="D819" s="23"/>
      <c r="E819" s="23"/>
      <c r="F819" s="23"/>
      <c r="G819" s="23"/>
      <c r="H819" s="23"/>
      <c r="I819" s="23"/>
      <c r="J819" s="23"/>
      <c r="K819" s="23"/>
      <c r="L819" s="23"/>
      <c r="M819" s="23"/>
      <c r="N819" s="23"/>
      <c r="O819" s="23"/>
      <c r="P819" s="23"/>
      <c r="Q819" s="23"/>
      <c r="R819" s="23"/>
      <c r="S819" s="23"/>
      <c r="T819" s="23"/>
      <c r="U819" s="23"/>
      <c r="V819" s="23"/>
      <c r="W819" s="23"/>
    </row>
    <row r="820" spans="1:23" ht="16.5" customHeight="1">
      <c r="A820" s="25"/>
      <c r="B820" s="23"/>
      <c r="C820" s="23"/>
      <c r="D820" s="23"/>
      <c r="E820" s="23"/>
      <c r="F820" s="23"/>
      <c r="G820" s="23"/>
      <c r="H820" s="23"/>
      <c r="I820" s="23"/>
      <c r="J820" s="23"/>
      <c r="K820" s="23"/>
      <c r="L820" s="23"/>
      <c r="M820" s="23"/>
      <c r="N820" s="23"/>
      <c r="O820" s="23"/>
      <c r="P820" s="23"/>
      <c r="Q820" s="23"/>
      <c r="R820" s="23"/>
      <c r="S820" s="23"/>
      <c r="T820" s="23"/>
      <c r="U820" s="23"/>
      <c r="V820" s="23"/>
      <c r="W820" s="23"/>
    </row>
    <row r="821" spans="1:23" ht="16.5" customHeight="1">
      <c r="A821" s="25"/>
      <c r="B821" s="23"/>
      <c r="C821" s="23"/>
      <c r="D821" s="23"/>
      <c r="E821" s="23"/>
      <c r="F821" s="23"/>
      <c r="G821" s="23"/>
      <c r="H821" s="23"/>
      <c r="I821" s="23"/>
      <c r="J821" s="23"/>
      <c r="K821" s="23"/>
      <c r="L821" s="23"/>
      <c r="M821" s="23"/>
      <c r="N821" s="23"/>
      <c r="O821" s="23"/>
      <c r="P821" s="23"/>
      <c r="Q821" s="23"/>
      <c r="R821" s="23"/>
      <c r="S821" s="23"/>
      <c r="T821" s="23"/>
      <c r="U821" s="23"/>
      <c r="V821" s="23"/>
      <c r="W821" s="23"/>
    </row>
    <row r="822" spans="1:23" ht="16.5" customHeight="1">
      <c r="A822" s="25"/>
      <c r="B822" s="23"/>
      <c r="C822" s="23"/>
      <c r="D822" s="23"/>
      <c r="E822" s="23"/>
      <c r="F822" s="23"/>
      <c r="G822" s="23"/>
      <c r="H822" s="23"/>
      <c r="I822" s="23"/>
      <c r="J822" s="23"/>
      <c r="K822" s="23"/>
      <c r="L822" s="23"/>
      <c r="M822" s="23"/>
      <c r="N822" s="23"/>
      <c r="O822" s="23"/>
      <c r="P822" s="23"/>
      <c r="Q822" s="23"/>
      <c r="R822" s="23"/>
      <c r="S822" s="23"/>
      <c r="T822" s="23"/>
      <c r="U822" s="23"/>
      <c r="V822" s="23"/>
      <c r="W822" s="23"/>
    </row>
    <row r="823" spans="1:23" ht="16.5" customHeight="1">
      <c r="A823" s="25"/>
      <c r="B823" s="23"/>
      <c r="C823" s="23"/>
      <c r="D823" s="23"/>
      <c r="E823" s="23"/>
      <c r="F823" s="23"/>
      <c r="G823" s="23"/>
      <c r="H823" s="23"/>
      <c r="I823" s="23"/>
      <c r="J823" s="23"/>
      <c r="K823" s="23"/>
      <c r="L823" s="23"/>
      <c r="M823" s="23"/>
      <c r="N823" s="23"/>
      <c r="O823" s="23"/>
      <c r="P823" s="23"/>
      <c r="Q823" s="23"/>
      <c r="R823" s="23"/>
      <c r="S823" s="23"/>
      <c r="T823" s="23"/>
      <c r="U823" s="23"/>
      <c r="V823" s="23"/>
      <c r="W823" s="23"/>
    </row>
    <row r="824" spans="1:23" ht="16.5" customHeight="1">
      <c r="A824" s="25"/>
      <c r="B824" s="23"/>
      <c r="C824" s="23"/>
      <c r="D824" s="23"/>
      <c r="E824" s="23"/>
      <c r="F824" s="23"/>
      <c r="G824" s="23"/>
      <c r="H824" s="23"/>
      <c r="I824" s="23"/>
      <c r="J824" s="23"/>
      <c r="K824" s="23"/>
      <c r="L824" s="23"/>
      <c r="M824" s="23"/>
      <c r="N824" s="23"/>
      <c r="O824" s="23"/>
      <c r="P824" s="23"/>
      <c r="Q824" s="23"/>
      <c r="R824" s="23"/>
      <c r="S824" s="23"/>
      <c r="T824" s="23"/>
      <c r="U824" s="23"/>
      <c r="V824" s="23"/>
      <c r="W824" s="23"/>
    </row>
    <row r="825" spans="1:23" ht="16.5" customHeight="1">
      <c r="A825" s="25"/>
      <c r="B825" s="23"/>
      <c r="C825" s="23"/>
      <c r="D825" s="23"/>
      <c r="E825" s="23"/>
      <c r="F825" s="23"/>
      <c r="G825" s="23"/>
      <c r="H825" s="23"/>
      <c r="I825" s="23"/>
      <c r="J825" s="23"/>
      <c r="K825" s="23"/>
      <c r="L825" s="23"/>
      <c r="M825" s="23"/>
      <c r="N825" s="23"/>
      <c r="O825" s="23"/>
      <c r="P825" s="23"/>
      <c r="Q825" s="23"/>
      <c r="R825" s="23"/>
      <c r="S825" s="23"/>
      <c r="T825" s="23"/>
      <c r="U825" s="23"/>
      <c r="V825" s="23"/>
      <c r="W825" s="23"/>
    </row>
    <row r="826" spans="1:23" ht="16.5" customHeight="1">
      <c r="A826" s="25"/>
      <c r="B826" s="23"/>
      <c r="C826" s="23"/>
      <c r="D826" s="23"/>
      <c r="E826" s="23"/>
      <c r="F826" s="23"/>
      <c r="G826" s="23"/>
      <c r="H826" s="23"/>
      <c r="I826" s="23"/>
      <c r="J826" s="23"/>
      <c r="K826" s="23"/>
      <c r="L826" s="23"/>
      <c r="M826" s="23"/>
      <c r="N826" s="23"/>
      <c r="O826" s="23"/>
      <c r="P826" s="23"/>
      <c r="Q826" s="23"/>
      <c r="R826" s="23"/>
      <c r="S826" s="23"/>
      <c r="T826" s="23"/>
      <c r="U826" s="23"/>
      <c r="V826" s="23"/>
      <c r="W826" s="23"/>
    </row>
    <row r="827" spans="1:23" ht="16.5" customHeight="1">
      <c r="A827" s="25"/>
      <c r="B827" s="23"/>
      <c r="C827" s="23"/>
      <c r="D827" s="23"/>
      <c r="E827" s="23"/>
      <c r="F827" s="23"/>
      <c r="G827" s="23"/>
      <c r="H827" s="23"/>
      <c r="I827" s="23"/>
      <c r="J827" s="23"/>
      <c r="K827" s="23"/>
      <c r="L827" s="23"/>
      <c r="M827" s="23"/>
      <c r="N827" s="23"/>
      <c r="O827" s="23"/>
      <c r="P827" s="23"/>
      <c r="Q827" s="23"/>
      <c r="R827" s="23"/>
      <c r="S827" s="23"/>
      <c r="T827" s="23"/>
      <c r="U827" s="23"/>
      <c r="V827" s="23"/>
      <c r="W827" s="23"/>
    </row>
    <row r="828" spans="1:23" ht="16.5" customHeight="1">
      <c r="A828" s="25"/>
      <c r="B828" s="23"/>
      <c r="C828" s="23"/>
      <c r="D828" s="23"/>
      <c r="E828" s="23"/>
      <c r="F828" s="23"/>
      <c r="G828" s="23"/>
      <c r="H828" s="23"/>
      <c r="I828" s="23"/>
      <c r="J828" s="23"/>
      <c r="K828" s="23"/>
      <c r="L828" s="23"/>
      <c r="M828" s="23"/>
      <c r="N828" s="23"/>
      <c r="O828" s="23"/>
      <c r="P828" s="23"/>
      <c r="Q828" s="23"/>
      <c r="R828" s="23"/>
      <c r="S828" s="23"/>
      <c r="T828" s="23"/>
      <c r="U828" s="23"/>
      <c r="V828" s="23"/>
      <c r="W828" s="23"/>
    </row>
    <row r="829" spans="1:23" ht="16.5" customHeight="1">
      <c r="A829" s="25"/>
      <c r="B829" s="23"/>
      <c r="C829" s="23"/>
      <c r="D829" s="23"/>
      <c r="E829" s="23"/>
      <c r="F829" s="23"/>
      <c r="G829" s="23"/>
      <c r="H829" s="23"/>
      <c r="I829" s="23"/>
      <c r="J829" s="23"/>
      <c r="K829" s="23"/>
      <c r="L829" s="23"/>
      <c r="M829" s="23"/>
      <c r="N829" s="23"/>
      <c r="O829" s="23"/>
      <c r="P829" s="23"/>
      <c r="Q829" s="23"/>
      <c r="R829" s="23"/>
      <c r="S829" s="23"/>
      <c r="T829" s="23"/>
      <c r="U829" s="23"/>
      <c r="V829" s="23"/>
      <c r="W829" s="23"/>
    </row>
    <row r="830" spans="1:23" ht="16.5" customHeight="1">
      <c r="A830" s="25"/>
      <c r="B830" s="23"/>
      <c r="C830" s="23"/>
      <c r="D830" s="23"/>
      <c r="E830" s="23"/>
      <c r="F830" s="23"/>
      <c r="G830" s="23"/>
      <c r="H830" s="23"/>
      <c r="I830" s="23"/>
      <c r="J830" s="23"/>
      <c r="K830" s="23"/>
      <c r="L830" s="23"/>
      <c r="M830" s="23"/>
      <c r="N830" s="23"/>
      <c r="O830" s="23"/>
      <c r="P830" s="23"/>
      <c r="Q830" s="23"/>
      <c r="R830" s="23"/>
      <c r="S830" s="23"/>
      <c r="T830" s="23"/>
      <c r="U830" s="23"/>
      <c r="V830" s="23"/>
      <c r="W830" s="23"/>
    </row>
    <row r="831" spans="1:23" ht="16.5" customHeight="1">
      <c r="A831" s="25"/>
      <c r="B831" s="23"/>
      <c r="C831" s="23"/>
      <c r="D831" s="23"/>
      <c r="E831" s="23"/>
      <c r="F831" s="23"/>
      <c r="G831" s="23"/>
      <c r="H831" s="23"/>
      <c r="I831" s="23"/>
      <c r="J831" s="23"/>
      <c r="K831" s="23"/>
      <c r="L831" s="23"/>
      <c r="M831" s="23"/>
      <c r="N831" s="23"/>
      <c r="O831" s="23"/>
      <c r="P831" s="23"/>
      <c r="Q831" s="23"/>
      <c r="R831" s="23"/>
      <c r="S831" s="23"/>
      <c r="T831" s="23"/>
      <c r="U831" s="23"/>
      <c r="V831" s="23"/>
      <c r="W831" s="23"/>
    </row>
    <row r="832" spans="1:23" ht="16.5" customHeight="1">
      <c r="A832" s="25"/>
      <c r="B832" s="23"/>
      <c r="C832" s="23"/>
      <c r="D832" s="23"/>
      <c r="E832" s="23"/>
      <c r="F832" s="23"/>
      <c r="G832" s="23"/>
      <c r="H832" s="23"/>
      <c r="I832" s="23"/>
      <c r="J832" s="23"/>
      <c r="K832" s="23"/>
      <c r="L832" s="23"/>
      <c r="M832" s="23"/>
      <c r="N832" s="23"/>
      <c r="O832" s="23"/>
      <c r="P832" s="23"/>
      <c r="Q832" s="23"/>
      <c r="R832" s="23"/>
      <c r="S832" s="23"/>
      <c r="T832" s="23"/>
      <c r="U832" s="23"/>
      <c r="V832" s="23"/>
      <c r="W832" s="23"/>
    </row>
    <row r="833" spans="1:23" ht="16.5" customHeight="1">
      <c r="A833" s="25"/>
      <c r="B833" s="23"/>
      <c r="C833" s="23"/>
      <c r="D833" s="23"/>
      <c r="E833" s="23"/>
      <c r="F833" s="23"/>
      <c r="G833" s="23"/>
      <c r="H833" s="23"/>
      <c r="I833" s="23"/>
      <c r="J833" s="23"/>
      <c r="K833" s="23"/>
      <c r="L833" s="23"/>
      <c r="M833" s="23"/>
      <c r="N833" s="23"/>
      <c r="O833" s="23"/>
      <c r="P833" s="23"/>
      <c r="Q833" s="23"/>
      <c r="R833" s="23"/>
      <c r="S833" s="23"/>
      <c r="T833" s="23"/>
      <c r="U833" s="23"/>
      <c r="V833" s="23"/>
      <c r="W833" s="23"/>
    </row>
    <row r="834" spans="1:23" ht="16.5" customHeight="1">
      <c r="A834" s="25"/>
      <c r="B834" s="23"/>
      <c r="C834" s="23"/>
      <c r="D834" s="23"/>
      <c r="E834" s="23"/>
      <c r="F834" s="23"/>
      <c r="G834" s="23"/>
      <c r="H834" s="23"/>
      <c r="I834" s="23"/>
      <c r="J834" s="23"/>
      <c r="K834" s="23"/>
      <c r="L834" s="23"/>
      <c r="M834" s="23"/>
      <c r="N834" s="23"/>
      <c r="O834" s="23"/>
      <c r="P834" s="23"/>
      <c r="Q834" s="23"/>
      <c r="R834" s="23"/>
      <c r="S834" s="23"/>
      <c r="T834" s="23"/>
      <c r="U834" s="23"/>
      <c r="V834" s="23"/>
      <c r="W834" s="23"/>
    </row>
    <row r="835" spans="1:23" ht="16.5" customHeight="1">
      <c r="A835" s="25"/>
      <c r="B835" s="23"/>
      <c r="C835" s="23"/>
      <c r="D835" s="23"/>
      <c r="E835" s="23"/>
      <c r="F835" s="23"/>
      <c r="G835" s="23"/>
      <c r="H835" s="23"/>
      <c r="I835" s="23"/>
      <c r="J835" s="23"/>
      <c r="K835" s="23"/>
      <c r="L835" s="23"/>
      <c r="M835" s="23"/>
      <c r="N835" s="23"/>
      <c r="O835" s="23"/>
      <c r="P835" s="23"/>
      <c r="Q835" s="23"/>
      <c r="R835" s="23"/>
      <c r="S835" s="23"/>
      <c r="T835" s="23"/>
      <c r="U835" s="23"/>
      <c r="V835" s="23"/>
      <c r="W835" s="23"/>
    </row>
    <row r="836" spans="1:23" ht="16.5" customHeight="1">
      <c r="A836" s="25"/>
      <c r="B836" s="23"/>
      <c r="C836" s="23"/>
      <c r="D836" s="23"/>
      <c r="E836" s="23"/>
      <c r="F836" s="23"/>
      <c r="G836" s="23"/>
      <c r="H836" s="23"/>
      <c r="I836" s="23"/>
      <c r="J836" s="23"/>
      <c r="K836" s="23"/>
      <c r="L836" s="23"/>
      <c r="M836" s="23"/>
      <c r="N836" s="23"/>
      <c r="O836" s="23"/>
      <c r="P836" s="23"/>
      <c r="Q836" s="23"/>
      <c r="R836" s="23"/>
      <c r="S836" s="23"/>
      <c r="T836" s="23"/>
      <c r="U836" s="23"/>
      <c r="V836" s="23"/>
      <c r="W836" s="23"/>
    </row>
    <row r="837" spans="1:23" ht="16.5" customHeight="1">
      <c r="A837" s="25"/>
      <c r="B837" s="23"/>
      <c r="C837" s="23"/>
      <c r="D837" s="23"/>
      <c r="E837" s="23"/>
      <c r="F837" s="23"/>
      <c r="G837" s="23"/>
      <c r="H837" s="23"/>
      <c r="I837" s="23"/>
      <c r="J837" s="23"/>
      <c r="K837" s="23"/>
      <c r="L837" s="23"/>
      <c r="M837" s="23"/>
      <c r="N837" s="23"/>
      <c r="O837" s="23"/>
      <c r="P837" s="23"/>
      <c r="Q837" s="23"/>
      <c r="R837" s="23"/>
      <c r="S837" s="23"/>
      <c r="T837" s="23"/>
      <c r="U837" s="23"/>
      <c r="V837" s="23"/>
      <c r="W837" s="23"/>
    </row>
    <row r="838" spans="1:23" ht="16.5" customHeight="1">
      <c r="A838" s="25"/>
      <c r="B838" s="23"/>
      <c r="C838" s="23"/>
      <c r="D838" s="23"/>
      <c r="E838" s="23"/>
      <c r="F838" s="23"/>
      <c r="G838" s="23"/>
      <c r="H838" s="23"/>
      <c r="I838" s="23"/>
      <c r="J838" s="23"/>
      <c r="K838" s="23"/>
      <c r="L838" s="23"/>
      <c r="M838" s="23"/>
      <c r="N838" s="23"/>
      <c r="O838" s="23"/>
      <c r="P838" s="23"/>
      <c r="Q838" s="23"/>
      <c r="R838" s="23"/>
      <c r="S838" s="23"/>
      <c r="T838" s="23"/>
      <c r="U838" s="23"/>
      <c r="V838" s="23"/>
      <c r="W838" s="23"/>
    </row>
    <row r="839" spans="1:23" ht="16.5" customHeight="1">
      <c r="A839" s="25"/>
      <c r="B839" s="23"/>
      <c r="C839" s="23"/>
      <c r="D839" s="23"/>
      <c r="E839" s="23"/>
      <c r="F839" s="23"/>
      <c r="G839" s="23"/>
      <c r="H839" s="23"/>
      <c r="I839" s="23"/>
      <c r="J839" s="23"/>
      <c r="K839" s="23"/>
      <c r="L839" s="23"/>
      <c r="M839" s="23"/>
      <c r="N839" s="23"/>
      <c r="O839" s="23"/>
      <c r="P839" s="23"/>
      <c r="Q839" s="23"/>
      <c r="R839" s="23"/>
      <c r="S839" s="23"/>
      <c r="T839" s="23"/>
      <c r="U839" s="23"/>
      <c r="V839" s="23"/>
      <c r="W839" s="23"/>
    </row>
    <row r="840" spans="1:23" ht="16.5" customHeight="1">
      <c r="A840" s="25"/>
      <c r="B840" s="23"/>
      <c r="C840" s="23"/>
      <c r="D840" s="23"/>
      <c r="E840" s="23"/>
      <c r="F840" s="23"/>
      <c r="G840" s="23"/>
      <c r="H840" s="23"/>
      <c r="I840" s="23"/>
      <c r="J840" s="23"/>
      <c r="K840" s="23"/>
      <c r="L840" s="23"/>
      <c r="M840" s="23"/>
      <c r="N840" s="23"/>
      <c r="O840" s="23"/>
      <c r="P840" s="23"/>
      <c r="Q840" s="23"/>
      <c r="R840" s="23"/>
      <c r="S840" s="23"/>
      <c r="T840" s="23"/>
      <c r="U840" s="23"/>
      <c r="V840" s="23"/>
      <c r="W840" s="23"/>
    </row>
    <row r="841" spans="1:23" ht="16.5" customHeight="1">
      <c r="A841" s="25"/>
      <c r="B841" s="23"/>
      <c r="C841" s="23"/>
      <c r="D841" s="23"/>
      <c r="E841" s="23"/>
      <c r="F841" s="23"/>
      <c r="G841" s="23"/>
      <c r="H841" s="23"/>
      <c r="I841" s="23"/>
      <c r="J841" s="23"/>
      <c r="K841" s="23"/>
      <c r="L841" s="23"/>
      <c r="M841" s="23"/>
      <c r="N841" s="23"/>
      <c r="O841" s="23"/>
      <c r="P841" s="23"/>
      <c r="Q841" s="23"/>
      <c r="R841" s="23"/>
      <c r="S841" s="23"/>
      <c r="T841" s="23"/>
      <c r="U841" s="23"/>
      <c r="V841" s="23"/>
      <c r="W841" s="23"/>
    </row>
    <row r="842" spans="1:23" ht="16.5" customHeight="1">
      <c r="A842" s="25"/>
      <c r="B842" s="23"/>
      <c r="C842" s="23"/>
      <c r="D842" s="23"/>
      <c r="E842" s="23"/>
      <c r="F842" s="23"/>
      <c r="G842" s="23"/>
      <c r="H842" s="23"/>
      <c r="I842" s="23"/>
      <c r="J842" s="23"/>
      <c r="K842" s="23"/>
      <c r="L842" s="23"/>
      <c r="M842" s="23"/>
      <c r="N842" s="23"/>
      <c r="O842" s="23"/>
      <c r="P842" s="23"/>
      <c r="Q842" s="23"/>
      <c r="R842" s="23"/>
      <c r="S842" s="23"/>
      <c r="T842" s="23"/>
      <c r="U842" s="23"/>
      <c r="V842" s="23"/>
      <c r="W842" s="23"/>
    </row>
    <row r="843" spans="1:23" ht="16.5" customHeight="1">
      <c r="A843" s="25"/>
      <c r="B843" s="23"/>
      <c r="C843" s="23"/>
      <c r="D843" s="23"/>
      <c r="E843" s="23"/>
      <c r="F843" s="23"/>
      <c r="G843" s="23"/>
      <c r="H843" s="23"/>
      <c r="I843" s="23"/>
      <c r="J843" s="23"/>
      <c r="K843" s="23"/>
      <c r="L843" s="23"/>
      <c r="M843" s="23"/>
      <c r="N843" s="23"/>
      <c r="O843" s="23"/>
      <c r="P843" s="23"/>
      <c r="Q843" s="23"/>
      <c r="R843" s="23"/>
      <c r="S843" s="23"/>
      <c r="T843" s="23"/>
      <c r="U843" s="23"/>
      <c r="V843" s="23"/>
      <c r="W843" s="23"/>
    </row>
    <row r="844" spans="1:23" ht="16.5" customHeight="1">
      <c r="A844" s="25"/>
      <c r="B844" s="23"/>
      <c r="C844" s="23"/>
      <c r="D844" s="23"/>
      <c r="E844" s="23"/>
      <c r="F844" s="23"/>
      <c r="G844" s="23"/>
      <c r="H844" s="23"/>
      <c r="I844" s="23"/>
      <c r="J844" s="23"/>
      <c r="K844" s="23"/>
      <c r="L844" s="23"/>
      <c r="M844" s="23"/>
      <c r="N844" s="23"/>
      <c r="O844" s="23"/>
      <c r="P844" s="23"/>
      <c r="Q844" s="23"/>
      <c r="R844" s="23"/>
      <c r="S844" s="23"/>
      <c r="T844" s="23"/>
      <c r="U844" s="23"/>
      <c r="V844" s="23"/>
      <c r="W844" s="23"/>
    </row>
    <row r="845" spans="1:23" ht="16.5" customHeight="1">
      <c r="A845" s="25"/>
      <c r="B845" s="23"/>
      <c r="C845" s="23"/>
      <c r="D845" s="23"/>
      <c r="E845" s="23"/>
      <c r="F845" s="23"/>
      <c r="G845" s="23"/>
      <c r="H845" s="23"/>
      <c r="I845" s="23"/>
      <c r="J845" s="23"/>
      <c r="K845" s="23"/>
      <c r="L845" s="23"/>
      <c r="M845" s="23"/>
      <c r="N845" s="23"/>
      <c r="O845" s="23"/>
      <c r="P845" s="23"/>
      <c r="Q845" s="23"/>
      <c r="R845" s="23"/>
      <c r="S845" s="23"/>
      <c r="T845" s="23"/>
      <c r="U845" s="23"/>
      <c r="V845" s="23"/>
      <c r="W845" s="23"/>
    </row>
    <row r="846" spans="1:23" ht="16.5" customHeight="1">
      <c r="A846" s="25"/>
      <c r="B846" s="23"/>
      <c r="C846" s="23"/>
      <c r="D846" s="23"/>
      <c r="E846" s="23"/>
      <c r="F846" s="23"/>
      <c r="G846" s="23"/>
      <c r="H846" s="23"/>
      <c r="I846" s="23"/>
      <c r="J846" s="23"/>
      <c r="K846" s="23"/>
      <c r="L846" s="23"/>
      <c r="M846" s="23"/>
      <c r="N846" s="23"/>
      <c r="O846" s="23"/>
      <c r="P846" s="23"/>
      <c r="Q846" s="23"/>
      <c r="R846" s="23"/>
      <c r="S846" s="23"/>
      <c r="T846" s="23"/>
      <c r="U846" s="23"/>
      <c r="V846" s="23"/>
      <c r="W846" s="23"/>
    </row>
    <row r="847" spans="1:23" ht="16.5" customHeight="1">
      <c r="A847" s="25"/>
      <c r="B847" s="23"/>
      <c r="C847" s="23"/>
      <c r="D847" s="23"/>
      <c r="E847" s="23"/>
      <c r="F847" s="23"/>
      <c r="G847" s="23"/>
      <c r="H847" s="23"/>
      <c r="I847" s="23"/>
      <c r="J847" s="23"/>
      <c r="K847" s="23"/>
      <c r="L847" s="23"/>
      <c r="M847" s="23"/>
      <c r="N847" s="23"/>
      <c r="O847" s="23"/>
      <c r="P847" s="23"/>
      <c r="Q847" s="23"/>
      <c r="R847" s="23"/>
      <c r="S847" s="23"/>
      <c r="T847" s="23"/>
      <c r="U847" s="23"/>
      <c r="V847" s="23"/>
      <c r="W847" s="23"/>
    </row>
    <row r="848" spans="1:23" ht="16.5" customHeight="1">
      <c r="A848" s="25"/>
      <c r="B848" s="23"/>
      <c r="C848" s="23"/>
      <c r="D848" s="23"/>
      <c r="E848" s="23"/>
      <c r="F848" s="23"/>
      <c r="G848" s="23"/>
      <c r="H848" s="23"/>
      <c r="I848" s="23"/>
      <c r="J848" s="23"/>
      <c r="K848" s="23"/>
      <c r="L848" s="23"/>
      <c r="M848" s="23"/>
      <c r="N848" s="23"/>
      <c r="O848" s="23"/>
      <c r="P848" s="23"/>
      <c r="Q848" s="23"/>
      <c r="R848" s="23"/>
      <c r="S848" s="23"/>
      <c r="T848" s="23"/>
      <c r="U848" s="23"/>
      <c r="V848" s="23"/>
      <c r="W848" s="23"/>
    </row>
    <row r="849" spans="1:23" ht="16.5" customHeight="1">
      <c r="A849" s="25"/>
      <c r="B849" s="23"/>
      <c r="C849" s="23"/>
      <c r="D849" s="23"/>
      <c r="E849" s="23"/>
      <c r="F849" s="23"/>
      <c r="G849" s="23"/>
      <c r="H849" s="23"/>
      <c r="I849" s="23"/>
      <c r="J849" s="23"/>
      <c r="K849" s="23"/>
      <c r="L849" s="23"/>
      <c r="M849" s="23"/>
      <c r="N849" s="23"/>
      <c r="O849" s="23"/>
      <c r="P849" s="23"/>
      <c r="Q849" s="23"/>
      <c r="R849" s="23"/>
      <c r="S849" s="23"/>
      <c r="T849" s="23"/>
      <c r="U849" s="23"/>
      <c r="V849" s="23"/>
      <c r="W849" s="23"/>
    </row>
    <row r="850" spans="1:23" ht="16.5" customHeight="1">
      <c r="A850" s="25"/>
      <c r="B850" s="23"/>
      <c r="C850" s="23"/>
      <c r="D850" s="23"/>
      <c r="E850" s="23"/>
      <c r="F850" s="23"/>
      <c r="G850" s="23"/>
      <c r="H850" s="23"/>
      <c r="I850" s="23"/>
      <c r="J850" s="23"/>
      <c r="K850" s="23"/>
      <c r="L850" s="23"/>
      <c r="M850" s="23"/>
      <c r="N850" s="23"/>
      <c r="O850" s="23"/>
      <c r="P850" s="23"/>
      <c r="Q850" s="23"/>
      <c r="R850" s="23"/>
      <c r="S850" s="23"/>
      <c r="T850" s="23"/>
      <c r="U850" s="23"/>
      <c r="V850" s="23"/>
      <c r="W850" s="23"/>
    </row>
    <row r="851" spans="1:23" ht="16.5" customHeight="1">
      <c r="A851" s="25"/>
      <c r="B851" s="23"/>
      <c r="C851" s="23"/>
      <c r="D851" s="23"/>
      <c r="E851" s="23"/>
      <c r="F851" s="23"/>
      <c r="G851" s="23"/>
      <c r="H851" s="23"/>
      <c r="I851" s="23"/>
      <c r="J851" s="23"/>
      <c r="K851" s="23"/>
      <c r="L851" s="23"/>
      <c r="M851" s="23"/>
      <c r="N851" s="23"/>
      <c r="O851" s="23"/>
      <c r="P851" s="23"/>
      <c r="Q851" s="23"/>
      <c r="R851" s="23"/>
      <c r="S851" s="23"/>
      <c r="T851" s="23"/>
      <c r="U851" s="23"/>
      <c r="V851" s="23"/>
      <c r="W851" s="23"/>
    </row>
    <row r="852" spans="1:23" ht="16.5" customHeight="1">
      <c r="A852" s="25"/>
      <c r="B852" s="23"/>
      <c r="C852" s="23"/>
      <c r="D852" s="23"/>
      <c r="E852" s="23"/>
      <c r="F852" s="23"/>
      <c r="G852" s="23"/>
      <c r="H852" s="23"/>
      <c r="I852" s="23"/>
      <c r="J852" s="23"/>
      <c r="K852" s="23"/>
      <c r="L852" s="23"/>
      <c r="M852" s="23"/>
      <c r="N852" s="23"/>
      <c r="O852" s="23"/>
      <c r="P852" s="23"/>
      <c r="Q852" s="23"/>
      <c r="R852" s="23"/>
      <c r="S852" s="23"/>
      <c r="T852" s="23"/>
      <c r="U852" s="23"/>
      <c r="V852" s="23"/>
      <c r="W852" s="23"/>
    </row>
    <row r="853" spans="1:23" ht="16.5" customHeight="1">
      <c r="A853" s="25"/>
      <c r="B853" s="23"/>
      <c r="C853" s="23"/>
      <c r="D853" s="23"/>
      <c r="E853" s="23"/>
      <c r="F853" s="23"/>
      <c r="G853" s="23"/>
      <c r="H853" s="23"/>
      <c r="I853" s="23"/>
      <c r="J853" s="23"/>
      <c r="K853" s="23"/>
      <c r="L853" s="23"/>
      <c r="M853" s="23"/>
      <c r="N853" s="23"/>
      <c r="O853" s="23"/>
      <c r="P853" s="23"/>
      <c r="Q853" s="23"/>
      <c r="R853" s="23"/>
      <c r="S853" s="23"/>
      <c r="T853" s="23"/>
      <c r="U853" s="23"/>
      <c r="V853" s="23"/>
      <c r="W853" s="23"/>
    </row>
    <row r="854" spans="1:23" ht="16.5" customHeight="1">
      <c r="A854" s="25"/>
      <c r="B854" s="23"/>
      <c r="C854" s="23"/>
      <c r="D854" s="23"/>
      <c r="E854" s="23"/>
      <c r="F854" s="23"/>
      <c r="G854" s="23"/>
      <c r="H854" s="23"/>
      <c r="I854" s="23"/>
      <c r="J854" s="23"/>
      <c r="K854" s="23"/>
      <c r="L854" s="23"/>
      <c r="M854" s="23"/>
      <c r="N854" s="23"/>
      <c r="O854" s="23"/>
      <c r="P854" s="23"/>
      <c r="Q854" s="23"/>
      <c r="R854" s="23"/>
      <c r="S854" s="23"/>
      <c r="T854" s="23"/>
      <c r="U854" s="23"/>
      <c r="V854" s="23"/>
      <c r="W854" s="23"/>
    </row>
    <row r="855" spans="1:23" ht="16.5" customHeight="1">
      <c r="A855" s="25"/>
      <c r="B855" s="23"/>
      <c r="C855" s="23"/>
      <c r="D855" s="23"/>
      <c r="E855" s="23"/>
      <c r="F855" s="23"/>
      <c r="G855" s="23"/>
      <c r="H855" s="23"/>
      <c r="I855" s="23"/>
      <c r="J855" s="23"/>
      <c r="K855" s="23"/>
      <c r="L855" s="23"/>
      <c r="M855" s="23"/>
      <c r="N855" s="23"/>
      <c r="O855" s="23"/>
      <c r="P855" s="23"/>
      <c r="Q855" s="23"/>
      <c r="R855" s="23"/>
      <c r="S855" s="23"/>
      <c r="T855" s="23"/>
      <c r="U855" s="23"/>
      <c r="V855" s="23"/>
      <c r="W855" s="23"/>
    </row>
    <row r="856" spans="1:23" ht="16.5" customHeight="1">
      <c r="A856" s="25"/>
      <c r="B856" s="23"/>
      <c r="C856" s="23"/>
      <c r="D856" s="23"/>
      <c r="E856" s="23"/>
      <c r="F856" s="23"/>
      <c r="G856" s="23"/>
      <c r="H856" s="23"/>
      <c r="I856" s="23"/>
      <c r="J856" s="23"/>
      <c r="K856" s="23"/>
      <c r="L856" s="23"/>
      <c r="M856" s="23"/>
      <c r="N856" s="23"/>
      <c r="O856" s="23"/>
      <c r="P856" s="23"/>
      <c r="Q856" s="23"/>
      <c r="R856" s="23"/>
      <c r="S856" s="23"/>
      <c r="T856" s="23"/>
      <c r="U856" s="23"/>
      <c r="V856" s="23"/>
      <c r="W856" s="23"/>
    </row>
    <row r="857" spans="1:23" ht="16.5" customHeight="1">
      <c r="A857" s="25"/>
      <c r="B857" s="23"/>
      <c r="C857" s="23"/>
      <c r="D857" s="23"/>
      <c r="E857" s="23"/>
      <c r="F857" s="23"/>
      <c r="G857" s="23"/>
      <c r="H857" s="23"/>
      <c r="I857" s="23"/>
      <c r="J857" s="23"/>
      <c r="K857" s="23"/>
      <c r="L857" s="23"/>
      <c r="M857" s="23"/>
      <c r="N857" s="23"/>
      <c r="O857" s="23"/>
      <c r="P857" s="23"/>
      <c r="Q857" s="23"/>
      <c r="R857" s="23"/>
      <c r="S857" s="23"/>
      <c r="T857" s="23"/>
      <c r="U857" s="23"/>
      <c r="V857" s="23"/>
      <c r="W857" s="23"/>
    </row>
    <row r="858" spans="1:23" ht="16.5" customHeight="1">
      <c r="A858" s="25"/>
      <c r="B858" s="23"/>
      <c r="C858" s="23"/>
      <c r="D858" s="23"/>
      <c r="E858" s="23"/>
      <c r="F858" s="23"/>
      <c r="G858" s="23"/>
      <c r="H858" s="23"/>
      <c r="I858" s="23"/>
      <c r="J858" s="23"/>
      <c r="K858" s="23"/>
      <c r="L858" s="23"/>
      <c r="M858" s="23"/>
      <c r="N858" s="23"/>
      <c r="O858" s="23"/>
      <c r="P858" s="23"/>
      <c r="Q858" s="23"/>
      <c r="R858" s="23"/>
      <c r="S858" s="23"/>
      <c r="T858" s="23"/>
      <c r="U858" s="23"/>
      <c r="V858" s="23"/>
      <c r="W858" s="23"/>
    </row>
    <row r="859" spans="1:23" ht="16.5" customHeight="1">
      <c r="A859" s="25"/>
      <c r="B859" s="23"/>
      <c r="C859" s="23"/>
      <c r="D859" s="23"/>
      <c r="E859" s="23"/>
      <c r="F859" s="23"/>
      <c r="G859" s="23"/>
      <c r="H859" s="23"/>
      <c r="I859" s="23"/>
      <c r="J859" s="23"/>
      <c r="K859" s="23"/>
      <c r="L859" s="23"/>
      <c r="M859" s="23"/>
      <c r="N859" s="23"/>
      <c r="O859" s="23"/>
      <c r="P859" s="23"/>
      <c r="Q859" s="23"/>
      <c r="R859" s="23"/>
      <c r="S859" s="23"/>
      <c r="T859" s="23"/>
      <c r="U859" s="23"/>
      <c r="V859" s="23"/>
      <c r="W859" s="23"/>
    </row>
    <row r="860" spans="1:23" ht="16.5" customHeight="1">
      <c r="A860" s="25"/>
      <c r="B860" s="23"/>
      <c r="C860" s="23"/>
      <c r="D860" s="23"/>
      <c r="E860" s="23"/>
      <c r="F860" s="23"/>
      <c r="G860" s="23"/>
      <c r="H860" s="23"/>
      <c r="I860" s="23"/>
      <c r="J860" s="23"/>
      <c r="K860" s="23"/>
      <c r="L860" s="23"/>
      <c r="M860" s="23"/>
      <c r="N860" s="23"/>
      <c r="O860" s="23"/>
      <c r="P860" s="23"/>
      <c r="Q860" s="23"/>
      <c r="R860" s="23"/>
      <c r="S860" s="23"/>
      <c r="T860" s="23"/>
      <c r="U860" s="23"/>
      <c r="V860" s="23"/>
      <c r="W860" s="23"/>
    </row>
    <row r="861" spans="1:23" ht="16.5" customHeight="1">
      <c r="A861" s="25"/>
      <c r="B861" s="23"/>
      <c r="C861" s="23"/>
      <c r="D861" s="23"/>
      <c r="E861" s="23"/>
      <c r="F861" s="23"/>
      <c r="G861" s="23"/>
      <c r="H861" s="23"/>
      <c r="I861" s="23"/>
      <c r="J861" s="23"/>
      <c r="K861" s="23"/>
      <c r="L861" s="23"/>
      <c r="M861" s="23"/>
      <c r="N861" s="23"/>
      <c r="O861" s="23"/>
      <c r="P861" s="23"/>
      <c r="Q861" s="23"/>
      <c r="R861" s="23"/>
      <c r="S861" s="23"/>
      <c r="T861" s="23"/>
      <c r="U861" s="23"/>
      <c r="V861" s="23"/>
      <c r="W861" s="23"/>
    </row>
    <row r="862" spans="1:23" ht="16.5" customHeight="1">
      <c r="A862" s="25"/>
      <c r="B862" s="23"/>
      <c r="C862" s="23"/>
      <c r="D862" s="23"/>
      <c r="E862" s="23"/>
      <c r="F862" s="23"/>
      <c r="G862" s="23"/>
      <c r="H862" s="23"/>
      <c r="I862" s="23"/>
      <c r="J862" s="23"/>
      <c r="K862" s="23"/>
      <c r="L862" s="23"/>
      <c r="M862" s="23"/>
      <c r="N862" s="23"/>
      <c r="O862" s="23"/>
      <c r="P862" s="23"/>
      <c r="Q862" s="23"/>
      <c r="R862" s="23"/>
      <c r="S862" s="23"/>
      <c r="T862" s="23"/>
      <c r="U862" s="23"/>
      <c r="V862" s="23"/>
      <c r="W862" s="23"/>
    </row>
    <row r="863" spans="1:23" ht="16.5" customHeight="1">
      <c r="A863" s="25"/>
      <c r="B863" s="23"/>
      <c r="C863" s="23"/>
      <c r="D863" s="23"/>
      <c r="E863" s="23"/>
      <c r="F863" s="23"/>
      <c r="G863" s="23"/>
      <c r="H863" s="23"/>
      <c r="I863" s="23"/>
      <c r="J863" s="23"/>
      <c r="K863" s="23"/>
      <c r="L863" s="23"/>
      <c r="M863" s="23"/>
      <c r="N863" s="23"/>
      <c r="O863" s="23"/>
      <c r="P863" s="23"/>
      <c r="Q863" s="23"/>
      <c r="R863" s="23"/>
      <c r="S863" s="23"/>
      <c r="T863" s="23"/>
      <c r="U863" s="23"/>
      <c r="V863" s="23"/>
      <c r="W863" s="23"/>
    </row>
    <row r="864" spans="1:23" ht="16.5" customHeight="1">
      <c r="A864" s="25"/>
      <c r="B864" s="23"/>
      <c r="C864" s="23"/>
      <c r="D864" s="23"/>
      <c r="E864" s="23"/>
      <c r="F864" s="23"/>
      <c r="G864" s="23"/>
      <c r="H864" s="23"/>
      <c r="I864" s="23"/>
      <c r="J864" s="23"/>
      <c r="K864" s="23"/>
      <c r="L864" s="23"/>
      <c r="M864" s="23"/>
      <c r="N864" s="23"/>
      <c r="O864" s="23"/>
      <c r="P864" s="23"/>
      <c r="Q864" s="23"/>
      <c r="R864" s="23"/>
      <c r="S864" s="23"/>
      <c r="T864" s="23"/>
      <c r="U864" s="23"/>
      <c r="V864" s="23"/>
      <c r="W864" s="23"/>
    </row>
    <row r="865" spans="1:23" ht="16.5" customHeight="1">
      <c r="A865" s="25"/>
      <c r="B865" s="23"/>
      <c r="C865" s="23"/>
      <c r="D865" s="23"/>
      <c r="E865" s="23"/>
      <c r="F865" s="23"/>
      <c r="G865" s="23"/>
      <c r="H865" s="23"/>
      <c r="I865" s="23"/>
      <c r="J865" s="23"/>
      <c r="K865" s="23"/>
      <c r="L865" s="23"/>
      <c r="M865" s="23"/>
      <c r="N865" s="23"/>
      <c r="O865" s="23"/>
      <c r="P865" s="23"/>
      <c r="Q865" s="23"/>
      <c r="R865" s="23"/>
      <c r="S865" s="23"/>
      <c r="T865" s="23"/>
      <c r="U865" s="23"/>
      <c r="V865" s="23"/>
      <c r="W865" s="23"/>
    </row>
    <row r="866" spans="1:23" ht="16.5" customHeight="1">
      <c r="A866" s="25"/>
      <c r="B866" s="23"/>
      <c r="C866" s="23"/>
      <c r="D866" s="23"/>
      <c r="E866" s="23"/>
      <c r="F866" s="23"/>
      <c r="G866" s="23"/>
      <c r="H866" s="23"/>
      <c r="I866" s="23"/>
      <c r="J866" s="23"/>
      <c r="K866" s="23"/>
      <c r="L866" s="23"/>
      <c r="M866" s="23"/>
      <c r="N866" s="23"/>
      <c r="O866" s="23"/>
      <c r="P866" s="23"/>
      <c r="Q866" s="23"/>
      <c r="R866" s="23"/>
      <c r="S866" s="23"/>
      <c r="T866" s="23"/>
      <c r="U866" s="23"/>
      <c r="V866" s="23"/>
      <c r="W866" s="23"/>
    </row>
    <row r="867" spans="1:23" ht="16.5" customHeight="1">
      <c r="A867" s="25"/>
      <c r="B867" s="23"/>
      <c r="C867" s="23"/>
      <c r="D867" s="23"/>
      <c r="E867" s="23"/>
      <c r="F867" s="23"/>
      <c r="G867" s="23"/>
      <c r="H867" s="23"/>
      <c r="I867" s="23"/>
      <c r="J867" s="23"/>
      <c r="K867" s="23"/>
      <c r="L867" s="23"/>
      <c r="M867" s="23"/>
      <c r="N867" s="23"/>
      <c r="O867" s="23"/>
      <c r="P867" s="23"/>
      <c r="Q867" s="23"/>
      <c r="R867" s="23"/>
      <c r="S867" s="23"/>
      <c r="T867" s="23"/>
      <c r="U867" s="23"/>
      <c r="V867" s="23"/>
      <c r="W867" s="23"/>
    </row>
    <row r="868" spans="1:23" ht="16.5" customHeight="1">
      <c r="A868" s="25"/>
      <c r="B868" s="23"/>
      <c r="C868" s="23"/>
      <c r="D868" s="23"/>
      <c r="E868" s="23"/>
      <c r="F868" s="23"/>
      <c r="G868" s="23"/>
      <c r="H868" s="23"/>
      <c r="I868" s="23"/>
      <c r="J868" s="23"/>
      <c r="K868" s="23"/>
      <c r="L868" s="23"/>
      <c r="M868" s="23"/>
      <c r="N868" s="23"/>
      <c r="O868" s="23"/>
      <c r="P868" s="23"/>
      <c r="Q868" s="23"/>
      <c r="R868" s="23"/>
      <c r="S868" s="23"/>
      <c r="T868" s="23"/>
      <c r="U868" s="23"/>
      <c r="V868" s="23"/>
      <c r="W868" s="23"/>
    </row>
    <row r="869" spans="1:23" ht="16.5" customHeight="1">
      <c r="A869" s="25"/>
      <c r="B869" s="23"/>
      <c r="C869" s="23"/>
      <c r="D869" s="23"/>
      <c r="E869" s="23"/>
      <c r="F869" s="23"/>
      <c r="G869" s="23"/>
      <c r="H869" s="23"/>
      <c r="I869" s="23"/>
      <c r="J869" s="23"/>
      <c r="K869" s="23"/>
      <c r="L869" s="23"/>
      <c r="M869" s="23"/>
      <c r="N869" s="23"/>
      <c r="O869" s="23"/>
      <c r="P869" s="23"/>
      <c r="Q869" s="23"/>
      <c r="R869" s="23"/>
      <c r="S869" s="23"/>
      <c r="T869" s="23"/>
      <c r="U869" s="23"/>
      <c r="V869" s="23"/>
      <c r="W869" s="23"/>
    </row>
    <row r="870" spans="1:23" ht="16.5" customHeight="1">
      <c r="A870" s="25"/>
      <c r="B870" s="23"/>
      <c r="C870" s="23"/>
      <c r="D870" s="23"/>
      <c r="E870" s="23"/>
      <c r="F870" s="23"/>
      <c r="G870" s="23"/>
      <c r="H870" s="23"/>
      <c r="I870" s="23"/>
      <c r="J870" s="23"/>
      <c r="K870" s="23"/>
      <c r="L870" s="23"/>
      <c r="M870" s="23"/>
      <c r="N870" s="23"/>
      <c r="O870" s="23"/>
      <c r="P870" s="23"/>
      <c r="Q870" s="23"/>
      <c r="R870" s="23"/>
      <c r="S870" s="23"/>
      <c r="T870" s="23"/>
      <c r="U870" s="23"/>
      <c r="V870" s="23"/>
      <c r="W870" s="23"/>
    </row>
    <row r="871" spans="1:23" ht="16.5" customHeight="1">
      <c r="A871" s="25"/>
      <c r="B871" s="23"/>
      <c r="C871" s="23"/>
      <c r="D871" s="23"/>
      <c r="E871" s="23"/>
      <c r="F871" s="23"/>
      <c r="G871" s="23"/>
      <c r="H871" s="23"/>
      <c r="I871" s="23"/>
      <c r="J871" s="23"/>
      <c r="K871" s="23"/>
      <c r="L871" s="23"/>
      <c r="M871" s="23"/>
      <c r="N871" s="23"/>
      <c r="O871" s="23"/>
      <c r="P871" s="23"/>
      <c r="Q871" s="23"/>
      <c r="R871" s="23"/>
      <c r="S871" s="23"/>
      <c r="T871" s="23"/>
      <c r="U871" s="23"/>
      <c r="V871" s="23"/>
      <c r="W871" s="23"/>
    </row>
    <row r="872" spans="1:23" ht="16.5" customHeight="1">
      <c r="A872" s="25"/>
      <c r="B872" s="23"/>
      <c r="C872" s="23"/>
      <c r="D872" s="23"/>
      <c r="E872" s="23"/>
      <c r="F872" s="23"/>
      <c r="G872" s="23"/>
      <c r="H872" s="23"/>
      <c r="I872" s="23"/>
      <c r="J872" s="23"/>
      <c r="K872" s="23"/>
      <c r="L872" s="23"/>
      <c r="M872" s="23"/>
      <c r="N872" s="23"/>
      <c r="O872" s="23"/>
      <c r="P872" s="23"/>
      <c r="Q872" s="23"/>
      <c r="R872" s="23"/>
      <c r="S872" s="23"/>
      <c r="T872" s="23"/>
      <c r="U872" s="23"/>
      <c r="V872" s="23"/>
      <c r="W872" s="23"/>
    </row>
    <row r="873" spans="1:23" ht="16.5" customHeight="1">
      <c r="A873" s="25"/>
      <c r="B873" s="23"/>
      <c r="C873" s="23"/>
      <c r="D873" s="23"/>
      <c r="E873" s="23"/>
      <c r="F873" s="23"/>
      <c r="G873" s="23"/>
      <c r="H873" s="23"/>
      <c r="I873" s="23"/>
      <c r="J873" s="23"/>
      <c r="K873" s="23"/>
      <c r="L873" s="23"/>
      <c r="M873" s="23"/>
      <c r="N873" s="23"/>
      <c r="O873" s="23"/>
      <c r="P873" s="23"/>
      <c r="Q873" s="23"/>
      <c r="R873" s="23"/>
      <c r="S873" s="23"/>
      <c r="T873" s="23"/>
      <c r="U873" s="23"/>
      <c r="V873" s="23"/>
      <c r="W873" s="23"/>
    </row>
    <row r="874" spans="1:23" ht="16.5" customHeight="1">
      <c r="A874" s="25"/>
      <c r="B874" s="23"/>
      <c r="C874" s="23"/>
      <c r="D874" s="23"/>
      <c r="E874" s="23"/>
      <c r="F874" s="23"/>
      <c r="G874" s="23"/>
      <c r="H874" s="23"/>
      <c r="I874" s="23"/>
      <c r="J874" s="23"/>
      <c r="K874" s="23"/>
      <c r="L874" s="23"/>
      <c r="M874" s="23"/>
      <c r="N874" s="23"/>
      <c r="O874" s="23"/>
      <c r="P874" s="23"/>
      <c r="Q874" s="23"/>
      <c r="R874" s="23"/>
      <c r="S874" s="23"/>
      <c r="T874" s="23"/>
      <c r="U874" s="23"/>
      <c r="V874" s="23"/>
      <c r="W874" s="23"/>
    </row>
    <row r="875" spans="1:23" ht="16.5" customHeight="1">
      <c r="A875" s="25"/>
      <c r="B875" s="23"/>
      <c r="C875" s="23"/>
      <c r="D875" s="23"/>
      <c r="E875" s="23"/>
      <c r="F875" s="23"/>
      <c r="G875" s="23"/>
      <c r="H875" s="23"/>
      <c r="I875" s="23"/>
      <c r="J875" s="23"/>
      <c r="K875" s="23"/>
      <c r="L875" s="23"/>
      <c r="M875" s="23"/>
      <c r="N875" s="23"/>
      <c r="O875" s="23"/>
      <c r="P875" s="23"/>
      <c r="Q875" s="23"/>
      <c r="R875" s="23"/>
      <c r="S875" s="23"/>
      <c r="T875" s="23"/>
      <c r="U875" s="23"/>
      <c r="V875" s="23"/>
      <c r="W875" s="23"/>
    </row>
    <row r="876" spans="1:23" ht="16.5" customHeight="1">
      <c r="A876" s="25"/>
      <c r="B876" s="23"/>
      <c r="C876" s="23"/>
      <c r="D876" s="23"/>
      <c r="E876" s="23"/>
      <c r="F876" s="23"/>
      <c r="G876" s="23"/>
      <c r="H876" s="23"/>
      <c r="I876" s="23"/>
      <c r="J876" s="23"/>
      <c r="K876" s="23"/>
      <c r="L876" s="23"/>
      <c r="M876" s="23"/>
      <c r="N876" s="23"/>
      <c r="O876" s="23"/>
      <c r="P876" s="23"/>
      <c r="Q876" s="23"/>
      <c r="R876" s="23"/>
      <c r="S876" s="23"/>
      <c r="T876" s="23"/>
      <c r="U876" s="23"/>
      <c r="V876" s="23"/>
      <c r="W876" s="23"/>
    </row>
    <row r="877" spans="1:23" ht="16.5" customHeight="1">
      <c r="A877" s="25"/>
      <c r="B877" s="23"/>
      <c r="C877" s="23"/>
      <c r="D877" s="23"/>
      <c r="E877" s="23"/>
      <c r="F877" s="23"/>
      <c r="G877" s="23"/>
      <c r="H877" s="23"/>
      <c r="I877" s="23"/>
      <c r="J877" s="23"/>
      <c r="K877" s="23"/>
      <c r="L877" s="23"/>
      <c r="M877" s="23"/>
      <c r="N877" s="23"/>
      <c r="O877" s="23"/>
      <c r="P877" s="23"/>
      <c r="Q877" s="23"/>
      <c r="R877" s="23"/>
      <c r="S877" s="23"/>
      <c r="T877" s="23"/>
      <c r="U877" s="23"/>
      <c r="V877" s="23"/>
      <c r="W877" s="23"/>
    </row>
    <row r="878" spans="1:23" ht="16.5" customHeight="1">
      <c r="A878" s="25"/>
      <c r="B878" s="23"/>
      <c r="C878" s="23"/>
      <c r="D878" s="23"/>
      <c r="E878" s="23"/>
      <c r="F878" s="23"/>
      <c r="G878" s="23"/>
      <c r="H878" s="23"/>
      <c r="I878" s="23"/>
      <c r="J878" s="23"/>
      <c r="K878" s="23"/>
      <c r="L878" s="23"/>
      <c r="M878" s="23"/>
      <c r="N878" s="23"/>
      <c r="O878" s="23"/>
      <c r="P878" s="23"/>
      <c r="Q878" s="23"/>
      <c r="R878" s="23"/>
      <c r="S878" s="23"/>
      <c r="T878" s="23"/>
      <c r="U878" s="23"/>
      <c r="V878" s="23"/>
      <c r="W878" s="23"/>
    </row>
    <row r="879" spans="1:23" ht="16.5" customHeight="1">
      <c r="A879" s="25"/>
      <c r="B879" s="23"/>
      <c r="C879" s="23"/>
      <c r="D879" s="23"/>
      <c r="E879" s="23"/>
      <c r="F879" s="23"/>
      <c r="G879" s="23"/>
      <c r="H879" s="23"/>
      <c r="I879" s="23"/>
      <c r="J879" s="23"/>
      <c r="K879" s="23"/>
      <c r="L879" s="23"/>
      <c r="M879" s="23"/>
      <c r="N879" s="23"/>
      <c r="O879" s="23"/>
      <c r="P879" s="23"/>
      <c r="Q879" s="23"/>
      <c r="R879" s="23"/>
      <c r="S879" s="23"/>
      <c r="T879" s="23"/>
      <c r="U879" s="23"/>
      <c r="V879" s="23"/>
      <c r="W879" s="23"/>
    </row>
    <row r="880" spans="1:23" ht="16.5" customHeight="1">
      <c r="A880" s="25"/>
      <c r="B880" s="23"/>
      <c r="C880" s="23"/>
      <c r="D880" s="23"/>
      <c r="E880" s="23"/>
      <c r="F880" s="23"/>
      <c r="G880" s="23"/>
      <c r="H880" s="23"/>
      <c r="I880" s="23"/>
      <c r="J880" s="23"/>
      <c r="K880" s="23"/>
      <c r="L880" s="23"/>
      <c r="M880" s="23"/>
      <c r="N880" s="23"/>
      <c r="O880" s="23"/>
      <c r="P880" s="23"/>
      <c r="Q880" s="23"/>
      <c r="R880" s="23"/>
      <c r="S880" s="23"/>
      <c r="T880" s="23"/>
      <c r="U880" s="23"/>
      <c r="V880" s="23"/>
      <c r="W880" s="23"/>
    </row>
    <row r="881" spans="1:23" ht="16.5" customHeight="1">
      <c r="A881" s="25"/>
      <c r="B881" s="23"/>
      <c r="C881" s="23"/>
      <c r="D881" s="23"/>
      <c r="E881" s="23"/>
      <c r="F881" s="23"/>
      <c r="G881" s="23"/>
      <c r="H881" s="23"/>
      <c r="I881" s="23"/>
      <c r="J881" s="23"/>
      <c r="K881" s="23"/>
      <c r="L881" s="23"/>
      <c r="M881" s="23"/>
      <c r="N881" s="23"/>
      <c r="O881" s="23"/>
      <c r="P881" s="23"/>
      <c r="Q881" s="23"/>
      <c r="R881" s="23"/>
      <c r="S881" s="23"/>
      <c r="T881" s="23"/>
      <c r="U881" s="23"/>
      <c r="V881" s="23"/>
      <c r="W881" s="23"/>
    </row>
    <row r="882" spans="1:23" ht="16.5" customHeight="1">
      <c r="A882" s="25"/>
      <c r="B882" s="23"/>
      <c r="C882" s="23"/>
      <c r="D882" s="23"/>
      <c r="E882" s="23"/>
      <c r="F882" s="23"/>
      <c r="G882" s="23"/>
      <c r="H882" s="23"/>
      <c r="I882" s="23"/>
      <c r="J882" s="23"/>
      <c r="K882" s="23"/>
      <c r="L882" s="23"/>
      <c r="M882" s="23"/>
      <c r="N882" s="23"/>
      <c r="O882" s="23"/>
      <c r="P882" s="23"/>
      <c r="Q882" s="23"/>
      <c r="R882" s="23"/>
      <c r="S882" s="23"/>
      <c r="T882" s="23"/>
      <c r="U882" s="23"/>
      <c r="V882" s="23"/>
      <c r="W882" s="23"/>
    </row>
    <row r="883" spans="1:23" ht="16.5" customHeight="1">
      <c r="A883" s="25"/>
      <c r="B883" s="23"/>
      <c r="C883" s="23"/>
      <c r="D883" s="23"/>
      <c r="E883" s="23"/>
      <c r="F883" s="23"/>
      <c r="G883" s="23"/>
      <c r="H883" s="23"/>
      <c r="I883" s="23"/>
      <c r="J883" s="23"/>
      <c r="K883" s="23"/>
      <c r="L883" s="23"/>
      <c r="M883" s="23"/>
      <c r="N883" s="23"/>
      <c r="O883" s="23"/>
      <c r="P883" s="23"/>
      <c r="Q883" s="23"/>
      <c r="R883" s="23"/>
      <c r="S883" s="23"/>
      <c r="T883" s="23"/>
      <c r="U883" s="23"/>
      <c r="V883" s="23"/>
      <c r="W883" s="23"/>
    </row>
    <row r="884" spans="1:23" ht="16.5" customHeight="1">
      <c r="A884" s="25"/>
      <c r="B884" s="23"/>
      <c r="C884" s="23"/>
      <c r="D884" s="23"/>
      <c r="E884" s="23"/>
      <c r="F884" s="23"/>
      <c r="G884" s="23"/>
      <c r="H884" s="23"/>
      <c r="I884" s="23"/>
      <c r="J884" s="23"/>
      <c r="K884" s="23"/>
      <c r="L884" s="23"/>
      <c r="M884" s="23"/>
      <c r="N884" s="23"/>
      <c r="O884" s="23"/>
      <c r="P884" s="23"/>
      <c r="Q884" s="23"/>
      <c r="R884" s="23"/>
      <c r="S884" s="23"/>
      <c r="T884" s="23"/>
      <c r="U884" s="23"/>
      <c r="V884" s="23"/>
      <c r="W884" s="23"/>
    </row>
    <row r="885" spans="1:23" ht="16.5" customHeight="1">
      <c r="A885" s="25"/>
      <c r="B885" s="23"/>
      <c r="C885" s="23"/>
      <c r="D885" s="23"/>
      <c r="E885" s="23"/>
      <c r="F885" s="23"/>
      <c r="G885" s="23"/>
      <c r="H885" s="23"/>
      <c r="I885" s="23"/>
      <c r="J885" s="23"/>
      <c r="K885" s="23"/>
      <c r="L885" s="23"/>
      <c r="M885" s="23"/>
      <c r="N885" s="23"/>
      <c r="O885" s="23"/>
      <c r="P885" s="23"/>
      <c r="Q885" s="23"/>
      <c r="R885" s="23"/>
      <c r="S885" s="23"/>
      <c r="T885" s="23"/>
      <c r="U885" s="23"/>
      <c r="V885" s="23"/>
      <c r="W885" s="23"/>
    </row>
    <row r="886" spans="1:23" ht="16.5" customHeight="1">
      <c r="A886" s="25"/>
      <c r="B886" s="23"/>
      <c r="C886" s="23"/>
      <c r="D886" s="23"/>
      <c r="E886" s="23"/>
      <c r="F886" s="23"/>
      <c r="G886" s="23"/>
      <c r="H886" s="23"/>
      <c r="I886" s="23"/>
      <c r="J886" s="23"/>
      <c r="K886" s="23"/>
      <c r="L886" s="23"/>
      <c r="M886" s="23"/>
      <c r="N886" s="23"/>
      <c r="O886" s="23"/>
      <c r="P886" s="23"/>
      <c r="Q886" s="23"/>
      <c r="R886" s="23"/>
      <c r="S886" s="23"/>
      <c r="T886" s="23"/>
      <c r="U886" s="23"/>
      <c r="V886" s="23"/>
      <c r="W886" s="23"/>
    </row>
    <row r="887" spans="1:23" ht="16.5" customHeight="1">
      <c r="A887" s="25"/>
      <c r="B887" s="23"/>
      <c r="C887" s="23"/>
      <c r="D887" s="23"/>
      <c r="E887" s="23"/>
      <c r="F887" s="23"/>
      <c r="G887" s="23"/>
      <c r="H887" s="23"/>
      <c r="I887" s="23"/>
      <c r="J887" s="23"/>
      <c r="K887" s="23"/>
      <c r="L887" s="23"/>
      <c r="M887" s="23"/>
      <c r="N887" s="23"/>
      <c r="O887" s="23"/>
      <c r="P887" s="23"/>
      <c r="Q887" s="23"/>
      <c r="R887" s="23"/>
      <c r="S887" s="23"/>
      <c r="T887" s="23"/>
      <c r="U887" s="23"/>
      <c r="V887" s="23"/>
      <c r="W887" s="23"/>
    </row>
    <row r="888" spans="1:23" ht="16.5" customHeight="1">
      <c r="A888" s="25"/>
      <c r="B888" s="23"/>
      <c r="C888" s="23"/>
      <c r="D888" s="23"/>
      <c r="E888" s="23"/>
      <c r="F888" s="23"/>
      <c r="G888" s="23"/>
      <c r="H888" s="23"/>
      <c r="I888" s="23"/>
      <c r="J888" s="23"/>
      <c r="K888" s="23"/>
      <c r="L888" s="23"/>
      <c r="M888" s="23"/>
      <c r="N888" s="23"/>
      <c r="O888" s="23"/>
      <c r="P888" s="23"/>
      <c r="Q888" s="23"/>
      <c r="R888" s="23"/>
      <c r="S888" s="23"/>
      <c r="T888" s="23"/>
      <c r="U888" s="23"/>
      <c r="V888" s="23"/>
      <c r="W888" s="23"/>
    </row>
    <row r="889" spans="1:23" ht="16.5" customHeight="1">
      <c r="A889" s="25"/>
      <c r="B889" s="23"/>
      <c r="C889" s="23"/>
      <c r="D889" s="23"/>
      <c r="E889" s="23"/>
      <c r="F889" s="23"/>
      <c r="G889" s="23"/>
      <c r="H889" s="23"/>
      <c r="I889" s="23"/>
      <c r="J889" s="23"/>
      <c r="K889" s="23"/>
      <c r="L889" s="23"/>
      <c r="M889" s="23"/>
      <c r="N889" s="23"/>
      <c r="O889" s="23"/>
      <c r="P889" s="23"/>
      <c r="Q889" s="23"/>
      <c r="R889" s="23"/>
      <c r="S889" s="23"/>
      <c r="T889" s="23"/>
      <c r="U889" s="23"/>
      <c r="V889" s="23"/>
      <c r="W889" s="23"/>
    </row>
    <row r="890" spans="1:23" ht="16.5" customHeight="1">
      <c r="A890" s="25"/>
      <c r="B890" s="23"/>
      <c r="C890" s="23"/>
      <c r="D890" s="23"/>
      <c r="E890" s="23"/>
      <c r="F890" s="23"/>
      <c r="G890" s="23"/>
      <c r="H890" s="23"/>
      <c r="I890" s="23"/>
      <c r="J890" s="23"/>
      <c r="K890" s="23"/>
      <c r="L890" s="23"/>
      <c r="M890" s="23"/>
      <c r="N890" s="23"/>
      <c r="O890" s="23"/>
      <c r="P890" s="23"/>
      <c r="Q890" s="23"/>
      <c r="R890" s="23"/>
      <c r="S890" s="23"/>
      <c r="T890" s="23"/>
      <c r="U890" s="23"/>
      <c r="V890" s="23"/>
      <c r="W890" s="23"/>
    </row>
    <row r="891" spans="1:23" ht="16.5" customHeight="1">
      <c r="A891" s="25"/>
      <c r="B891" s="23"/>
      <c r="C891" s="23"/>
      <c r="D891" s="23"/>
      <c r="E891" s="23"/>
      <c r="F891" s="23"/>
      <c r="G891" s="23"/>
      <c r="H891" s="23"/>
      <c r="I891" s="23"/>
      <c r="J891" s="23"/>
      <c r="K891" s="23"/>
      <c r="L891" s="23"/>
      <c r="M891" s="23"/>
      <c r="N891" s="23"/>
      <c r="O891" s="23"/>
      <c r="P891" s="23"/>
      <c r="Q891" s="23"/>
      <c r="R891" s="23"/>
      <c r="S891" s="23"/>
      <c r="T891" s="23"/>
      <c r="U891" s="23"/>
      <c r="V891" s="23"/>
      <c r="W891" s="23"/>
    </row>
    <row r="892" spans="1:23" ht="16.5" customHeight="1">
      <c r="A892" s="25"/>
      <c r="B892" s="23"/>
      <c r="C892" s="23"/>
      <c r="D892" s="23"/>
      <c r="E892" s="23"/>
      <c r="F892" s="23"/>
      <c r="G892" s="23"/>
      <c r="H892" s="23"/>
      <c r="I892" s="23"/>
      <c r="J892" s="23"/>
      <c r="K892" s="23"/>
      <c r="L892" s="23"/>
      <c r="M892" s="23"/>
      <c r="N892" s="23"/>
      <c r="O892" s="23"/>
      <c r="P892" s="23"/>
      <c r="Q892" s="23"/>
      <c r="R892" s="23"/>
      <c r="S892" s="23"/>
      <c r="T892" s="23"/>
      <c r="U892" s="23"/>
      <c r="V892" s="23"/>
      <c r="W892" s="23"/>
    </row>
    <row r="893" spans="1:23" ht="16.5" customHeight="1">
      <c r="A893" s="25"/>
      <c r="B893" s="23"/>
      <c r="C893" s="23"/>
      <c r="D893" s="23"/>
      <c r="E893" s="23"/>
      <c r="F893" s="23"/>
      <c r="G893" s="23"/>
      <c r="H893" s="23"/>
      <c r="I893" s="23"/>
      <c r="J893" s="23"/>
      <c r="K893" s="23"/>
      <c r="L893" s="23"/>
      <c r="M893" s="23"/>
      <c r="N893" s="23"/>
      <c r="O893" s="23"/>
      <c r="P893" s="23"/>
      <c r="Q893" s="23"/>
      <c r="R893" s="23"/>
      <c r="S893" s="23"/>
      <c r="T893" s="23"/>
      <c r="U893" s="23"/>
      <c r="V893" s="23"/>
      <c r="W893" s="23"/>
    </row>
    <row r="894" spans="1:23" ht="16.5" customHeight="1">
      <c r="A894" s="25"/>
      <c r="B894" s="23"/>
      <c r="C894" s="23"/>
      <c r="D894" s="23"/>
      <c r="E894" s="23"/>
      <c r="F894" s="23"/>
      <c r="G894" s="23"/>
      <c r="H894" s="23"/>
      <c r="I894" s="23"/>
      <c r="J894" s="23"/>
      <c r="K894" s="23"/>
      <c r="L894" s="23"/>
      <c r="M894" s="23"/>
      <c r="N894" s="23"/>
      <c r="O894" s="23"/>
      <c r="P894" s="23"/>
      <c r="Q894" s="23"/>
      <c r="R894" s="23"/>
      <c r="S894" s="23"/>
      <c r="T894" s="23"/>
      <c r="U894" s="23"/>
      <c r="V894" s="23"/>
      <c r="W894" s="23"/>
    </row>
    <row r="895" spans="1:23" ht="16.5" customHeight="1">
      <c r="A895" s="25"/>
      <c r="B895" s="23"/>
      <c r="C895" s="23"/>
      <c r="D895" s="23"/>
      <c r="E895" s="23"/>
      <c r="F895" s="23"/>
      <c r="G895" s="23"/>
      <c r="H895" s="23"/>
      <c r="I895" s="23"/>
      <c r="J895" s="23"/>
      <c r="K895" s="23"/>
      <c r="L895" s="23"/>
      <c r="M895" s="23"/>
      <c r="N895" s="23"/>
      <c r="O895" s="23"/>
      <c r="P895" s="23"/>
      <c r="Q895" s="23"/>
      <c r="R895" s="23"/>
      <c r="S895" s="23"/>
      <c r="T895" s="23"/>
      <c r="U895" s="23"/>
      <c r="V895" s="23"/>
      <c r="W895" s="23"/>
    </row>
    <row r="896" spans="1:23" ht="16.5" customHeight="1">
      <c r="A896" s="25"/>
      <c r="B896" s="23"/>
      <c r="C896" s="23"/>
      <c r="D896" s="23"/>
      <c r="E896" s="23"/>
      <c r="F896" s="23"/>
      <c r="G896" s="23"/>
      <c r="H896" s="23"/>
      <c r="I896" s="23"/>
      <c r="J896" s="23"/>
      <c r="K896" s="23"/>
      <c r="L896" s="23"/>
      <c r="M896" s="23"/>
      <c r="N896" s="23"/>
      <c r="O896" s="23"/>
      <c r="P896" s="23"/>
      <c r="Q896" s="23"/>
      <c r="R896" s="23"/>
      <c r="S896" s="23"/>
      <c r="T896" s="23"/>
      <c r="U896" s="23"/>
      <c r="V896" s="23"/>
      <c r="W896" s="23"/>
    </row>
    <row r="897" spans="1:23" ht="16.5" customHeight="1">
      <c r="A897" s="25"/>
      <c r="B897" s="23"/>
      <c r="C897" s="23"/>
      <c r="D897" s="23"/>
      <c r="E897" s="23"/>
      <c r="F897" s="23"/>
      <c r="G897" s="23"/>
      <c r="H897" s="23"/>
      <c r="I897" s="23"/>
      <c r="J897" s="23"/>
      <c r="K897" s="23"/>
      <c r="L897" s="23"/>
      <c r="M897" s="23"/>
      <c r="N897" s="23"/>
      <c r="O897" s="23"/>
      <c r="P897" s="23"/>
      <c r="Q897" s="23"/>
      <c r="R897" s="23"/>
      <c r="S897" s="23"/>
      <c r="T897" s="23"/>
      <c r="U897" s="23"/>
      <c r="V897" s="23"/>
      <c r="W897" s="23"/>
    </row>
    <row r="898" spans="1:23" ht="16.5" customHeight="1">
      <c r="A898" s="25"/>
      <c r="B898" s="23"/>
      <c r="C898" s="23"/>
      <c r="D898" s="23"/>
      <c r="E898" s="23"/>
      <c r="F898" s="23"/>
      <c r="G898" s="23"/>
      <c r="H898" s="23"/>
      <c r="I898" s="23"/>
      <c r="J898" s="23"/>
      <c r="K898" s="23"/>
      <c r="L898" s="23"/>
      <c r="M898" s="23"/>
      <c r="N898" s="23"/>
      <c r="O898" s="23"/>
      <c r="P898" s="23"/>
      <c r="Q898" s="23"/>
      <c r="R898" s="23"/>
      <c r="S898" s="23"/>
      <c r="T898" s="23"/>
      <c r="U898" s="23"/>
      <c r="V898" s="23"/>
      <c r="W898" s="23"/>
    </row>
    <row r="899" spans="1:23" ht="16.5" customHeight="1">
      <c r="A899" s="25"/>
      <c r="B899" s="23"/>
      <c r="C899" s="23"/>
      <c r="D899" s="23"/>
      <c r="E899" s="23"/>
      <c r="F899" s="23"/>
      <c r="G899" s="23"/>
      <c r="H899" s="23"/>
      <c r="I899" s="23"/>
      <c r="J899" s="23"/>
      <c r="K899" s="23"/>
      <c r="L899" s="23"/>
      <c r="M899" s="23"/>
      <c r="N899" s="23"/>
      <c r="O899" s="23"/>
      <c r="P899" s="23"/>
      <c r="Q899" s="23"/>
      <c r="R899" s="23"/>
      <c r="S899" s="23"/>
      <c r="T899" s="23"/>
      <c r="U899" s="23"/>
      <c r="V899" s="23"/>
      <c r="W899" s="23"/>
    </row>
    <row r="900" spans="1:23" ht="16.5" customHeight="1">
      <c r="A900" s="25"/>
      <c r="B900" s="23"/>
      <c r="C900" s="23"/>
      <c r="D900" s="23"/>
      <c r="E900" s="23"/>
      <c r="F900" s="23"/>
      <c r="G900" s="23"/>
      <c r="H900" s="23"/>
      <c r="I900" s="23"/>
      <c r="J900" s="23"/>
      <c r="K900" s="23"/>
      <c r="L900" s="23"/>
      <c r="M900" s="23"/>
      <c r="N900" s="23"/>
      <c r="O900" s="23"/>
      <c r="P900" s="23"/>
      <c r="Q900" s="23"/>
      <c r="R900" s="23"/>
      <c r="S900" s="23"/>
      <c r="T900" s="23"/>
      <c r="U900" s="23"/>
      <c r="V900" s="23"/>
      <c r="W900" s="23"/>
    </row>
    <row r="901" spans="1:23" ht="16.5" customHeight="1">
      <c r="A901" s="25"/>
      <c r="B901" s="23"/>
      <c r="C901" s="23"/>
      <c r="D901" s="23"/>
      <c r="E901" s="23"/>
      <c r="F901" s="23"/>
      <c r="G901" s="23"/>
      <c r="H901" s="23"/>
      <c r="I901" s="23"/>
      <c r="J901" s="23"/>
      <c r="K901" s="23"/>
      <c r="L901" s="23"/>
      <c r="M901" s="23"/>
      <c r="N901" s="23"/>
      <c r="O901" s="23"/>
      <c r="P901" s="23"/>
      <c r="Q901" s="23"/>
      <c r="R901" s="23"/>
      <c r="S901" s="23"/>
      <c r="T901" s="23"/>
      <c r="U901" s="23"/>
      <c r="V901" s="23"/>
      <c r="W901" s="23"/>
    </row>
    <row r="902" spans="1:23" ht="16.5" customHeight="1">
      <c r="A902" s="25"/>
      <c r="B902" s="23"/>
      <c r="C902" s="23"/>
      <c r="D902" s="23"/>
      <c r="E902" s="23"/>
      <c r="F902" s="23"/>
      <c r="G902" s="23"/>
      <c r="H902" s="23"/>
      <c r="I902" s="23"/>
      <c r="J902" s="23"/>
      <c r="K902" s="23"/>
      <c r="L902" s="23"/>
      <c r="M902" s="23"/>
      <c r="N902" s="23"/>
      <c r="O902" s="23"/>
      <c r="P902" s="23"/>
      <c r="Q902" s="23"/>
      <c r="R902" s="23"/>
      <c r="S902" s="23"/>
      <c r="T902" s="23"/>
      <c r="U902" s="23"/>
      <c r="V902" s="23"/>
      <c r="W902" s="23"/>
    </row>
    <row r="903" spans="1:23" ht="16.5" customHeight="1">
      <c r="A903" s="25"/>
      <c r="B903" s="23"/>
      <c r="C903" s="23"/>
      <c r="D903" s="23"/>
      <c r="E903" s="23"/>
      <c r="F903" s="23"/>
      <c r="G903" s="23"/>
      <c r="H903" s="23"/>
      <c r="I903" s="23"/>
      <c r="J903" s="23"/>
      <c r="K903" s="23"/>
      <c r="L903" s="23"/>
      <c r="M903" s="23"/>
      <c r="N903" s="23"/>
      <c r="O903" s="23"/>
      <c r="P903" s="23"/>
      <c r="Q903" s="23"/>
      <c r="R903" s="23"/>
      <c r="S903" s="23"/>
      <c r="T903" s="23"/>
      <c r="U903" s="23"/>
      <c r="V903" s="23"/>
      <c r="W903" s="23"/>
    </row>
    <row r="904" spans="1:23" ht="16.5" customHeight="1">
      <c r="A904" s="25"/>
      <c r="B904" s="23"/>
      <c r="C904" s="23"/>
      <c r="D904" s="23"/>
      <c r="E904" s="23"/>
      <c r="F904" s="23"/>
      <c r="G904" s="23"/>
      <c r="H904" s="23"/>
      <c r="I904" s="23"/>
      <c r="J904" s="23"/>
      <c r="K904" s="23"/>
      <c r="L904" s="23"/>
      <c r="M904" s="23"/>
      <c r="N904" s="23"/>
      <c r="O904" s="23"/>
      <c r="P904" s="23"/>
      <c r="Q904" s="23"/>
      <c r="R904" s="23"/>
      <c r="S904" s="23"/>
      <c r="T904" s="23"/>
      <c r="U904" s="23"/>
      <c r="V904" s="23"/>
      <c r="W904" s="23"/>
    </row>
    <row r="905" spans="1:23" ht="16.5" customHeight="1">
      <c r="A905" s="25"/>
      <c r="B905" s="23"/>
      <c r="C905" s="23"/>
      <c r="D905" s="23"/>
      <c r="E905" s="23"/>
      <c r="F905" s="23"/>
      <c r="G905" s="23"/>
      <c r="H905" s="23"/>
      <c r="I905" s="23"/>
      <c r="J905" s="23"/>
      <c r="K905" s="23"/>
      <c r="L905" s="23"/>
      <c r="M905" s="23"/>
      <c r="N905" s="23"/>
      <c r="O905" s="23"/>
      <c r="P905" s="23"/>
      <c r="Q905" s="23"/>
      <c r="R905" s="23"/>
      <c r="S905" s="23"/>
      <c r="T905" s="23"/>
      <c r="U905" s="23"/>
      <c r="V905" s="23"/>
      <c r="W905" s="23"/>
    </row>
    <row r="906" spans="1:23" ht="16.5" customHeight="1">
      <c r="A906" s="25"/>
      <c r="B906" s="23"/>
      <c r="C906" s="23"/>
      <c r="D906" s="23"/>
      <c r="E906" s="23"/>
      <c r="F906" s="23"/>
      <c r="G906" s="23"/>
      <c r="H906" s="23"/>
      <c r="I906" s="23"/>
      <c r="J906" s="23"/>
      <c r="K906" s="23"/>
      <c r="L906" s="23"/>
      <c r="M906" s="23"/>
      <c r="N906" s="23"/>
      <c r="O906" s="23"/>
      <c r="P906" s="23"/>
      <c r="Q906" s="23"/>
      <c r="R906" s="23"/>
      <c r="S906" s="23"/>
      <c r="T906" s="23"/>
      <c r="U906" s="23"/>
      <c r="V906" s="23"/>
      <c r="W906" s="23"/>
    </row>
    <row r="907" spans="1:23" ht="16.5" customHeight="1">
      <c r="A907" s="25"/>
      <c r="B907" s="23"/>
      <c r="C907" s="23"/>
      <c r="D907" s="23"/>
      <c r="E907" s="23"/>
      <c r="F907" s="23"/>
      <c r="G907" s="23"/>
      <c r="H907" s="23"/>
      <c r="I907" s="23"/>
      <c r="J907" s="23"/>
      <c r="K907" s="23"/>
      <c r="L907" s="23"/>
      <c r="M907" s="23"/>
      <c r="N907" s="23"/>
      <c r="O907" s="23"/>
      <c r="P907" s="23"/>
      <c r="Q907" s="23"/>
      <c r="R907" s="23"/>
      <c r="S907" s="23"/>
      <c r="T907" s="23"/>
      <c r="U907" s="23"/>
      <c r="V907" s="23"/>
      <c r="W907" s="23"/>
    </row>
    <row r="908" spans="1:23" ht="16.5" customHeight="1">
      <c r="A908" s="25"/>
      <c r="B908" s="23"/>
      <c r="C908" s="23"/>
      <c r="D908" s="23"/>
      <c r="E908" s="23"/>
      <c r="F908" s="23"/>
      <c r="G908" s="23"/>
      <c r="H908" s="23"/>
      <c r="I908" s="23"/>
      <c r="J908" s="23"/>
      <c r="K908" s="23"/>
      <c r="L908" s="23"/>
      <c r="M908" s="23"/>
      <c r="N908" s="23"/>
      <c r="O908" s="23"/>
      <c r="P908" s="23"/>
      <c r="Q908" s="23"/>
      <c r="R908" s="23"/>
      <c r="S908" s="23"/>
      <c r="T908" s="23"/>
      <c r="U908" s="23"/>
      <c r="V908" s="23"/>
      <c r="W908" s="23"/>
    </row>
    <row r="909" spans="1:23" ht="16.5" customHeight="1">
      <c r="A909" s="25"/>
      <c r="B909" s="23"/>
      <c r="C909" s="23"/>
      <c r="D909" s="23"/>
      <c r="E909" s="23"/>
      <c r="F909" s="23"/>
      <c r="G909" s="23"/>
      <c r="H909" s="23"/>
      <c r="I909" s="23"/>
      <c r="J909" s="23"/>
      <c r="K909" s="23"/>
      <c r="L909" s="23"/>
      <c r="M909" s="23"/>
      <c r="N909" s="23"/>
      <c r="O909" s="23"/>
      <c r="P909" s="23"/>
      <c r="Q909" s="23"/>
      <c r="R909" s="23"/>
      <c r="S909" s="23"/>
      <c r="T909" s="23"/>
      <c r="U909" s="23"/>
      <c r="V909" s="23"/>
      <c r="W909" s="23"/>
    </row>
    <row r="910" spans="1:23" ht="16.5" customHeight="1">
      <c r="A910" s="25"/>
      <c r="B910" s="23"/>
      <c r="C910" s="23"/>
      <c r="D910" s="23"/>
      <c r="E910" s="23"/>
      <c r="F910" s="23"/>
      <c r="G910" s="23"/>
      <c r="H910" s="23"/>
      <c r="I910" s="23"/>
      <c r="J910" s="23"/>
      <c r="K910" s="23"/>
      <c r="L910" s="23"/>
      <c r="M910" s="23"/>
      <c r="N910" s="23"/>
      <c r="O910" s="23"/>
      <c r="P910" s="23"/>
      <c r="Q910" s="23"/>
      <c r="R910" s="23"/>
      <c r="S910" s="23"/>
      <c r="T910" s="23"/>
      <c r="U910" s="23"/>
      <c r="V910" s="23"/>
      <c r="W910" s="23"/>
    </row>
    <row r="911" spans="1:23" ht="16.5" customHeight="1">
      <c r="A911" s="25"/>
      <c r="B911" s="23"/>
      <c r="C911" s="23"/>
      <c r="D911" s="23"/>
      <c r="E911" s="23"/>
      <c r="F911" s="23"/>
      <c r="G911" s="23"/>
      <c r="H911" s="23"/>
      <c r="I911" s="23"/>
      <c r="J911" s="23"/>
      <c r="K911" s="23"/>
      <c r="L911" s="23"/>
      <c r="M911" s="23"/>
      <c r="N911" s="23"/>
      <c r="O911" s="23"/>
      <c r="P911" s="23"/>
      <c r="Q911" s="23"/>
      <c r="R911" s="23"/>
      <c r="S911" s="23"/>
      <c r="T911" s="23"/>
      <c r="U911" s="23"/>
      <c r="V911" s="23"/>
      <c r="W911" s="23"/>
    </row>
    <row r="912" spans="1:23" ht="16.5" customHeight="1">
      <c r="A912" s="25"/>
      <c r="B912" s="23"/>
      <c r="C912" s="23"/>
      <c r="D912" s="23"/>
      <c r="E912" s="23"/>
      <c r="F912" s="23"/>
      <c r="G912" s="23"/>
      <c r="H912" s="23"/>
      <c r="I912" s="23"/>
      <c r="J912" s="23"/>
      <c r="K912" s="23"/>
      <c r="L912" s="23"/>
      <c r="M912" s="23"/>
      <c r="N912" s="23"/>
      <c r="O912" s="23"/>
      <c r="P912" s="23"/>
      <c r="Q912" s="23"/>
      <c r="R912" s="23"/>
      <c r="S912" s="23"/>
      <c r="T912" s="23"/>
      <c r="U912" s="23"/>
      <c r="V912" s="23"/>
      <c r="W912" s="23"/>
    </row>
    <row r="913" spans="1:23" ht="16.5" customHeight="1">
      <c r="A913" s="25"/>
      <c r="B913" s="23"/>
      <c r="C913" s="23"/>
      <c r="D913" s="23"/>
      <c r="E913" s="23"/>
      <c r="F913" s="23"/>
      <c r="G913" s="23"/>
      <c r="H913" s="23"/>
      <c r="I913" s="23"/>
      <c r="J913" s="23"/>
      <c r="K913" s="23"/>
      <c r="L913" s="23"/>
      <c r="M913" s="23"/>
      <c r="N913" s="23"/>
      <c r="O913" s="23"/>
      <c r="P913" s="23"/>
      <c r="Q913" s="23"/>
      <c r="R913" s="23"/>
      <c r="S913" s="23"/>
      <c r="T913" s="23"/>
      <c r="U913" s="23"/>
      <c r="V913" s="23"/>
      <c r="W913" s="23"/>
    </row>
    <row r="914" spans="1:23" ht="16.5" customHeight="1">
      <c r="A914" s="25"/>
      <c r="B914" s="23"/>
      <c r="C914" s="23"/>
      <c r="D914" s="23"/>
      <c r="E914" s="23"/>
      <c r="F914" s="23"/>
      <c r="G914" s="23"/>
      <c r="H914" s="23"/>
      <c r="I914" s="23"/>
      <c r="J914" s="23"/>
      <c r="K914" s="23"/>
      <c r="L914" s="23"/>
      <c r="M914" s="23"/>
      <c r="N914" s="23"/>
      <c r="O914" s="23"/>
      <c r="P914" s="23"/>
      <c r="Q914" s="23"/>
      <c r="R914" s="23"/>
      <c r="S914" s="23"/>
      <c r="T914" s="23"/>
      <c r="U914" s="23"/>
      <c r="V914" s="23"/>
      <c r="W914" s="23"/>
    </row>
    <row r="915" spans="1:23" ht="16.5" customHeight="1">
      <c r="A915" s="25"/>
      <c r="B915" s="23"/>
      <c r="C915" s="23"/>
      <c r="D915" s="23"/>
      <c r="E915" s="23"/>
      <c r="F915" s="23"/>
      <c r="G915" s="23"/>
      <c r="H915" s="23"/>
      <c r="I915" s="23"/>
      <c r="J915" s="23"/>
      <c r="K915" s="23"/>
      <c r="L915" s="23"/>
      <c r="M915" s="23"/>
      <c r="N915" s="23"/>
      <c r="O915" s="23"/>
      <c r="P915" s="23"/>
      <c r="Q915" s="23"/>
      <c r="R915" s="23"/>
      <c r="S915" s="23"/>
      <c r="T915" s="23"/>
      <c r="U915" s="23"/>
      <c r="V915" s="23"/>
      <c r="W915" s="23"/>
    </row>
    <row r="916" spans="1:23" ht="16.5" customHeight="1">
      <c r="A916" s="25"/>
      <c r="B916" s="23"/>
      <c r="C916" s="23"/>
      <c r="D916" s="23"/>
      <c r="E916" s="23"/>
      <c r="F916" s="23"/>
      <c r="G916" s="23"/>
      <c r="H916" s="23"/>
      <c r="I916" s="23"/>
      <c r="J916" s="23"/>
      <c r="K916" s="23"/>
      <c r="L916" s="23"/>
      <c r="M916" s="23"/>
      <c r="N916" s="23"/>
      <c r="O916" s="23"/>
      <c r="P916" s="23"/>
      <c r="Q916" s="23"/>
      <c r="R916" s="23"/>
      <c r="S916" s="23"/>
      <c r="T916" s="23"/>
      <c r="U916" s="23"/>
      <c r="V916" s="23"/>
      <c r="W916" s="23"/>
    </row>
    <row r="917" spans="1:23" ht="16.5" customHeight="1">
      <c r="A917" s="25"/>
      <c r="B917" s="23"/>
      <c r="C917" s="23"/>
      <c r="D917" s="23"/>
      <c r="E917" s="23"/>
      <c r="F917" s="23"/>
      <c r="G917" s="23"/>
      <c r="H917" s="23"/>
      <c r="I917" s="23"/>
      <c r="J917" s="23"/>
      <c r="K917" s="23"/>
      <c r="L917" s="23"/>
      <c r="M917" s="23"/>
      <c r="N917" s="23"/>
      <c r="O917" s="23"/>
      <c r="P917" s="23"/>
      <c r="Q917" s="23"/>
      <c r="R917" s="23"/>
      <c r="S917" s="23"/>
      <c r="T917" s="23"/>
      <c r="U917" s="23"/>
      <c r="V917" s="23"/>
      <c r="W917" s="23"/>
    </row>
    <row r="918" spans="1:23" ht="16.5" customHeight="1">
      <c r="A918" s="25"/>
      <c r="B918" s="23"/>
      <c r="C918" s="23"/>
      <c r="D918" s="23"/>
      <c r="E918" s="23"/>
      <c r="F918" s="23"/>
      <c r="G918" s="23"/>
      <c r="H918" s="23"/>
      <c r="I918" s="23"/>
      <c r="J918" s="23"/>
      <c r="K918" s="23"/>
      <c r="L918" s="23"/>
      <c r="M918" s="23"/>
      <c r="N918" s="23"/>
      <c r="O918" s="23"/>
      <c r="P918" s="23"/>
      <c r="Q918" s="23"/>
      <c r="R918" s="23"/>
      <c r="S918" s="23"/>
      <c r="T918" s="23"/>
      <c r="U918" s="23"/>
      <c r="V918" s="23"/>
      <c r="W918" s="23"/>
    </row>
    <row r="919" spans="1:23" ht="16.5" customHeight="1">
      <c r="A919" s="25"/>
      <c r="B919" s="23"/>
      <c r="C919" s="23"/>
      <c r="D919" s="23"/>
      <c r="E919" s="23"/>
      <c r="F919" s="23"/>
      <c r="G919" s="23"/>
      <c r="H919" s="23"/>
      <c r="I919" s="23"/>
      <c r="J919" s="23"/>
      <c r="K919" s="23"/>
      <c r="L919" s="23"/>
      <c r="M919" s="23"/>
      <c r="N919" s="23"/>
      <c r="O919" s="23"/>
      <c r="P919" s="23"/>
      <c r="Q919" s="23"/>
      <c r="R919" s="23"/>
      <c r="S919" s="23"/>
      <c r="T919" s="23"/>
      <c r="U919" s="23"/>
      <c r="V919" s="23"/>
      <c r="W919" s="23"/>
    </row>
    <row r="920" spans="1:23" ht="16.5" customHeight="1">
      <c r="A920" s="25"/>
      <c r="B920" s="23"/>
      <c r="C920" s="23"/>
      <c r="D920" s="23"/>
      <c r="E920" s="23"/>
      <c r="F920" s="23"/>
      <c r="G920" s="23"/>
      <c r="H920" s="23"/>
      <c r="I920" s="23"/>
      <c r="J920" s="23"/>
      <c r="K920" s="23"/>
      <c r="L920" s="23"/>
      <c r="M920" s="23"/>
      <c r="N920" s="23"/>
      <c r="O920" s="23"/>
      <c r="P920" s="23"/>
      <c r="Q920" s="23"/>
      <c r="R920" s="23"/>
      <c r="S920" s="23"/>
      <c r="T920" s="23"/>
      <c r="U920" s="23"/>
      <c r="V920" s="23"/>
      <c r="W920" s="23"/>
    </row>
    <row r="921" spans="1:23" ht="16.5" customHeight="1">
      <c r="A921" s="25"/>
      <c r="B921" s="23"/>
      <c r="C921" s="23"/>
      <c r="D921" s="23"/>
      <c r="E921" s="23"/>
      <c r="F921" s="23"/>
      <c r="G921" s="23"/>
      <c r="H921" s="23"/>
      <c r="I921" s="23"/>
      <c r="J921" s="23"/>
      <c r="K921" s="23"/>
      <c r="L921" s="23"/>
      <c r="M921" s="23"/>
      <c r="N921" s="23"/>
      <c r="O921" s="23"/>
      <c r="P921" s="23"/>
      <c r="Q921" s="23"/>
      <c r="R921" s="23"/>
      <c r="S921" s="23"/>
      <c r="T921" s="23"/>
      <c r="U921" s="23"/>
      <c r="V921" s="23"/>
      <c r="W921" s="23"/>
    </row>
    <row r="922" spans="1:23" ht="16.5" customHeight="1">
      <c r="A922" s="25"/>
      <c r="B922" s="23"/>
      <c r="C922" s="23"/>
      <c r="D922" s="23"/>
      <c r="E922" s="23"/>
      <c r="F922" s="23"/>
      <c r="G922" s="23"/>
      <c r="H922" s="23"/>
      <c r="I922" s="23"/>
      <c r="J922" s="23"/>
      <c r="K922" s="23"/>
      <c r="L922" s="23"/>
      <c r="M922" s="23"/>
      <c r="N922" s="23"/>
      <c r="O922" s="23"/>
      <c r="P922" s="23"/>
      <c r="Q922" s="23"/>
      <c r="R922" s="23"/>
      <c r="S922" s="23"/>
      <c r="T922" s="23"/>
      <c r="U922" s="23"/>
      <c r="V922" s="23"/>
      <c r="W922" s="23"/>
    </row>
    <row r="923" spans="1:23" ht="16.5" customHeight="1">
      <c r="A923" s="25"/>
      <c r="B923" s="23"/>
      <c r="C923" s="23"/>
      <c r="D923" s="23"/>
      <c r="E923" s="23"/>
      <c r="F923" s="23"/>
      <c r="G923" s="23"/>
      <c r="H923" s="23"/>
      <c r="I923" s="23"/>
      <c r="J923" s="23"/>
      <c r="K923" s="23"/>
      <c r="L923" s="23"/>
      <c r="M923" s="23"/>
      <c r="N923" s="23"/>
      <c r="O923" s="23"/>
      <c r="P923" s="23"/>
      <c r="Q923" s="23"/>
      <c r="R923" s="23"/>
      <c r="S923" s="23"/>
      <c r="T923" s="23"/>
      <c r="U923" s="23"/>
      <c r="V923" s="23"/>
      <c r="W923" s="23"/>
    </row>
    <row r="924" spans="1:23" ht="16.5" customHeight="1">
      <c r="A924" s="25"/>
      <c r="B924" s="23"/>
      <c r="C924" s="23"/>
      <c r="D924" s="23"/>
      <c r="E924" s="23"/>
      <c r="F924" s="23"/>
      <c r="G924" s="23"/>
      <c r="H924" s="23"/>
      <c r="I924" s="23"/>
      <c r="J924" s="23"/>
      <c r="K924" s="23"/>
      <c r="L924" s="23"/>
      <c r="M924" s="23"/>
      <c r="N924" s="23"/>
      <c r="O924" s="23"/>
      <c r="P924" s="23"/>
      <c r="Q924" s="23"/>
      <c r="R924" s="23"/>
      <c r="S924" s="23"/>
      <c r="T924" s="23"/>
      <c r="U924" s="23"/>
      <c r="V924" s="23"/>
      <c r="W924" s="23"/>
    </row>
    <row r="925" spans="1:23" ht="16.5" customHeight="1">
      <c r="A925" s="25"/>
      <c r="B925" s="23"/>
      <c r="C925" s="23"/>
      <c r="D925" s="23"/>
      <c r="E925" s="23"/>
      <c r="F925" s="23"/>
      <c r="G925" s="23"/>
      <c r="H925" s="23"/>
      <c r="I925" s="23"/>
      <c r="J925" s="23"/>
      <c r="K925" s="23"/>
      <c r="L925" s="23"/>
      <c r="M925" s="23"/>
      <c r="N925" s="23"/>
      <c r="O925" s="23"/>
      <c r="P925" s="23"/>
      <c r="Q925" s="23"/>
      <c r="R925" s="23"/>
      <c r="S925" s="23"/>
      <c r="T925" s="23"/>
      <c r="U925" s="23"/>
      <c r="V925" s="23"/>
      <c r="W925" s="23"/>
    </row>
    <row r="926" spans="1:23" ht="16.5" customHeight="1">
      <c r="A926" s="25"/>
      <c r="B926" s="23"/>
      <c r="C926" s="23"/>
      <c r="D926" s="23"/>
      <c r="E926" s="23"/>
      <c r="F926" s="23"/>
      <c r="G926" s="23"/>
      <c r="H926" s="23"/>
      <c r="I926" s="23"/>
      <c r="J926" s="23"/>
      <c r="K926" s="23"/>
      <c r="L926" s="23"/>
      <c r="M926" s="23"/>
      <c r="N926" s="23"/>
      <c r="O926" s="23"/>
      <c r="P926" s="23"/>
      <c r="Q926" s="23"/>
      <c r="R926" s="23"/>
      <c r="S926" s="23"/>
      <c r="T926" s="23"/>
      <c r="U926" s="23"/>
      <c r="V926" s="23"/>
      <c r="W926" s="23"/>
    </row>
    <row r="927" spans="1:23" ht="16.5" customHeight="1">
      <c r="A927" s="25"/>
      <c r="B927" s="23"/>
      <c r="C927" s="23"/>
      <c r="D927" s="23"/>
      <c r="E927" s="23"/>
      <c r="F927" s="23"/>
      <c r="G927" s="23"/>
      <c r="H927" s="23"/>
      <c r="I927" s="23"/>
      <c r="J927" s="23"/>
      <c r="K927" s="23"/>
      <c r="L927" s="23"/>
      <c r="M927" s="23"/>
      <c r="N927" s="23"/>
      <c r="O927" s="23"/>
      <c r="P927" s="23"/>
      <c r="Q927" s="23"/>
      <c r="R927" s="23"/>
      <c r="S927" s="23"/>
      <c r="T927" s="23"/>
      <c r="U927" s="23"/>
      <c r="V927" s="23"/>
      <c r="W927" s="23"/>
    </row>
    <row r="928" spans="1:23" ht="16.5" customHeight="1">
      <c r="A928" s="25"/>
      <c r="B928" s="23"/>
      <c r="C928" s="23"/>
      <c r="D928" s="23"/>
      <c r="E928" s="23"/>
      <c r="F928" s="23"/>
      <c r="G928" s="23"/>
      <c r="H928" s="23"/>
      <c r="I928" s="23"/>
      <c r="J928" s="23"/>
      <c r="K928" s="23"/>
      <c r="L928" s="23"/>
      <c r="M928" s="23"/>
      <c r="N928" s="23"/>
      <c r="O928" s="23"/>
      <c r="P928" s="23"/>
      <c r="Q928" s="23"/>
      <c r="R928" s="23"/>
      <c r="S928" s="23"/>
      <c r="T928" s="23"/>
      <c r="U928" s="23"/>
      <c r="V928" s="23"/>
      <c r="W928" s="23"/>
    </row>
    <row r="929" spans="1:23" ht="16.5" customHeight="1">
      <c r="A929" s="25"/>
      <c r="B929" s="23"/>
      <c r="C929" s="23"/>
      <c r="D929" s="23"/>
      <c r="E929" s="23"/>
      <c r="F929" s="23"/>
      <c r="G929" s="23"/>
      <c r="H929" s="23"/>
      <c r="I929" s="23"/>
      <c r="J929" s="23"/>
      <c r="K929" s="23"/>
      <c r="L929" s="23"/>
      <c r="M929" s="23"/>
      <c r="N929" s="23"/>
      <c r="O929" s="23"/>
      <c r="P929" s="23"/>
      <c r="Q929" s="23"/>
      <c r="R929" s="23"/>
      <c r="S929" s="23"/>
      <c r="T929" s="23"/>
      <c r="U929" s="23"/>
      <c r="V929" s="23"/>
      <c r="W929" s="23"/>
    </row>
    <row r="930" spans="1:23" ht="16.5" customHeight="1">
      <c r="A930" s="25"/>
      <c r="B930" s="23"/>
      <c r="C930" s="23"/>
      <c r="D930" s="23"/>
      <c r="E930" s="23"/>
      <c r="F930" s="23"/>
      <c r="G930" s="23"/>
      <c r="H930" s="23"/>
      <c r="I930" s="23"/>
      <c r="J930" s="23"/>
      <c r="K930" s="23"/>
      <c r="L930" s="23"/>
      <c r="M930" s="23"/>
      <c r="N930" s="23"/>
      <c r="O930" s="23"/>
      <c r="P930" s="23"/>
      <c r="Q930" s="23"/>
      <c r="R930" s="23"/>
      <c r="S930" s="23"/>
      <c r="T930" s="23"/>
      <c r="U930" s="23"/>
      <c r="V930" s="23"/>
      <c r="W930" s="23"/>
    </row>
    <row r="931" spans="1:23" ht="16.5" customHeight="1">
      <c r="A931" s="25"/>
      <c r="B931" s="23"/>
      <c r="C931" s="23"/>
      <c r="D931" s="23"/>
      <c r="E931" s="23"/>
      <c r="F931" s="23"/>
      <c r="G931" s="23"/>
      <c r="H931" s="23"/>
      <c r="I931" s="23"/>
      <c r="J931" s="23"/>
      <c r="K931" s="23"/>
      <c r="L931" s="23"/>
      <c r="M931" s="23"/>
      <c r="N931" s="23"/>
      <c r="O931" s="23"/>
      <c r="P931" s="23"/>
      <c r="Q931" s="23"/>
      <c r="R931" s="23"/>
      <c r="S931" s="23"/>
      <c r="T931" s="23"/>
      <c r="U931" s="23"/>
      <c r="V931" s="23"/>
      <c r="W931" s="23"/>
    </row>
    <row r="932" spans="1:23" ht="16.5" customHeight="1">
      <c r="A932" s="25"/>
      <c r="B932" s="23"/>
      <c r="C932" s="23"/>
      <c r="D932" s="23"/>
      <c r="E932" s="23"/>
      <c r="F932" s="23"/>
      <c r="G932" s="23"/>
      <c r="H932" s="23"/>
      <c r="I932" s="23"/>
      <c r="J932" s="23"/>
      <c r="K932" s="23"/>
      <c r="L932" s="23"/>
      <c r="M932" s="23"/>
      <c r="N932" s="23"/>
      <c r="O932" s="23"/>
      <c r="P932" s="23"/>
      <c r="Q932" s="23"/>
      <c r="R932" s="23"/>
      <c r="S932" s="23"/>
      <c r="T932" s="23"/>
      <c r="U932" s="23"/>
      <c r="V932" s="23"/>
      <c r="W932" s="23"/>
    </row>
    <row r="933" spans="1:23" ht="16.5" customHeight="1">
      <c r="A933" s="25"/>
      <c r="B933" s="23"/>
      <c r="C933" s="23"/>
      <c r="D933" s="23"/>
      <c r="E933" s="23"/>
      <c r="F933" s="23"/>
      <c r="G933" s="23"/>
      <c r="H933" s="23"/>
      <c r="I933" s="23"/>
      <c r="J933" s="23"/>
      <c r="K933" s="23"/>
      <c r="L933" s="23"/>
      <c r="M933" s="23"/>
      <c r="N933" s="23"/>
      <c r="O933" s="23"/>
      <c r="P933" s="23"/>
      <c r="Q933" s="23"/>
      <c r="R933" s="23"/>
      <c r="S933" s="23"/>
      <c r="T933" s="23"/>
      <c r="U933" s="23"/>
      <c r="V933" s="23"/>
      <c r="W933" s="23"/>
    </row>
    <row r="934" spans="1:23" ht="16.5" customHeight="1">
      <c r="A934" s="25"/>
      <c r="B934" s="23"/>
      <c r="C934" s="23"/>
      <c r="D934" s="23"/>
      <c r="E934" s="23"/>
      <c r="F934" s="23"/>
      <c r="G934" s="23"/>
      <c r="H934" s="23"/>
      <c r="I934" s="23"/>
      <c r="J934" s="23"/>
      <c r="K934" s="23"/>
      <c r="L934" s="23"/>
      <c r="M934" s="23"/>
      <c r="N934" s="23"/>
      <c r="O934" s="23"/>
      <c r="P934" s="23"/>
      <c r="Q934" s="23"/>
      <c r="R934" s="23"/>
      <c r="S934" s="23"/>
      <c r="T934" s="23"/>
      <c r="U934" s="23"/>
      <c r="V934" s="23"/>
      <c r="W934" s="23"/>
    </row>
    <row r="935" spans="1:23" ht="16.5" customHeight="1">
      <c r="A935" s="25"/>
      <c r="B935" s="23"/>
      <c r="C935" s="23"/>
      <c r="D935" s="23"/>
      <c r="E935" s="23"/>
      <c r="F935" s="23"/>
      <c r="G935" s="23"/>
      <c r="H935" s="23"/>
      <c r="I935" s="23"/>
      <c r="J935" s="23"/>
      <c r="K935" s="23"/>
      <c r="L935" s="23"/>
      <c r="M935" s="23"/>
      <c r="N935" s="23"/>
      <c r="O935" s="23"/>
      <c r="P935" s="23"/>
      <c r="Q935" s="23"/>
      <c r="R935" s="23"/>
      <c r="S935" s="23"/>
      <c r="T935" s="23"/>
      <c r="U935" s="23"/>
      <c r="V935" s="23"/>
      <c r="W935" s="23"/>
    </row>
    <row r="936" spans="1:23" ht="16.5" customHeight="1">
      <c r="A936" s="25"/>
      <c r="B936" s="23"/>
      <c r="C936" s="23"/>
      <c r="D936" s="23"/>
      <c r="E936" s="23"/>
      <c r="F936" s="23"/>
      <c r="G936" s="23"/>
      <c r="H936" s="23"/>
      <c r="I936" s="23"/>
      <c r="J936" s="23"/>
      <c r="K936" s="23"/>
      <c r="L936" s="23"/>
      <c r="M936" s="23"/>
      <c r="N936" s="23"/>
      <c r="O936" s="23"/>
      <c r="P936" s="23"/>
      <c r="Q936" s="23"/>
      <c r="R936" s="23"/>
      <c r="S936" s="23"/>
      <c r="T936" s="23"/>
      <c r="U936" s="23"/>
      <c r="V936" s="23"/>
      <c r="W936" s="23"/>
    </row>
    <row r="937" spans="1:23" ht="16.5" customHeight="1">
      <c r="A937" s="25"/>
      <c r="B937" s="23"/>
      <c r="C937" s="23"/>
      <c r="D937" s="23"/>
      <c r="E937" s="23"/>
      <c r="F937" s="23"/>
      <c r="G937" s="23"/>
      <c r="H937" s="23"/>
      <c r="I937" s="23"/>
      <c r="J937" s="23"/>
      <c r="K937" s="23"/>
      <c r="L937" s="23"/>
      <c r="M937" s="23"/>
      <c r="N937" s="23"/>
      <c r="O937" s="23"/>
      <c r="P937" s="23"/>
      <c r="Q937" s="23"/>
      <c r="R937" s="23"/>
      <c r="S937" s="23"/>
      <c r="T937" s="23"/>
      <c r="U937" s="23"/>
      <c r="V937" s="23"/>
      <c r="W937" s="23"/>
    </row>
    <row r="938" spans="1:23" ht="16.5" customHeight="1">
      <c r="A938" s="25"/>
      <c r="B938" s="23"/>
      <c r="C938" s="23"/>
      <c r="D938" s="23"/>
      <c r="E938" s="23"/>
      <c r="F938" s="23"/>
      <c r="G938" s="23"/>
      <c r="H938" s="23"/>
      <c r="I938" s="23"/>
      <c r="J938" s="23"/>
      <c r="K938" s="23"/>
      <c r="L938" s="23"/>
      <c r="M938" s="23"/>
      <c r="N938" s="23"/>
      <c r="O938" s="23"/>
      <c r="P938" s="23"/>
      <c r="Q938" s="23"/>
      <c r="R938" s="23"/>
      <c r="S938" s="23"/>
      <c r="T938" s="23"/>
      <c r="U938" s="23"/>
      <c r="V938" s="23"/>
      <c r="W938" s="23"/>
    </row>
    <row r="939" spans="1:23" ht="16.5" customHeight="1">
      <c r="A939" s="25"/>
      <c r="B939" s="23"/>
      <c r="C939" s="23"/>
      <c r="D939" s="23"/>
      <c r="E939" s="23"/>
      <c r="F939" s="23"/>
      <c r="G939" s="23"/>
      <c r="H939" s="23"/>
      <c r="I939" s="23"/>
      <c r="J939" s="23"/>
      <c r="K939" s="23"/>
      <c r="L939" s="23"/>
      <c r="M939" s="23"/>
      <c r="N939" s="23"/>
      <c r="O939" s="23"/>
      <c r="P939" s="23"/>
      <c r="Q939" s="23"/>
      <c r="R939" s="23"/>
      <c r="S939" s="23"/>
      <c r="T939" s="23"/>
      <c r="U939" s="23"/>
      <c r="V939" s="23"/>
      <c r="W939" s="23"/>
    </row>
    <row r="940" spans="1:23" ht="16.5" customHeight="1">
      <c r="A940" s="25"/>
      <c r="B940" s="23"/>
      <c r="C940" s="23"/>
      <c r="D940" s="23"/>
      <c r="E940" s="23"/>
      <c r="F940" s="23"/>
      <c r="G940" s="23"/>
      <c r="H940" s="23"/>
      <c r="I940" s="23"/>
      <c r="J940" s="23"/>
      <c r="K940" s="23"/>
      <c r="L940" s="23"/>
      <c r="M940" s="23"/>
      <c r="N940" s="23"/>
      <c r="O940" s="23"/>
      <c r="P940" s="23"/>
      <c r="Q940" s="23"/>
      <c r="R940" s="23"/>
      <c r="S940" s="23"/>
      <c r="T940" s="23"/>
      <c r="U940" s="23"/>
      <c r="V940" s="23"/>
      <c r="W940" s="23"/>
    </row>
    <row r="941" spans="1:23" ht="16.5" customHeight="1">
      <c r="A941" s="25"/>
      <c r="B941" s="23"/>
      <c r="C941" s="23"/>
      <c r="D941" s="23"/>
      <c r="E941" s="23"/>
      <c r="F941" s="23"/>
      <c r="G941" s="23"/>
      <c r="H941" s="23"/>
      <c r="I941" s="23"/>
      <c r="J941" s="23"/>
      <c r="K941" s="23"/>
      <c r="L941" s="23"/>
      <c r="M941" s="23"/>
      <c r="N941" s="23"/>
      <c r="O941" s="23"/>
      <c r="P941" s="23"/>
      <c r="Q941" s="23"/>
      <c r="R941" s="23"/>
      <c r="S941" s="23"/>
      <c r="T941" s="23"/>
      <c r="U941" s="23"/>
      <c r="V941" s="23"/>
      <c r="W941" s="23"/>
    </row>
    <row r="942" spans="1:23" ht="16.5" customHeight="1">
      <c r="A942" s="25"/>
      <c r="B942" s="23"/>
      <c r="C942" s="23"/>
      <c r="D942" s="23"/>
      <c r="E942" s="23"/>
      <c r="F942" s="23"/>
      <c r="G942" s="23"/>
      <c r="H942" s="23"/>
      <c r="I942" s="23"/>
      <c r="J942" s="23"/>
      <c r="K942" s="23"/>
      <c r="L942" s="23"/>
      <c r="M942" s="23"/>
      <c r="N942" s="23"/>
      <c r="O942" s="23"/>
      <c r="P942" s="23"/>
      <c r="Q942" s="23"/>
      <c r="R942" s="23"/>
      <c r="S942" s="23"/>
      <c r="T942" s="23"/>
      <c r="U942" s="23"/>
      <c r="V942" s="23"/>
      <c r="W942" s="23"/>
    </row>
    <row r="943" spans="1:23" ht="16.5" customHeight="1">
      <c r="A943" s="25"/>
      <c r="B943" s="23"/>
      <c r="C943" s="23"/>
      <c r="D943" s="23"/>
      <c r="E943" s="23"/>
      <c r="F943" s="23"/>
      <c r="G943" s="23"/>
      <c r="H943" s="23"/>
      <c r="I943" s="23"/>
      <c r="J943" s="23"/>
      <c r="K943" s="23"/>
      <c r="L943" s="23"/>
      <c r="M943" s="23"/>
      <c r="N943" s="23"/>
      <c r="O943" s="23"/>
      <c r="P943" s="23"/>
      <c r="Q943" s="23"/>
      <c r="R943" s="23"/>
      <c r="S943" s="23"/>
      <c r="T943" s="23"/>
      <c r="U943" s="23"/>
      <c r="V943" s="23"/>
      <c r="W943" s="23"/>
    </row>
    <row r="944" spans="1:23" ht="16.5" customHeight="1">
      <c r="A944" s="25"/>
      <c r="B944" s="23"/>
      <c r="C944" s="23"/>
      <c r="D944" s="23"/>
      <c r="E944" s="23"/>
      <c r="F944" s="23"/>
      <c r="G944" s="23"/>
      <c r="H944" s="23"/>
      <c r="I944" s="23"/>
      <c r="J944" s="23"/>
      <c r="K944" s="23"/>
      <c r="L944" s="23"/>
      <c r="M944" s="23"/>
      <c r="N944" s="23"/>
      <c r="O944" s="23"/>
      <c r="P944" s="23"/>
      <c r="Q944" s="23"/>
      <c r="R944" s="23"/>
      <c r="S944" s="23"/>
      <c r="T944" s="23"/>
      <c r="U944" s="23"/>
      <c r="V944" s="23"/>
      <c r="W944" s="23"/>
    </row>
    <row r="945" spans="1:23" ht="16.5" customHeight="1">
      <c r="A945" s="25"/>
      <c r="B945" s="23"/>
      <c r="C945" s="23"/>
      <c r="D945" s="23"/>
      <c r="E945" s="23"/>
      <c r="F945" s="23"/>
      <c r="G945" s="23"/>
      <c r="H945" s="23"/>
      <c r="I945" s="23"/>
      <c r="J945" s="23"/>
      <c r="K945" s="23"/>
      <c r="L945" s="23"/>
      <c r="M945" s="23"/>
      <c r="N945" s="23"/>
      <c r="O945" s="23"/>
      <c r="P945" s="23"/>
      <c r="Q945" s="23"/>
      <c r="R945" s="23"/>
      <c r="S945" s="23"/>
      <c r="T945" s="23"/>
      <c r="U945" s="23"/>
      <c r="V945" s="23"/>
      <c r="W945" s="23"/>
    </row>
    <row r="946" spans="1:23" ht="16.5" customHeight="1">
      <c r="A946" s="25"/>
      <c r="B946" s="23"/>
      <c r="C946" s="23"/>
      <c r="D946" s="23"/>
      <c r="E946" s="23"/>
      <c r="F946" s="23"/>
      <c r="G946" s="23"/>
      <c r="H946" s="23"/>
      <c r="I946" s="23"/>
      <c r="J946" s="23"/>
      <c r="K946" s="23"/>
      <c r="L946" s="23"/>
      <c r="M946" s="23"/>
      <c r="N946" s="23"/>
      <c r="O946" s="23"/>
      <c r="P946" s="23"/>
      <c r="Q946" s="23"/>
      <c r="R946" s="23"/>
      <c r="S946" s="23"/>
      <c r="T946" s="23"/>
      <c r="U946" s="23"/>
      <c r="V946" s="23"/>
      <c r="W946" s="23"/>
    </row>
    <row r="947" spans="1:23" ht="16.5" customHeight="1">
      <c r="A947" s="25"/>
      <c r="B947" s="23"/>
      <c r="C947" s="23"/>
      <c r="D947" s="23"/>
      <c r="E947" s="23"/>
      <c r="F947" s="23"/>
      <c r="G947" s="23"/>
      <c r="H947" s="23"/>
      <c r="I947" s="23"/>
      <c r="J947" s="23"/>
      <c r="K947" s="23"/>
      <c r="L947" s="23"/>
      <c r="M947" s="23"/>
      <c r="N947" s="23"/>
      <c r="O947" s="23"/>
      <c r="P947" s="23"/>
      <c r="Q947" s="23"/>
      <c r="R947" s="23"/>
      <c r="S947" s="23"/>
      <c r="T947" s="23"/>
      <c r="U947" s="23"/>
      <c r="V947" s="23"/>
      <c r="W947" s="23"/>
    </row>
    <row r="948" spans="1:23" ht="16.5" customHeight="1">
      <c r="A948" s="25"/>
      <c r="B948" s="23"/>
      <c r="C948" s="23"/>
      <c r="D948" s="23"/>
      <c r="E948" s="23"/>
      <c r="F948" s="23"/>
      <c r="G948" s="23"/>
      <c r="H948" s="23"/>
      <c r="I948" s="23"/>
      <c r="J948" s="23"/>
      <c r="K948" s="23"/>
      <c r="L948" s="23"/>
      <c r="M948" s="23"/>
      <c r="N948" s="23"/>
      <c r="O948" s="23"/>
      <c r="P948" s="23"/>
      <c r="Q948" s="23"/>
      <c r="R948" s="23"/>
      <c r="S948" s="23"/>
      <c r="T948" s="23"/>
      <c r="U948" s="23"/>
      <c r="V948" s="23"/>
      <c r="W948" s="23"/>
    </row>
    <row r="949" spans="1:23" ht="16.5" customHeight="1">
      <c r="A949" s="25"/>
      <c r="B949" s="23"/>
      <c r="C949" s="23"/>
      <c r="D949" s="23"/>
      <c r="E949" s="23"/>
      <c r="F949" s="23"/>
      <c r="G949" s="23"/>
      <c r="H949" s="23"/>
      <c r="I949" s="23"/>
      <c r="J949" s="23"/>
      <c r="K949" s="23"/>
      <c r="L949" s="23"/>
      <c r="M949" s="23"/>
      <c r="N949" s="23"/>
      <c r="O949" s="23"/>
      <c r="P949" s="23"/>
      <c r="Q949" s="23"/>
      <c r="R949" s="23"/>
      <c r="S949" s="23"/>
      <c r="T949" s="23"/>
      <c r="U949" s="23"/>
      <c r="V949" s="23"/>
      <c r="W949" s="23"/>
    </row>
    <row r="950" spans="1:23" ht="16.5" customHeight="1">
      <c r="A950" s="25"/>
      <c r="B950" s="23"/>
      <c r="C950" s="23"/>
      <c r="D950" s="23"/>
      <c r="E950" s="23"/>
      <c r="F950" s="23"/>
      <c r="G950" s="23"/>
      <c r="H950" s="23"/>
      <c r="I950" s="23"/>
      <c r="J950" s="23"/>
      <c r="K950" s="23"/>
      <c r="L950" s="23"/>
      <c r="M950" s="23"/>
      <c r="N950" s="23"/>
      <c r="O950" s="23"/>
      <c r="P950" s="23"/>
      <c r="Q950" s="23"/>
      <c r="R950" s="23"/>
      <c r="S950" s="23"/>
      <c r="T950" s="23"/>
      <c r="U950" s="23"/>
      <c r="V950" s="23"/>
      <c r="W950" s="23"/>
    </row>
    <row r="951" spans="1:23" ht="16.5" customHeight="1">
      <c r="A951" s="25"/>
      <c r="B951" s="23"/>
      <c r="C951" s="23"/>
      <c r="D951" s="23"/>
      <c r="E951" s="23"/>
      <c r="F951" s="23"/>
      <c r="G951" s="23"/>
      <c r="H951" s="23"/>
      <c r="I951" s="23"/>
      <c r="J951" s="23"/>
      <c r="K951" s="23"/>
      <c r="L951" s="23"/>
      <c r="M951" s="23"/>
      <c r="N951" s="23"/>
      <c r="O951" s="23"/>
      <c r="P951" s="23"/>
      <c r="Q951" s="23"/>
      <c r="R951" s="23"/>
      <c r="S951" s="23"/>
      <c r="T951" s="23"/>
      <c r="U951" s="23"/>
      <c r="V951" s="23"/>
      <c r="W951" s="23"/>
    </row>
    <row r="952" spans="1:23" ht="16.5" customHeight="1">
      <c r="A952" s="25"/>
      <c r="B952" s="23"/>
      <c r="C952" s="23"/>
      <c r="D952" s="23"/>
      <c r="E952" s="23"/>
      <c r="F952" s="23"/>
      <c r="G952" s="23"/>
      <c r="H952" s="23"/>
      <c r="I952" s="23"/>
      <c r="J952" s="23"/>
      <c r="K952" s="23"/>
      <c r="L952" s="23"/>
      <c r="M952" s="23"/>
      <c r="N952" s="23"/>
      <c r="O952" s="23"/>
      <c r="P952" s="23"/>
      <c r="Q952" s="23"/>
      <c r="R952" s="23"/>
      <c r="S952" s="23"/>
      <c r="T952" s="23"/>
      <c r="U952" s="23"/>
      <c r="V952" s="23"/>
      <c r="W952" s="23"/>
    </row>
    <row r="953" spans="1:23" ht="16.5" customHeight="1">
      <c r="A953" s="25"/>
      <c r="B953" s="23"/>
      <c r="C953" s="23"/>
      <c r="D953" s="23"/>
      <c r="E953" s="23"/>
      <c r="F953" s="23"/>
      <c r="G953" s="23"/>
      <c r="H953" s="23"/>
      <c r="I953" s="23"/>
      <c r="J953" s="23"/>
      <c r="K953" s="23"/>
      <c r="L953" s="23"/>
      <c r="M953" s="23"/>
      <c r="N953" s="23"/>
      <c r="O953" s="23"/>
      <c r="P953" s="23"/>
      <c r="Q953" s="23"/>
      <c r="R953" s="23"/>
      <c r="S953" s="23"/>
      <c r="T953" s="23"/>
      <c r="U953" s="23"/>
      <c r="V953" s="23"/>
      <c r="W953" s="23"/>
    </row>
    <row r="954" spans="1:23" ht="16.5" customHeight="1">
      <c r="A954" s="25"/>
      <c r="B954" s="23"/>
      <c r="C954" s="23"/>
      <c r="D954" s="23"/>
      <c r="E954" s="23"/>
      <c r="F954" s="23"/>
      <c r="G954" s="23"/>
      <c r="H954" s="23"/>
      <c r="I954" s="23"/>
      <c r="J954" s="23"/>
      <c r="K954" s="23"/>
      <c r="L954" s="23"/>
      <c r="M954" s="23"/>
      <c r="N954" s="23"/>
      <c r="O954" s="23"/>
      <c r="P954" s="23"/>
      <c r="Q954" s="23"/>
      <c r="R954" s="23"/>
      <c r="S954" s="23"/>
      <c r="T954" s="23"/>
      <c r="U954" s="23"/>
      <c r="V954" s="23"/>
      <c r="W954" s="23"/>
    </row>
    <row r="955" spans="1:23" ht="16.5" customHeight="1">
      <c r="A955" s="25"/>
      <c r="B955" s="23"/>
      <c r="C955" s="23"/>
      <c r="D955" s="23"/>
      <c r="E955" s="23"/>
      <c r="F955" s="23"/>
      <c r="G955" s="23"/>
      <c r="H955" s="23"/>
      <c r="I955" s="23"/>
      <c r="J955" s="23"/>
      <c r="K955" s="23"/>
      <c r="L955" s="23"/>
      <c r="M955" s="23"/>
      <c r="N955" s="23"/>
      <c r="O955" s="23"/>
      <c r="P955" s="23"/>
      <c r="Q955" s="23"/>
      <c r="R955" s="23"/>
      <c r="S955" s="23"/>
      <c r="T955" s="23"/>
      <c r="U955" s="23"/>
      <c r="V955" s="23"/>
      <c r="W955" s="23"/>
    </row>
    <row r="956" spans="1:23" ht="16.5" customHeight="1">
      <c r="A956" s="25"/>
      <c r="B956" s="23"/>
      <c r="C956" s="23"/>
      <c r="D956" s="23"/>
      <c r="E956" s="23"/>
      <c r="F956" s="23"/>
      <c r="G956" s="23"/>
      <c r="H956" s="23"/>
      <c r="I956" s="23"/>
      <c r="J956" s="23"/>
      <c r="K956" s="23"/>
      <c r="L956" s="23"/>
      <c r="M956" s="23"/>
      <c r="N956" s="23"/>
      <c r="O956" s="23"/>
      <c r="P956" s="23"/>
      <c r="Q956" s="23"/>
      <c r="R956" s="23"/>
      <c r="S956" s="23"/>
      <c r="T956" s="23"/>
      <c r="U956" s="23"/>
      <c r="V956" s="23"/>
      <c r="W956" s="23"/>
    </row>
    <row r="957" spans="1:23" ht="16.5" customHeight="1">
      <c r="A957" s="25"/>
      <c r="B957" s="23"/>
      <c r="C957" s="23"/>
      <c r="D957" s="23"/>
      <c r="E957" s="23"/>
      <c r="F957" s="23"/>
      <c r="G957" s="23"/>
      <c r="H957" s="23"/>
      <c r="I957" s="23"/>
      <c r="J957" s="23"/>
      <c r="K957" s="23"/>
      <c r="L957" s="23"/>
      <c r="M957" s="23"/>
      <c r="N957" s="23"/>
      <c r="O957" s="23"/>
      <c r="P957" s="23"/>
      <c r="Q957" s="23"/>
      <c r="R957" s="23"/>
      <c r="S957" s="23"/>
      <c r="T957" s="23"/>
      <c r="U957" s="23"/>
      <c r="V957" s="23"/>
      <c r="W957" s="23"/>
    </row>
    <row r="958" spans="1:23" ht="16.5" customHeight="1">
      <c r="A958" s="25"/>
      <c r="B958" s="23"/>
      <c r="C958" s="23"/>
      <c r="D958" s="23"/>
      <c r="E958" s="23"/>
      <c r="F958" s="23"/>
      <c r="G958" s="23"/>
      <c r="H958" s="23"/>
      <c r="I958" s="23"/>
      <c r="J958" s="23"/>
      <c r="K958" s="23"/>
      <c r="L958" s="23"/>
      <c r="M958" s="23"/>
      <c r="N958" s="23"/>
      <c r="O958" s="23"/>
      <c r="P958" s="23"/>
      <c r="Q958" s="23"/>
      <c r="R958" s="23"/>
      <c r="S958" s="23"/>
      <c r="T958" s="23"/>
      <c r="U958" s="23"/>
      <c r="V958" s="23"/>
      <c r="W958" s="23"/>
    </row>
    <row r="959" spans="1:23" ht="16.5" customHeight="1">
      <c r="A959" s="25"/>
      <c r="B959" s="23"/>
      <c r="C959" s="23"/>
      <c r="D959" s="23"/>
      <c r="E959" s="23"/>
      <c r="F959" s="23"/>
      <c r="G959" s="23"/>
      <c r="H959" s="23"/>
      <c r="I959" s="23"/>
      <c r="J959" s="23"/>
      <c r="K959" s="23"/>
      <c r="L959" s="23"/>
      <c r="M959" s="23"/>
      <c r="N959" s="23"/>
      <c r="O959" s="23"/>
      <c r="P959" s="23"/>
      <c r="Q959" s="23"/>
      <c r="R959" s="23"/>
      <c r="S959" s="23"/>
      <c r="T959" s="23"/>
      <c r="U959" s="23"/>
      <c r="V959" s="23"/>
      <c r="W959" s="23"/>
    </row>
    <row r="960" spans="1:23" ht="16.5" customHeight="1">
      <c r="A960" s="25"/>
      <c r="B960" s="23"/>
      <c r="C960" s="23"/>
      <c r="D960" s="23"/>
      <c r="E960" s="23"/>
      <c r="F960" s="23"/>
      <c r="G960" s="23"/>
      <c r="H960" s="23"/>
      <c r="I960" s="23"/>
      <c r="J960" s="23"/>
      <c r="K960" s="23"/>
      <c r="L960" s="23"/>
      <c r="M960" s="23"/>
      <c r="N960" s="23"/>
      <c r="O960" s="23"/>
      <c r="P960" s="23"/>
      <c r="Q960" s="23"/>
      <c r="R960" s="23"/>
      <c r="S960" s="23"/>
      <c r="T960" s="23"/>
      <c r="U960" s="23"/>
      <c r="V960" s="23"/>
      <c r="W960" s="23"/>
    </row>
    <row r="961" spans="1:23" ht="16.5" customHeight="1">
      <c r="A961" s="25"/>
      <c r="B961" s="23"/>
      <c r="C961" s="23"/>
      <c r="D961" s="23"/>
      <c r="E961" s="23"/>
      <c r="F961" s="23"/>
      <c r="G961" s="23"/>
      <c r="H961" s="23"/>
      <c r="I961" s="23"/>
      <c r="J961" s="23"/>
      <c r="K961" s="23"/>
      <c r="L961" s="23"/>
      <c r="M961" s="23"/>
      <c r="N961" s="23"/>
      <c r="O961" s="23"/>
      <c r="P961" s="23"/>
      <c r="Q961" s="23"/>
      <c r="R961" s="23"/>
      <c r="S961" s="23"/>
      <c r="T961" s="23"/>
      <c r="U961" s="23"/>
      <c r="V961" s="23"/>
      <c r="W961" s="23"/>
    </row>
    <row r="962" spans="1:23" ht="16.5" customHeight="1">
      <c r="A962" s="25"/>
      <c r="B962" s="23"/>
      <c r="C962" s="23"/>
      <c r="D962" s="23"/>
      <c r="E962" s="23"/>
      <c r="F962" s="23"/>
      <c r="G962" s="23"/>
      <c r="H962" s="23"/>
      <c r="I962" s="23"/>
      <c r="J962" s="23"/>
      <c r="K962" s="23"/>
      <c r="L962" s="23"/>
      <c r="M962" s="23"/>
      <c r="N962" s="23"/>
      <c r="O962" s="23"/>
      <c r="P962" s="23"/>
      <c r="Q962" s="23"/>
      <c r="R962" s="23"/>
      <c r="S962" s="23"/>
      <c r="T962" s="23"/>
      <c r="U962" s="23"/>
      <c r="V962" s="23"/>
      <c r="W962" s="23"/>
    </row>
    <row r="963" spans="1:23" ht="16.5" customHeight="1">
      <c r="A963" s="25"/>
      <c r="B963" s="23"/>
      <c r="C963" s="23"/>
      <c r="D963" s="23"/>
      <c r="E963" s="23"/>
      <c r="F963" s="23"/>
      <c r="G963" s="23"/>
      <c r="H963" s="23"/>
      <c r="I963" s="23"/>
      <c r="J963" s="23"/>
      <c r="K963" s="23"/>
      <c r="L963" s="23"/>
      <c r="M963" s="23"/>
      <c r="N963" s="23"/>
      <c r="O963" s="23"/>
      <c r="P963" s="23"/>
      <c r="Q963" s="23"/>
      <c r="R963" s="23"/>
      <c r="S963" s="23"/>
      <c r="T963" s="23"/>
      <c r="U963" s="23"/>
      <c r="V963" s="23"/>
      <c r="W963" s="23"/>
    </row>
    <row r="964" spans="1:23" ht="16.5" customHeight="1">
      <c r="A964" s="25"/>
      <c r="B964" s="23"/>
      <c r="C964" s="23"/>
      <c r="D964" s="23"/>
      <c r="E964" s="23"/>
      <c r="F964" s="23"/>
      <c r="G964" s="23"/>
      <c r="H964" s="23"/>
      <c r="I964" s="23"/>
      <c r="J964" s="23"/>
      <c r="K964" s="23"/>
      <c r="L964" s="23"/>
      <c r="M964" s="23"/>
      <c r="N964" s="23"/>
      <c r="O964" s="23"/>
      <c r="P964" s="23"/>
      <c r="Q964" s="23"/>
      <c r="R964" s="23"/>
      <c r="S964" s="23"/>
      <c r="T964" s="23"/>
      <c r="U964" s="23"/>
      <c r="V964" s="23"/>
      <c r="W964" s="23"/>
    </row>
    <row r="965" spans="1:23" ht="16.5" customHeight="1">
      <c r="A965" s="25"/>
      <c r="B965" s="23"/>
      <c r="C965" s="23"/>
      <c r="D965" s="23"/>
      <c r="E965" s="23"/>
      <c r="F965" s="23"/>
      <c r="G965" s="23"/>
      <c r="H965" s="23"/>
      <c r="I965" s="23"/>
      <c r="J965" s="23"/>
      <c r="K965" s="23"/>
      <c r="L965" s="23"/>
      <c r="M965" s="23"/>
      <c r="N965" s="23"/>
      <c r="O965" s="23"/>
      <c r="P965" s="23"/>
      <c r="Q965" s="23"/>
      <c r="R965" s="23"/>
      <c r="S965" s="23"/>
      <c r="T965" s="23"/>
      <c r="U965" s="23"/>
      <c r="V965" s="23"/>
      <c r="W965" s="23"/>
    </row>
    <row r="966" spans="1:23" ht="16.5" customHeight="1">
      <c r="A966" s="25"/>
      <c r="B966" s="23"/>
      <c r="C966" s="23"/>
      <c r="D966" s="23"/>
      <c r="E966" s="23"/>
      <c r="F966" s="23"/>
      <c r="G966" s="23"/>
      <c r="H966" s="23"/>
      <c r="I966" s="23"/>
      <c r="J966" s="23"/>
      <c r="K966" s="23"/>
      <c r="L966" s="23"/>
      <c r="M966" s="23"/>
      <c r="N966" s="23"/>
      <c r="O966" s="23"/>
      <c r="P966" s="23"/>
      <c r="Q966" s="23"/>
      <c r="R966" s="23"/>
      <c r="S966" s="23"/>
      <c r="T966" s="23"/>
      <c r="U966" s="23"/>
      <c r="V966" s="23"/>
      <c r="W966" s="23"/>
    </row>
    <row r="967" spans="1:23" ht="16.5" customHeight="1">
      <c r="A967" s="25"/>
      <c r="B967" s="23"/>
      <c r="C967" s="23"/>
      <c r="D967" s="23"/>
      <c r="E967" s="23"/>
      <c r="F967" s="23"/>
      <c r="G967" s="23"/>
      <c r="H967" s="23"/>
      <c r="I967" s="23"/>
      <c r="J967" s="23"/>
      <c r="K967" s="23"/>
      <c r="L967" s="23"/>
      <c r="M967" s="23"/>
      <c r="N967" s="23"/>
      <c r="O967" s="23"/>
      <c r="P967" s="23"/>
      <c r="Q967" s="23"/>
      <c r="R967" s="23"/>
      <c r="S967" s="23"/>
      <c r="T967" s="23"/>
      <c r="U967" s="23"/>
      <c r="V967" s="23"/>
      <c r="W967" s="23"/>
    </row>
    <row r="968" spans="1:23" ht="16.5" customHeight="1">
      <c r="A968" s="25"/>
      <c r="B968" s="23"/>
      <c r="C968" s="23"/>
      <c r="D968" s="23"/>
      <c r="E968" s="23"/>
      <c r="F968" s="23"/>
      <c r="G968" s="23"/>
      <c r="H968" s="23"/>
      <c r="I968" s="23"/>
      <c r="J968" s="23"/>
      <c r="K968" s="23"/>
      <c r="L968" s="23"/>
      <c r="M968" s="23"/>
      <c r="N968" s="23"/>
      <c r="O968" s="23"/>
      <c r="P968" s="23"/>
      <c r="Q968" s="23"/>
      <c r="R968" s="23"/>
      <c r="S968" s="23"/>
      <c r="T968" s="23"/>
      <c r="U968" s="23"/>
      <c r="V968" s="23"/>
      <c r="W968" s="23"/>
    </row>
    <row r="969" spans="1:23" ht="16.5" customHeight="1">
      <c r="A969" s="25"/>
      <c r="B969" s="23"/>
      <c r="C969" s="23"/>
      <c r="D969" s="23"/>
      <c r="E969" s="23"/>
      <c r="F969" s="23"/>
      <c r="G969" s="23"/>
      <c r="H969" s="23"/>
      <c r="I969" s="23"/>
      <c r="J969" s="23"/>
      <c r="K969" s="23"/>
      <c r="L969" s="23"/>
      <c r="M969" s="23"/>
      <c r="N969" s="23"/>
      <c r="O969" s="23"/>
      <c r="P969" s="23"/>
      <c r="Q969" s="23"/>
      <c r="R969" s="23"/>
      <c r="S969" s="23"/>
      <c r="T969" s="23"/>
      <c r="U969" s="23"/>
      <c r="V969" s="23"/>
      <c r="W969" s="23"/>
    </row>
    <row r="970" spans="1:23" ht="16.5" customHeight="1">
      <c r="A970" s="25"/>
      <c r="B970" s="23"/>
      <c r="C970" s="23"/>
      <c r="D970" s="23"/>
      <c r="E970" s="23"/>
      <c r="F970" s="23"/>
      <c r="G970" s="23"/>
      <c r="H970" s="23"/>
      <c r="I970" s="23"/>
      <c r="J970" s="23"/>
      <c r="K970" s="23"/>
      <c r="L970" s="23"/>
      <c r="M970" s="23"/>
      <c r="N970" s="23"/>
      <c r="O970" s="23"/>
      <c r="P970" s="23"/>
      <c r="Q970" s="23"/>
      <c r="R970" s="23"/>
      <c r="S970" s="23"/>
      <c r="T970" s="23"/>
      <c r="U970" s="23"/>
      <c r="V970" s="23"/>
      <c r="W970" s="23"/>
    </row>
    <row r="971" spans="1:23" ht="16.5" customHeight="1">
      <c r="A971" s="25"/>
      <c r="B971" s="23"/>
      <c r="C971" s="23"/>
      <c r="D971" s="23"/>
      <c r="E971" s="23"/>
      <c r="F971" s="23"/>
      <c r="G971" s="23"/>
      <c r="H971" s="23"/>
      <c r="I971" s="23"/>
      <c r="J971" s="23"/>
      <c r="K971" s="23"/>
      <c r="L971" s="23"/>
      <c r="M971" s="23"/>
      <c r="N971" s="23"/>
      <c r="O971" s="23"/>
      <c r="P971" s="23"/>
      <c r="Q971" s="23"/>
      <c r="R971" s="23"/>
      <c r="S971" s="23"/>
      <c r="T971" s="23"/>
      <c r="U971" s="23"/>
      <c r="V971" s="23"/>
      <c r="W971" s="23"/>
    </row>
    <row r="972" spans="1:23" ht="16.5" customHeight="1">
      <c r="A972" s="25"/>
      <c r="B972" s="23"/>
      <c r="C972" s="23"/>
      <c r="D972" s="23"/>
      <c r="E972" s="23"/>
      <c r="F972" s="23"/>
      <c r="G972" s="23"/>
      <c r="H972" s="23"/>
      <c r="I972" s="23"/>
      <c r="J972" s="23"/>
      <c r="K972" s="23"/>
      <c r="L972" s="23"/>
      <c r="M972" s="23"/>
      <c r="N972" s="23"/>
      <c r="O972" s="23"/>
      <c r="P972" s="23"/>
      <c r="Q972" s="23"/>
      <c r="R972" s="23"/>
      <c r="S972" s="23"/>
      <c r="T972" s="23"/>
      <c r="U972" s="23"/>
      <c r="V972" s="23"/>
      <c r="W972" s="23"/>
    </row>
    <row r="973" spans="1:23" ht="16.5" customHeight="1">
      <c r="A973" s="25"/>
      <c r="B973" s="23"/>
      <c r="C973" s="23"/>
      <c r="D973" s="23"/>
      <c r="E973" s="23"/>
      <c r="F973" s="23"/>
      <c r="G973" s="23"/>
      <c r="H973" s="23"/>
      <c r="I973" s="23"/>
      <c r="J973" s="23"/>
      <c r="K973" s="23"/>
      <c r="L973" s="23"/>
      <c r="M973" s="23"/>
      <c r="N973" s="23"/>
      <c r="O973" s="23"/>
      <c r="P973" s="23"/>
      <c r="Q973" s="23"/>
      <c r="R973" s="23"/>
      <c r="S973" s="23"/>
      <c r="T973" s="23"/>
      <c r="U973" s="23"/>
      <c r="V973" s="23"/>
      <c r="W973" s="23"/>
    </row>
    <row r="974" spans="1:23" ht="16.5" customHeight="1">
      <c r="A974" s="25"/>
      <c r="B974" s="23"/>
      <c r="C974" s="23"/>
      <c r="D974" s="23"/>
      <c r="E974" s="23"/>
      <c r="F974" s="23"/>
      <c r="G974" s="23"/>
      <c r="H974" s="23"/>
      <c r="I974" s="23"/>
      <c r="J974" s="23"/>
      <c r="K974" s="23"/>
      <c r="L974" s="23"/>
      <c r="M974" s="23"/>
      <c r="N974" s="23"/>
      <c r="O974" s="23"/>
      <c r="P974" s="23"/>
      <c r="Q974" s="23"/>
      <c r="R974" s="23"/>
      <c r="S974" s="23"/>
      <c r="T974" s="23"/>
      <c r="U974" s="23"/>
      <c r="V974" s="23"/>
      <c r="W974" s="23"/>
    </row>
    <row r="975" spans="1:23" ht="16.5" customHeight="1">
      <c r="A975" s="25"/>
      <c r="B975" s="23"/>
      <c r="C975" s="23"/>
      <c r="D975" s="23"/>
      <c r="E975" s="23"/>
      <c r="F975" s="23"/>
      <c r="G975" s="23"/>
      <c r="H975" s="23"/>
      <c r="I975" s="23"/>
      <c r="J975" s="23"/>
      <c r="K975" s="23"/>
      <c r="L975" s="23"/>
      <c r="M975" s="23"/>
      <c r="N975" s="23"/>
      <c r="O975" s="23"/>
      <c r="P975" s="23"/>
      <c r="Q975" s="23"/>
      <c r="R975" s="23"/>
      <c r="S975" s="23"/>
      <c r="T975" s="23"/>
      <c r="U975" s="23"/>
      <c r="V975" s="23"/>
      <c r="W975" s="23"/>
    </row>
    <row r="976" spans="1:23" ht="16.5" customHeight="1">
      <c r="A976" s="25"/>
      <c r="B976" s="23"/>
      <c r="C976" s="23"/>
      <c r="D976" s="23"/>
      <c r="E976" s="23"/>
      <c r="F976" s="23"/>
      <c r="G976" s="23"/>
      <c r="H976" s="23"/>
      <c r="I976" s="23"/>
      <c r="J976" s="23"/>
      <c r="K976" s="23"/>
      <c r="L976" s="23"/>
      <c r="M976" s="23"/>
      <c r="N976" s="23"/>
      <c r="O976" s="23"/>
      <c r="P976" s="23"/>
      <c r="Q976" s="23"/>
      <c r="R976" s="23"/>
      <c r="S976" s="23"/>
      <c r="T976" s="23"/>
      <c r="U976" s="23"/>
      <c r="V976" s="23"/>
      <c r="W976" s="23"/>
    </row>
    <row r="977" spans="1:23" ht="16.5" customHeight="1">
      <c r="A977" s="25"/>
      <c r="B977" s="23"/>
      <c r="C977" s="23"/>
      <c r="D977" s="23"/>
      <c r="E977" s="23"/>
      <c r="F977" s="23"/>
      <c r="G977" s="23"/>
      <c r="H977" s="23"/>
      <c r="I977" s="23"/>
      <c r="J977" s="23"/>
      <c r="K977" s="23"/>
      <c r="L977" s="23"/>
      <c r="M977" s="23"/>
      <c r="N977" s="23"/>
      <c r="O977" s="23"/>
      <c r="P977" s="23"/>
      <c r="Q977" s="23"/>
      <c r="R977" s="23"/>
      <c r="S977" s="23"/>
      <c r="T977" s="23"/>
      <c r="U977" s="23"/>
      <c r="V977" s="23"/>
      <c r="W977" s="23"/>
    </row>
    <row r="978" spans="1:23" ht="16.5" customHeight="1">
      <c r="A978" s="25"/>
      <c r="B978" s="23"/>
      <c r="C978" s="23"/>
      <c r="D978" s="23"/>
      <c r="E978" s="23"/>
      <c r="F978" s="23"/>
      <c r="G978" s="23"/>
      <c r="H978" s="23"/>
      <c r="I978" s="23"/>
      <c r="J978" s="23"/>
      <c r="K978" s="23"/>
      <c r="L978" s="23"/>
      <c r="M978" s="23"/>
      <c r="N978" s="23"/>
      <c r="O978" s="23"/>
      <c r="P978" s="23"/>
      <c r="Q978" s="23"/>
      <c r="R978" s="23"/>
      <c r="S978" s="23"/>
      <c r="T978" s="23"/>
      <c r="U978" s="23"/>
      <c r="V978" s="23"/>
      <c r="W978" s="23"/>
    </row>
    <row r="979" spans="1:23" ht="16.5" customHeight="1">
      <c r="A979" s="25"/>
      <c r="B979" s="23"/>
      <c r="C979" s="23"/>
      <c r="D979" s="23"/>
      <c r="E979" s="23"/>
      <c r="F979" s="23"/>
      <c r="G979" s="23"/>
      <c r="H979" s="23"/>
      <c r="I979" s="23"/>
      <c r="J979" s="23"/>
      <c r="K979" s="23"/>
      <c r="L979" s="23"/>
      <c r="M979" s="23"/>
      <c r="N979" s="23"/>
      <c r="O979" s="23"/>
      <c r="P979" s="23"/>
      <c r="Q979" s="23"/>
      <c r="R979" s="23"/>
      <c r="S979" s="23"/>
      <c r="T979" s="23"/>
      <c r="U979" s="23"/>
      <c r="V979" s="23"/>
      <c r="W979" s="23"/>
    </row>
    <row r="980" spans="1:23" ht="16.5" customHeight="1">
      <c r="A980" s="25"/>
      <c r="B980" s="23"/>
      <c r="C980" s="23"/>
      <c r="D980" s="23"/>
      <c r="E980" s="23"/>
      <c r="F980" s="23"/>
      <c r="G980" s="23"/>
      <c r="H980" s="23"/>
      <c r="I980" s="23"/>
      <c r="J980" s="23"/>
      <c r="K980" s="23"/>
      <c r="L980" s="23"/>
      <c r="M980" s="23"/>
      <c r="N980" s="23"/>
      <c r="O980" s="23"/>
      <c r="P980" s="23"/>
      <c r="Q980" s="23"/>
      <c r="R980" s="23"/>
      <c r="S980" s="23"/>
      <c r="T980" s="23"/>
      <c r="U980" s="23"/>
      <c r="V980" s="23"/>
      <c r="W980" s="23"/>
    </row>
    <row r="981" spans="1:23" ht="16.5" customHeight="1">
      <c r="A981" s="25"/>
      <c r="B981" s="23"/>
      <c r="C981" s="23"/>
      <c r="D981" s="23"/>
      <c r="E981" s="23"/>
      <c r="F981" s="23"/>
      <c r="G981" s="23"/>
      <c r="H981" s="23"/>
      <c r="I981" s="23"/>
      <c r="J981" s="23"/>
      <c r="K981" s="23"/>
      <c r="L981" s="23"/>
      <c r="M981" s="23"/>
      <c r="N981" s="23"/>
      <c r="O981" s="23"/>
      <c r="P981" s="23"/>
      <c r="Q981" s="23"/>
      <c r="R981" s="23"/>
      <c r="S981" s="23"/>
      <c r="T981" s="23"/>
      <c r="U981" s="23"/>
      <c r="V981" s="23"/>
      <c r="W981" s="23"/>
    </row>
    <row r="982" spans="1:23" ht="16.5" customHeight="1">
      <c r="A982" s="25"/>
      <c r="B982" s="23"/>
      <c r="C982" s="23"/>
      <c r="D982" s="23"/>
      <c r="E982" s="23"/>
      <c r="F982" s="23"/>
      <c r="G982" s="23"/>
      <c r="H982" s="23"/>
      <c r="I982" s="23"/>
      <c r="J982" s="23"/>
      <c r="K982" s="23"/>
      <c r="L982" s="23"/>
      <c r="M982" s="23"/>
      <c r="N982" s="23"/>
      <c r="O982" s="23"/>
      <c r="P982" s="23"/>
      <c r="Q982" s="23"/>
      <c r="R982" s="23"/>
      <c r="S982" s="23"/>
      <c r="T982" s="23"/>
      <c r="U982" s="23"/>
      <c r="V982" s="23"/>
      <c r="W982" s="23"/>
    </row>
    <row r="983" spans="1:23" ht="16.5" customHeight="1">
      <c r="A983" s="25"/>
      <c r="B983" s="23"/>
      <c r="C983" s="23"/>
      <c r="D983" s="23"/>
      <c r="E983" s="23"/>
      <c r="F983" s="23"/>
      <c r="G983" s="23"/>
      <c r="H983" s="23"/>
      <c r="I983" s="23"/>
      <c r="J983" s="23"/>
      <c r="K983" s="23"/>
      <c r="L983" s="23"/>
      <c r="M983" s="23"/>
      <c r="N983" s="23"/>
      <c r="O983" s="23"/>
      <c r="P983" s="23"/>
      <c r="Q983" s="23"/>
      <c r="R983" s="23"/>
      <c r="S983" s="23"/>
      <c r="T983" s="23"/>
      <c r="U983" s="23"/>
      <c r="V983" s="23"/>
      <c r="W983" s="23"/>
    </row>
    <row r="984" spans="1:23" ht="16.5" customHeight="1">
      <c r="A984" s="25"/>
      <c r="B984" s="23"/>
      <c r="C984" s="23"/>
      <c r="D984" s="23"/>
      <c r="E984" s="23"/>
      <c r="F984" s="23"/>
      <c r="G984" s="23"/>
      <c r="H984" s="23"/>
      <c r="I984" s="23"/>
      <c r="J984" s="23"/>
      <c r="K984" s="23"/>
      <c r="L984" s="23"/>
      <c r="M984" s="23"/>
      <c r="N984" s="23"/>
      <c r="O984" s="23"/>
      <c r="P984" s="23"/>
      <c r="Q984" s="23"/>
      <c r="R984" s="23"/>
      <c r="S984" s="23"/>
      <c r="T984" s="23"/>
      <c r="U984" s="23"/>
      <c r="V984" s="23"/>
      <c r="W984" s="23"/>
    </row>
    <row r="985" spans="1:23" ht="16.5" customHeight="1">
      <c r="A985" s="25"/>
      <c r="B985" s="23"/>
      <c r="C985" s="23"/>
      <c r="D985" s="23"/>
      <c r="E985" s="23"/>
      <c r="F985" s="23"/>
      <c r="G985" s="23"/>
      <c r="H985" s="23"/>
      <c r="I985" s="23"/>
      <c r="J985" s="23"/>
      <c r="K985" s="23"/>
      <c r="L985" s="23"/>
      <c r="M985" s="23"/>
      <c r="N985" s="23"/>
      <c r="O985" s="23"/>
      <c r="P985" s="23"/>
      <c r="Q985" s="23"/>
      <c r="R985" s="23"/>
      <c r="S985" s="23"/>
      <c r="T985" s="23"/>
      <c r="U985" s="23"/>
      <c r="V985" s="23"/>
      <c r="W985" s="23"/>
    </row>
    <row r="986" spans="1:23" ht="16.5" customHeight="1">
      <c r="A986" s="25"/>
      <c r="B986" s="23"/>
      <c r="C986" s="23"/>
      <c r="D986" s="23"/>
      <c r="E986" s="23"/>
      <c r="F986" s="23"/>
      <c r="G986" s="23"/>
      <c r="H986" s="23"/>
      <c r="I986" s="23"/>
      <c r="J986" s="23"/>
      <c r="K986" s="23"/>
      <c r="L986" s="23"/>
      <c r="M986" s="23"/>
      <c r="N986" s="23"/>
      <c r="O986" s="23"/>
      <c r="P986" s="23"/>
      <c r="Q986" s="23"/>
      <c r="R986" s="23"/>
      <c r="S986" s="23"/>
      <c r="T986" s="23"/>
      <c r="U986" s="23"/>
      <c r="V986" s="23"/>
      <c r="W986" s="23"/>
    </row>
    <row r="987" spans="1:23" ht="16.5" customHeight="1">
      <c r="A987" s="25"/>
      <c r="B987" s="23"/>
      <c r="C987" s="23"/>
      <c r="D987" s="23"/>
      <c r="E987" s="23"/>
      <c r="F987" s="23"/>
      <c r="G987" s="23"/>
      <c r="H987" s="23"/>
      <c r="I987" s="23"/>
      <c r="J987" s="23"/>
      <c r="K987" s="23"/>
      <c r="L987" s="23"/>
      <c r="M987" s="23"/>
      <c r="N987" s="23"/>
      <c r="O987" s="23"/>
      <c r="P987" s="23"/>
      <c r="Q987" s="23"/>
      <c r="R987" s="23"/>
      <c r="S987" s="23"/>
      <c r="T987" s="23"/>
      <c r="U987" s="23"/>
      <c r="V987" s="23"/>
      <c r="W987" s="23"/>
    </row>
    <row r="988" spans="1:23" ht="16.5" customHeight="1">
      <c r="A988" s="25"/>
      <c r="B988" s="23"/>
      <c r="C988" s="23"/>
      <c r="D988" s="23"/>
      <c r="E988" s="23"/>
      <c r="F988" s="23"/>
      <c r="G988" s="23"/>
      <c r="H988" s="23"/>
      <c r="I988" s="23"/>
      <c r="J988" s="23"/>
      <c r="K988" s="23"/>
      <c r="L988" s="23"/>
      <c r="M988" s="23"/>
      <c r="N988" s="23"/>
      <c r="O988" s="23"/>
      <c r="P988" s="23"/>
      <c r="Q988" s="23"/>
      <c r="R988" s="23"/>
      <c r="S988" s="23"/>
      <c r="T988" s="23"/>
      <c r="U988" s="23"/>
      <c r="V988" s="23"/>
      <c r="W988" s="23"/>
    </row>
    <row r="989" spans="1:23" ht="16.5" customHeight="1">
      <c r="A989" s="25"/>
      <c r="B989" s="23"/>
      <c r="C989" s="23"/>
      <c r="D989" s="23"/>
      <c r="E989" s="23"/>
      <c r="F989" s="23"/>
      <c r="G989" s="23"/>
      <c r="H989" s="23"/>
      <c r="I989" s="23"/>
      <c r="J989" s="23"/>
      <c r="K989" s="23"/>
      <c r="L989" s="23"/>
      <c r="M989" s="23"/>
      <c r="N989" s="23"/>
      <c r="O989" s="23"/>
      <c r="P989" s="23"/>
      <c r="Q989" s="23"/>
      <c r="R989" s="23"/>
      <c r="S989" s="23"/>
      <c r="T989" s="23"/>
      <c r="U989" s="23"/>
      <c r="V989" s="23"/>
      <c r="W989" s="23"/>
    </row>
    <row r="990" spans="1:23" ht="16.5" customHeight="1">
      <c r="A990" s="25"/>
      <c r="B990" s="23"/>
      <c r="C990" s="23"/>
      <c r="D990" s="23"/>
      <c r="E990" s="23"/>
      <c r="F990" s="23"/>
      <c r="G990" s="23"/>
      <c r="H990" s="23"/>
      <c r="I990" s="23"/>
      <c r="J990" s="23"/>
      <c r="K990" s="23"/>
      <c r="L990" s="23"/>
      <c r="M990" s="23"/>
      <c r="N990" s="23"/>
      <c r="O990" s="23"/>
      <c r="P990" s="23"/>
      <c r="Q990" s="23"/>
      <c r="R990" s="23"/>
      <c r="S990" s="23"/>
      <c r="T990" s="23"/>
      <c r="U990" s="23"/>
      <c r="V990" s="23"/>
      <c r="W990" s="23"/>
    </row>
    <row r="991" spans="1:23" ht="16.5" customHeight="1">
      <c r="A991" s="25"/>
      <c r="B991" s="23"/>
      <c r="C991" s="23"/>
      <c r="D991" s="23"/>
      <c r="E991" s="23"/>
      <c r="F991" s="23"/>
      <c r="G991" s="23"/>
      <c r="H991" s="23"/>
      <c r="I991" s="23"/>
      <c r="J991" s="23"/>
      <c r="K991" s="23"/>
      <c r="L991" s="23"/>
      <c r="M991" s="23"/>
      <c r="N991" s="23"/>
      <c r="O991" s="23"/>
      <c r="P991" s="23"/>
      <c r="Q991" s="23"/>
      <c r="R991" s="23"/>
      <c r="S991" s="23"/>
      <c r="T991" s="23"/>
      <c r="U991" s="23"/>
      <c r="V991" s="23"/>
      <c r="W991" s="23"/>
    </row>
    <row r="992" spans="1:23" ht="16.5" customHeight="1">
      <c r="A992" s="25"/>
      <c r="B992" s="23"/>
      <c r="C992" s="23"/>
      <c r="D992" s="23"/>
      <c r="E992" s="23"/>
      <c r="F992" s="23"/>
      <c r="G992" s="23"/>
      <c r="H992" s="23"/>
      <c r="I992" s="23"/>
      <c r="J992" s="23"/>
      <c r="K992" s="23"/>
      <c r="L992" s="23"/>
      <c r="M992" s="23"/>
      <c r="N992" s="23"/>
      <c r="O992" s="23"/>
      <c r="P992" s="23"/>
      <c r="Q992" s="23"/>
      <c r="R992" s="23"/>
      <c r="S992" s="23"/>
      <c r="T992" s="23"/>
      <c r="U992" s="23"/>
      <c r="V992" s="23"/>
      <c r="W992" s="23"/>
    </row>
    <row r="993" spans="1:23" ht="16.5" customHeight="1">
      <c r="A993" s="25"/>
      <c r="B993" s="23"/>
      <c r="C993" s="23"/>
      <c r="D993" s="23"/>
      <c r="E993" s="23"/>
      <c r="F993" s="23"/>
      <c r="G993" s="23"/>
      <c r="H993" s="23"/>
      <c r="I993" s="23"/>
      <c r="J993" s="23"/>
      <c r="K993" s="23"/>
      <c r="L993" s="23"/>
      <c r="M993" s="23"/>
      <c r="N993" s="23"/>
      <c r="O993" s="23"/>
      <c r="P993" s="23"/>
      <c r="Q993" s="23"/>
      <c r="R993" s="23"/>
      <c r="S993" s="23"/>
      <c r="T993" s="23"/>
      <c r="U993" s="23"/>
      <c r="V993" s="23"/>
      <c r="W993" s="23"/>
    </row>
    <row r="994" spans="1:23" ht="16.5" customHeight="1">
      <c r="A994" s="25"/>
      <c r="B994" s="23"/>
      <c r="C994" s="23"/>
      <c r="D994" s="23"/>
      <c r="E994" s="23"/>
      <c r="F994" s="23"/>
      <c r="G994" s="23"/>
      <c r="H994" s="23"/>
      <c r="I994" s="23"/>
      <c r="J994" s="23"/>
      <c r="K994" s="23"/>
      <c r="L994" s="23"/>
      <c r="M994" s="23"/>
      <c r="N994" s="23"/>
      <c r="O994" s="23"/>
      <c r="P994" s="23"/>
      <c r="Q994" s="23"/>
      <c r="R994" s="23"/>
      <c r="S994" s="23"/>
      <c r="T994" s="23"/>
      <c r="U994" s="23"/>
      <c r="V994" s="23"/>
      <c r="W994" s="23"/>
    </row>
    <row r="995" spans="1:23" ht="16.5" customHeight="1">
      <c r="A995" s="25"/>
      <c r="B995" s="23"/>
      <c r="C995" s="23"/>
      <c r="D995" s="23"/>
      <c r="E995" s="23"/>
      <c r="F995" s="23"/>
      <c r="G995" s="23"/>
      <c r="H995" s="23"/>
      <c r="I995" s="23"/>
      <c r="J995" s="23"/>
      <c r="K995" s="23"/>
      <c r="L995" s="23"/>
      <c r="M995" s="23"/>
      <c r="N995" s="23"/>
      <c r="O995" s="23"/>
      <c r="P995" s="23"/>
      <c r="Q995" s="23"/>
      <c r="R995" s="23"/>
      <c r="S995" s="23"/>
      <c r="T995" s="23"/>
      <c r="U995" s="23"/>
      <c r="V995" s="23"/>
      <c r="W995" s="23"/>
    </row>
    <row r="996" spans="1:23" ht="16.5" customHeight="1">
      <c r="A996" s="25"/>
      <c r="B996" s="23"/>
      <c r="C996" s="23"/>
      <c r="D996" s="23"/>
      <c r="E996" s="23"/>
      <c r="F996" s="23"/>
      <c r="G996" s="23"/>
      <c r="H996" s="23"/>
      <c r="I996" s="23"/>
      <c r="J996" s="23"/>
      <c r="K996" s="23"/>
      <c r="L996" s="23"/>
      <c r="M996" s="23"/>
      <c r="N996" s="23"/>
      <c r="O996" s="23"/>
      <c r="P996" s="23"/>
      <c r="Q996" s="23"/>
      <c r="R996" s="23"/>
      <c r="S996" s="23"/>
      <c r="T996" s="23"/>
      <c r="U996" s="23"/>
      <c r="V996" s="23"/>
      <c r="W996" s="23"/>
    </row>
    <row r="997" spans="1:23" ht="16.5" customHeight="1">
      <c r="A997" s="25"/>
      <c r="B997" s="23"/>
      <c r="C997" s="23"/>
      <c r="D997" s="23"/>
      <c r="E997" s="23"/>
      <c r="F997" s="23"/>
      <c r="G997" s="23"/>
      <c r="H997" s="23"/>
      <c r="I997" s="23"/>
      <c r="J997" s="23"/>
      <c r="K997" s="23"/>
      <c r="L997" s="23"/>
      <c r="M997" s="23"/>
      <c r="N997" s="23"/>
      <c r="O997" s="23"/>
      <c r="P997" s="23"/>
      <c r="Q997" s="23"/>
      <c r="R997" s="23"/>
      <c r="S997" s="23"/>
      <c r="T997" s="23"/>
      <c r="U997" s="23"/>
      <c r="V997" s="23"/>
      <c r="W997" s="23"/>
    </row>
    <row r="998" spans="1:23" ht="16.5" customHeight="1">
      <c r="A998" s="25"/>
      <c r="B998" s="23"/>
      <c r="C998" s="23"/>
      <c r="D998" s="23"/>
      <c r="E998" s="23"/>
      <c r="F998" s="23"/>
      <c r="G998" s="23"/>
      <c r="H998" s="23"/>
      <c r="I998" s="23"/>
      <c r="J998" s="23"/>
      <c r="K998" s="23"/>
      <c r="L998" s="23"/>
      <c r="M998" s="23"/>
      <c r="N998" s="23"/>
      <c r="O998" s="23"/>
      <c r="P998" s="23"/>
      <c r="Q998" s="23"/>
      <c r="R998" s="23"/>
      <c r="S998" s="23"/>
      <c r="T998" s="23"/>
      <c r="U998" s="23"/>
      <c r="V998" s="23"/>
      <c r="W998" s="23"/>
    </row>
    <row r="999" spans="1:23" ht="16.5" customHeight="1">
      <c r="A999" s="25"/>
      <c r="B999" s="23"/>
      <c r="C999" s="23"/>
      <c r="D999" s="23"/>
      <c r="E999" s="23"/>
      <c r="F999" s="23"/>
      <c r="G999" s="23"/>
      <c r="H999" s="23"/>
      <c r="I999" s="23"/>
      <c r="J999" s="23"/>
      <c r="K999" s="23"/>
      <c r="L999" s="23"/>
      <c r="M999" s="23"/>
      <c r="N999" s="23"/>
      <c r="O999" s="23"/>
      <c r="P999" s="23"/>
      <c r="Q999" s="23"/>
      <c r="R999" s="23"/>
      <c r="S999" s="23"/>
      <c r="T999" s="23"/>
      <c r="U999" s="23"/>
      <c r="V999" s="23"/>
      <c r="W999" s="23"/>
    </row>
    <row r="1000" spans="1:23" ht="16.5" customHeight="1">
      <c r="A1000" s="25"/>
      <c r="B1000" s="23"/>
      <c r="C1000" s="23"/>
      <c r="D1000" s="23"/>
      <c r="E1000" s="23"/>
      <c r="F1000" s="23"/>
      <c r="G1000" s="23"/>
      <c r="H1000" s="23"/>
      <c r="I1000" s="23"/>
      <c r="J1000" s="23"/>
      <c r="K1000" s="23"/>
      <c r="L1000" s="23"/>
      <c r="M1000" s="23"/>
      <c r="N1000" s="23"/>
      <c r="O1000" s="23"/>
      <c r="P1000" s="23"/>
      <c r="Q1000" s="23"/>
      <c r="R1000" s="23"/>
      <c r="S1000" s="23"/>
      <c r="T1000" s="23"/>
      <c r="U1000" s="23"/>
      <c r="V1000" s="23"/>
      <c r="W1000" s="23"/>
    </row>
    <row r="1001" spans="1:23" ht="16.5" customHeight="1">
      <c r="A1001" s="28"/>
      <c r="B1001" s="51"/>
      <c r="C1001" s="51"/>
      <c r="D1001" s="51"/>
      <c r="E1001" s="51"/>
      <c r="F1001" s="51"/>
      <c r="G1001" s="51"/>
      <c r="H1001" s="51"/>
      <c r="I1001" s="51"/>
      <c r="J1001" s="51"/>
      <c r="K1001" s="51"/>
      <c r="L1001" s="51"/>
      <c r="M1001" s="51"/>
      <c r="N1001" s="23"/>
      <c r="O1001" s="23"/>
      <c r="P1001" s="23"/>
      <c r="Q1001" s="23"/>
      <c r="R1001" s="23"/>
      <c r="S1001" s="23"/>
      <c r="T1001" s="23"/>
      <c r="U1001" s="23"/>
      <c r="V1001" s="23"/>
      <c r="W1001" s="23"/>
    </row>
  </sheetData>
  <protectedRanges>
    <protectedRange sqref="C7:C13 C15:C21 C23:C32 C34:C39 C41:C46 C48" name="Rango1"/>
  </protectedRanges>
  <mergeCells count="3">
    <mergeCell ref="E11:E13"/>
    <mergeCell ref="F11:L13"/>
    <mergeCell ref="B1:C1"/>
  </mergeCells>
  <dataValidations count="1">
    <dataValidation type="list" allowBlank="1" showInputMessage="1" showErrorMessage="1" sqref="C41:C46 C7:C13 C15:C21 C23:C32 C34:C39 C48" xr:uid="{00000000-0002-0000-0800-000000000000}">
      <formula1>"1,3,5"</formula1>
    </dataValidation>
  </dataValidations>
  <hyperlinks>
    <hyperlink ref="B1" r:id="rId1" display="Guías sectoriales de género y cambio climático de Ministerio de Ambiente y Desarrollo Sostenible" xr:uid="{00000000-0004-0000-0800-000000000000}"/>
    <hyperlink ref="C1" r:id="rId2" display="https://www.minambiente.gov.co/wp-content/uploads/2021/10/GUIA-AMBIENTE_sv.pdf" xr:uid="{00000000-0004-0000-0800-000001000000}"/>
    <hyperlink ref="B48" r:id="rId3" xr:uid="{00000000-0004-0000-0800-000002000000}"/>
    <hyperlink ref="B53" r:id="rId4" xr:uid="{00000000-0004-0000-0800-000003000000}"/>
  </hyperlinks>
  <pageMargins left="0.7" right="0.7" top="0.75" bottom="0.75" header="0" footer="0"/>
  <pageSetup orientation="portrait" r:id="rId5"/>
  <headerFooter>
    <oddFooter>&amp;C&amp;"Helvetica Neue,Regular"&amp;12&amp;K000000&amp;P</oddFooter>
  </headerFooter>
  <drawing r:id="rId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9"/>
  <dimension ref="A1:AI1000"/>
  <sheetViews>
    <sheetView showGridLines="0" topLeftCell="A45" workbookViewId="0">
      <selection activeCell="E53" sqref="E53"/>
    </sheetView>
  </sheetViews>
  <sheetFormatPr defaultColWidth="12.625" defaultRowHeight="15" customHeight="1"/>
  <cols>
    <col min="1" max="1" width="1.375" style="48" customWidth="1"/>
    <col min="2" max="2" width="119.375" style="48" customWidth="1"/>
    <col min="3" max="3" width="10.625" style="48" customWidth="1"/>
    <col min="4" max="4" width="1.625" style="48" customWidth="1"/>
    <col min="5" max="11" width="8.625" style="48" customWidth="1"/>
    <col min="12" max="12" width="5.625" style="48" customWidth="1"/>
    <col min="13" max="18" width="8.625" style="48" customWidth="1"/>
    <col min="19" max="24" width="8.625" style="105" customWidth="1"/>
    <col min="25" max="25" width="12.625" style="105" customWidth="1"/>
    <col min="26" max="16384" width="12.625" style="105"/>
  </cols>
  <sheetData>
    <row r="1" spans="1:24" s="164" customFormat="1" ht="59.1" customHeight="1" thickBot="1">
      <c r="A1" s="216"/>
      <c r="B1" s="418" t="s">
        <v>250</v>
      </c>
      <c r="C1" s="418"/>
      <c r="D1" s="166"/>
      <c r="E1" s="166"/>
      <c r="F1" s="166"/>
      <c r="G1" s="166"/>
      <c r="H1" s="166"/>
      <c r="I1" s="166"/>
      <c r="J1" s="166"/>
      <c r="K1" s="166"/>
      <c r="L1" s="166"/>
      <c r="M1" s="166"/>
      <c r="N1" s="166"/>
      <c r="O1" s="462"/>
      <c r="P1" s="462"/>
      <c r="Q1" s="462"/>
      <c r="R1" s="462"/>
      <c r="S1" s="462"/>
      <c r="T1" s="462"/>
      <c r="U1" s="462"/>
      <c r="V1" s="462"/>
      <c r="W1" s="462"/>
      <c r="X1" s="462"/>
    </row>
    <row r="2" spans="1:24" s="164" customFormat="1" ht="16.5" customHeight="1">
      <c r="A2" s="214"/>
      <c r="B2" s="163"/>
      <c r="C2" s="462"/>
      <c r="D2" s="462"/>
      <c r="E2" s="525"/>
      <c r="F2" s="525"/>
      <c r="G2" s="525"/>
      <c r="H2" s="525"/>
      <c r="I2" s="525"/>
      <c r="J2" s="525"/>
      <c r="K2" s="525"/>
      <c r="L2" s="525"/>
      <c r="M2" s="525"/>
      <c r="N2" s="462"/>
      <c r="O2" s="462"/>
      <c r="P2" s="462"/>
      <c r="Q2" s="462"/>
      <c r="R2" s="462"/>
      <c r="S2" s="462"/>
      <c r="T2" s="462"/>
      <c r="U2" s="462"/>
      <c r="V2" s="462"/>
      <c r="W2" s="462"/>
      <c r="X2" s="462"/>
    </row>
    <row r="3" spans="1:24" s="164" customFormat="1" ht="39.950000000000003" customHeight="1">
      <c r="A3" s="214"/>
      <c r="B3" s="163"/>
      <c r="C3" s="462"/>
      <c r="D3" s="462"/>
      <c r="E3" s="525"/>
      <c r="F3" s="525"/>
      <c r="G3" s="525"/>
      <c r="H3" s="525"/>
      <c r="I3" s="525"/>
      <c r="J3" s="525"/>
      <c r="K3" s="525"/>
      <c r="L3" s="525"/>
      <c r="M3" s="525"/>
      <c r="N3" s="462"/>
      <c r="O3" s="462"/>
      <c r="P3" s="462"/>
      <c r="Q3" s="462"/>
      <c r="R3" s="462"/>
      <c r="S3" s="462"/>
      <c r="T3" s="462"/>
      <c r="U3" s="462"/>
      <c r="V3" s="462"/>
      <c r="W3" s="462"/>
      <c r="X3" s="462"/>
    </row>
    <row r="4" spans="1:24" s="235" customFormat="1" ht="132.94999999999999">
      <c r="A4" s="236"/>
      <c r="B4" s="486" t="s">
        <v>251</v>
      </c>
      <c r="C4" s="526" t="s">
        <v>108</v>
      </c>
      <c r="D4" s="205"/>
      <c r="E4" s="339"/>
      <c r="F4" s="339"/>
      <c r="G4" s="339"/>
      <c r="H4" s="339"/>
      <c r="I4" s="339"/>
      <c r="J4" s="339"/>
      <c r="K4" s="339"/>
      <c r="L4" s="339"/>
      <c r="M4" s="339"/>
      <c r="N4" s="205"/>
      <c r="O4" s="205"/>
      <c r="P4" s="205"/>
      <c r="Q4" s="205"/>
      <c r="R4" s="205"/>
      <c r="S4" s="205"/>
      <c r="T4" s="205"/>
      <c r="U4" s="205"/>
      <c r="V4" s="205"/>
      <c r="W4" s="205"/>
      <c r="X4" s="205"/>
    </row>
    <row r="5" spans="1:24" s="235" customFormat="1" ht="39.950000000000003" customHeight="1">
      <c r="A5" s="237"/>
      <c r="B5" s="527" t="s">
        <v>252</v>
      </c>
      <c r="C5" s="526"/>
      <c r="D5" s="218"/>
      <c r="E5" s="340"/>
      <c r="F5" s="340"/>
      <c r="G5" s="340"/>
      <c r="H5" s="340"/>
      <c r="I5" s="340"/>
      <c r="J5" s="340"/>
      <c r="K5" s="340"/>
      <c r="L5" s="340"/>
      <c r="M5" s="340"/>
      <c r="N5" s="218"/>
      <c r="O5" s="218"/>
      <c r="P5" s="218"/>
      <c r="Q5" s="218"/>
      <c r="R5" s="218"/>
      <c r="S5" s="218"/>
      <c r="T5" s="218"/>
      <c r="U5" s="218"/>
      <c r="V5" s="218"/>
      <c r="W5" s="218"/>
      <c r="X5" s="218"/>
    </row>
    <row r="6" spans="1:24" s="235" customFormat="1" ht="33" customHeight="1">
      <c r="A6" s="237"/>
      <c r="B6" s="528" t="s">
        <v>173</v>
      </c>
      <c r="C6" s="529">
        <f>SUM(C7:C13)/35</f>
        <v>0.2</v>
      </c>
      <c r="D6" s="218"/>
      <c r="E6" s="340"/>
      <c r="F6" s="340"/>
      <c r="G6" s="340"/>
      <c r="H6" s="340"/>
      <c r="I6" s="340"/>
      <c r="J6" s="340"/>
      <c r="K6" s="340"/>
      <c r="L6" s="340"/>
      <c r="M6" s="340"/>
      <c r="N6" s="218"/>
      <c r="O6" s="218"/>
      <c r="P6" s="218"/>
      <c r="Q6" s="218"/>
      <c r="R6" s="218"/>
      <c r="S6" s="218"/>
      <c r="T6" s="218"/>
      <c r="U6" s="218"/>
      <c r="V6" s="218"/>
      <c r="W6" s="218"/>
      <c r="X6" s="218"/>
    </row>
    <row r="7" spans="1:24" s="235" customFormat="1" ht="18.95">
      <c r="A7" s="237"/>
      <c r="B7" s="198" t="s">
        <v>174</v>
      </c>
      <c r="C7" s="194">
        <v>1</v>
      </c>
      <c r="D7" s="218"/>
      <c r="E7" s="340"/>
      <c r="F7" s="340"/>
      <c r="G7" s="340"/>
      <c r="H7" s="340"/>
      <c r="I7" s="340"/>
      <c r="J7" s="340"/>
      <c r="K7" s="340"/>
      <c r="L7" s="340"/>
      <c r="M7" s="340"/>
      <c r="N7" s="218"/>
      <c r="O7" s="218"/>
      <c r="P7" s="218"/>
      <c r="Q7" s="218"/>
      <c r="R7" s="218"/>
      <c r="S7" s="218"/>
      <c r="T7" s="218"/>
      <c r="U7" s="218"/>
      <c r="V7" s="218"/>
      <c r="W7" s="218"/>
      <c r="X7" s="218"/>
    </row>
    <row r="8" spans="1:24" s="235" customFormat="1" ht="38.1" customHeight="1">
      <c r="A8" s="237"/>
      <c r="B8" s="195" t="s">
        <v>203</v>
      </c>
      <c r="C8" s="194">
        <v>1</v>
      </c>
      <c r="D8" s="218"/>
      <c r="E8" s="340"/>
      <c r="F8" s="340"/>
      <c r="G8" s="340"/>
      <c r="H8" s="340"/>
      <c r="I8" s="340"/>
      <c r="J8" s="340"/>
      <c r="K8" s="340"/>
      <c r="L8" s="340"/>
      <c r="M8" s="340"/>
      <c r="N8" s="218"/>
      <c r="O8" s="218"/>
      <c r="P8" s="218"/>
      <c r="Q8" s="218"/>
      <c r="R8" s="218"/>
      <c r="S8" s="218"/>
      <c r="T8" s="218"/>
      <c r="U8" s="218"/>
      <c r="V8" s="218"/>
      <c r="W8" s="218"/>
      <c r="X8" s="218"/>
    </row>
    <row r="9" spans="1:24" s="235" customFormat="1" ht="38.1">
      <c r="A9" s="237"/>
      <c r="B9" s="196" t="s">
        <v>113</v>
      </c>
      <c r="C9" s="194">
        <v>1</v>
      </c>
      <c r="D9" s="218"/>
      <c r="E9" s="340"/>
      <c r="F9" s="340"/>
      <c r="G9" s="340"/>
      <c r="H9" s="340"/>
      <c r="I9" s="340"/>
      <c r="J9" s="340"/>
      <c r="K9" s="340"/>
      <c r="L9" s="340"/>
      <c r="M9" s="340"/>
      <c r="N9" s="218"/>
      <c r="O9" s="218"/>
      <c r="P9" s="218"/>
      <c r="Q9" s="218"/>
      <c r="R9" s="218"/>
      <c r="S9" s="218"/>
      <c r="T9" s="218"/>
      <c r="U9" s="218"/>
      <c r="V9" s="218"/>
      <c r="W9" s="218"/>
      <c r="X9" s="218"/>
    </row>
    <row r="10" spans="1:24" s="235" customFormat="1" ht="18.95">
      <c r="A10" s="238"/>
      <c r="B10" s="195" t="s">
        <v>114</v>
      </c>
      <c r="C10" s="194">
        <v>1</v>
      </c>
      <c r="D10" s="219"/>
      <c r="E10" s="341"/>
      <c r="F10" s="341"/>
      <c r="G10" s="341"/>
      <c r="H10" s="341"/>
      <c r="I10" s="341"/>
      <c r="J10" s="341"/>
      <c r="K10" s="341"/>
      <c r="L10" s="341"/>
      <c r="M10" s="341"/>
      <c r="N10" s="219"/>
      <c r="O10" s="219"/>
      <c r="P10" s="219"/>
      <c r="Q10" s="219"/>
      <c r="R10" s="219"/>
      <c r="S10" s="219"/>
      <c r="T10" s="219"/>
      <c r="U10" s="219"/>
      <c r="V10" s="219"/>
      <c r="W10" s="219"/>
      <c r="X10" s="219"/>
    </row>
    <row r="11" spans="1:24" s="235" customFormat="1" ht="18.95">
      <c r="A11" s="238"/>
      <c r="B11" s="196" t="s">
        <v>117</v>
      </c>
      <c r="C11" s="194">
        <v>1</v>
      </c>
      <c r="D11" s="219"/>
      <c r="E11" s="421">
        <f>C50</f>
        <v>0.17777777777777778</v>
      </c>
      <c r="F11" s="422" t="str">
        <f t="array" ref="F11">_xlfn.IFS($E$11&lt;$F$15,$G$15,$E$11&gt;$F$16,$G$17,$E$11&gt;=$F$15,$G$16)</f>
        <v>Su proyecto cuenta con un porcentaje bajo (de 0% a 39%) en cuanto al avance en la integración de las consideraciones de género sugeridas para las distintas etapas del ciclo del proyecto proyecto. Se recomienda revisar en detalle los distintos elementos listados, identificar sus fortalezas y debilidades y crear un plan con actividades concretas que le permitan ir avanzando en la integración de los mismos.</v>
      </c>
      <c r="G11" s="422"/>
      <c r="H11" s="422"/>
      <c r="I11" s="422"/>
      <c r="J11" s="422"/>
      <c r="K11" s="422"/>
      <c r="L11" s="422"/>
      <c r="M11" s="422"/>
      <c r="N11" s="219"/>
      <c r="O11" s="219"/>
      <c r="P11" s="219"/>
      <c r="Q11" s="219"/>
      <c r="R11" s="219"/>
      <c r="S11" s="219"/>
      <c r="T11" s="219"/>
      <c r="U11" s="219"/>
      <c r="V11" s="219"/>
      <c r="W11" s="219"/>
      <c r="X11" s="219"/>
    </row>
    <row r="12" spans="1:24" s="235" customFormat="1" ht="21" customHeight="1">
      <c r="A12" s="238"/>
      <c r="B12" s="196" t="s">
        <v>253</v>
      </c>
      <c r="C12" s="194">
        <v>1</v>
      </c>
      <c r="D12" s="219"/>
      <c r="E12" s="421"/>
      <c r="F12" s="422"/>
      <c r="G12" s="422"/>
      <c r="H12" s="422"/>
      <c r="I12" s="422"/>
      <c r="J12" s="422"/>
      <c r="K12" s="422"/>
      <c r="L12" s="422"/>
      <c r="M12" s="422"/>
      <c r="N12" s="219"/>
      <c r="O12" s="219"/>
      <c r="P12" s="219"/>
      <c r="Q12" s="219"/>
      <c r="R12" s="219"/>
      <c r="S12" s="219"/>
      <c r="T12" s="219"/>
      <c r="U12" s="219"/>
      <c r="V12" s="219"/>
      <c r="W12" s="219"/>
      <c r="X12" s="219"/>
    </row>
    <row r="13" spans="1:24" s="235" customFormat="1" ht="18.95">
      <c r="A13" s="238"/>
      <c r="B13" s="196" t="s">
        <v>254</v>
      </c>
      <c r="C13" s="194">
        <v>1</v>
      </c>
      <c r="D13" s="219"/>
      <c r="E13" s="421"/>
      <c r="F13" s="422"/>
      <c r="G13" s="422"/>
      <c r="H13" s="422"/>
      <c r="I13" s="422"/>
      <c r="J13" s="422"/>
      <c r="K13" s="422"/>
      <c r="L13" s="422"/>
      <c r="M13" s="422"/>
      <c r="N13" s="219"/>
      <c r="O13" s="219"/>
      <c r="P13" s="219"/>
      <c r="Q13" s="219"/>
      <c r="R13" s="219"/>
      <c r="S13" s="219"/>
      <c r="T13" s="219"/>
      <c r="U13" s="219"/>
      <c r="V13" s="219"/>
      <c r="W13" s="219"/>
      <c r="X13" s="219"/>
    </row>
    <row r="14" spans="1:24" s="235" customFormat="1" ht="30.95" customHeight="1">
      <c r="A14" s="238"/>
      <c r="B14" s="530" t="s">
        <v>206</v>
      </c>
      <c r="C14" s="529">
        <f>SUM(C15:C21)/35</f>
        <v>0.2</v>
      </c>
      <c r="D14" s="219"/>
      <c r="E14" s="342"/>
      <c r="F14" s="343"/>
      <c r="G14" s="344"/>
      <c r="H14" s="344"/>
      <c r="I14" s="344"/>
      <c r="J14" s="344"/>
      <c r="K14" s="344"/>
      <c r="L14" s="344"/>
      <c r="M14" s="341"/>
      <c r="N14" s="219"/>
      <c r="O14" s="219"/>
      <c r="P14" s="219"/>
      <c r="Q14" s="219"/>
      <c r="R14" s="219"/>
      <c r="S14" s="219"/>
      <c r="T14" s="219"/>
      <c r="U14" s="219"/>
      <c r="V14" s="219"/>
      <c r="W14" s="219"/>
      <c r="X14" s="219"/>
    </row>
    <row r="15" spans="1:24" s="235" customFormat="1" ht="38.1">
      <c r="A15" s="238"/>
      <c r="B15" s="197" t="s">
        <v>255</v>
      </c>
      <c r="C15" s="194">
        <v>1</v>
      </c>
      <c r="D15" s="219"/>
      <c r="E15" s="220"/>
      <c r="F15" s="374">
        <v>0.4</v>
      </c>
      <c r="G15" s="380" t="s">
        <v>120</v>
      </c>
      <c r="H15" s="375"/>
      <c r="I15" s="223"/>
      <c r="J15" s="222"/>
      <c r="K15" s="222"/>
      <c r="L15" s="222"/>
      <c r="M15" s="219"/>
      <c r="N15" s="219"/>
      <c r="O15" s="219"/>
      <c r="P15" s="219"/>
      <c r="Q15" s="219"/>
      <c r="R15" s="219"/>
      <c r="S15" s="219"/>
      <c r="T15" s="219"/>
      <c r="U15" s="219"/>
      <c r="V15" s="219"/>
      <c r="W15" s="219"/>
      <c r="X15" s="219"/>
    </row>
    <row r="16" spans="1:24" s="235" customFormat="1" ht="18.95">
      <c r="A16" s="238"/>
      <c r="B16" s="197" t="s">
        <v>179</v>
      </c>
      <c r="C16" s="194">
        <v>1</v>
      </c>
      <c r="D16" s="219"/>
      <c r="E16" s="220"/>
      <c r="F16" s="374">
        <v>0.7</v>
      </c>
      <c r="G16" s="380" t="s">
        <v>122</v>
      </c>
      <c r="H16" s="223"/>
      <c r="I16" s="223"/>
      <c r="J16" s="222"/>
      <c r="K16" s="222"/>
      <c r="L16" s="222"/>
      <c r="M16" s="219"/>
      <c r="N16" s="219"/>
      <c r="O16" s="219"/>
      <c r="P16" s="219"/>
      <c r="Q16" s="219"/>
      <c r="R16" s="219"/>
      <c r="S16" s="219"/>
      <c r="T16" s="219"/>
      <c r="U16" s="219"/>
      <c r="V16" s="219"/>
      <c r="W16" s="219"/>
      <c r="X16" s="219"/>
    </row>
    <row r="17" spans="1:24" s="235" customFormat="1" ht="36.6" customHeight="1">
      <c r="A17" s="238"/>
      <c r="B17" s="198" t="s">
        <v>180</v>
      </c>
      <c r="C17" s="194">
        <v>1</v>
      </c>
      <c r="D17" s="219"/>
      <c r="E17" s="220"/>
      <c r="F17" s="224"/>
      <c r="G17" s="375" t="s">
        <v>124</v>
      </c>
      <c r="H17" s="223"/>
      <c r="I17" s="223"/>
      <c r="J17" s="222"/>
      <c r="K17" s="222"/>
      <c r="L17" s="222"/>
      <c r="M17" s="219"/>
      <c r="N17" s="219"/>
      <c r="O17" s="219"/>
      <c r="P17" s="219"/>
      <c r="Q17" s="219"/>
      <c r="R17" s="219"/>
      <c r="S17" s="219"/>
      <c r="T17" s="219"/>
      <c r="U17" s="219"/>
      <c r="V17" s="219"/>
      <c r="W17" s="219"/>
      <c r="X17" s="219"/>
    </row>
    <row r="18" spans="1:24" s="235" customFormat="1" ht="38.1">
      <c r="A18" s="239"/>
      <c r="B18" s="197" t="s">
        <v>181</v>
      </c>
      <c r="C18" s="194">
        <v>1</v>
      </c>
      <c r="D18" s="225"/>
      <c r="E18" s="220"/>
      <c r="F18" s="221"/>
      <c r="G18" s="222"/>
      <c r="H18" s="222"/>
      <c r="I18" s="222"/>
      <c r="J18" s="222"/>
      <c r="K18" s="222"/>
      <c r="L18" s="222"/>
      <c r="M18" s="219"/>
      <c r="N18" s="225"/>
      <c r="O18" s="225"/>
      <c r="P18" s="225"/>
      <c r="Q18" s="225"/>
      <c r="R18" s="225"/>
      <c r="S18" s="225"/>
      <c r="T18" s="225"/>
      <c r="U18" s="225"/>
      <c r="V18" s="225"/>
      <c r="W18" s="225"/>
      <c r="X18" s="225"/>
    </row>
    <row r="19" spans="1:24" s="235" customFormat="1" ht="18.95">
      <c r="A19" s="239"/>
      <c r="B19" s="198" t="s">
        <v>182</v>
      </c>
      <c r="C19" s="194">
        <v>1</v>
      </c>
      <c r="D19" s="225"/>
      <c r="E19" s="220"/>
      <c r="F19" s="221"/>
      <c r="G19" s="222"/>
      <c r="H19" s="222"/>
      <c r="I19" s="222"/>
      <c r="J19" s="222"/>
      <c r="K19" s="222"/>
      <c r="L19" s="222"/>
      <c r="M19" s="219"/>
      <c r="N19" s="225"/>
      <c r="O19" s="225"/>
      <c r="P19" s="225"/>
      <c r="Q19" s="225"/>
      <c r="R19" s="225"/>
      <c r="S19" s="225"/>
      <c r="T19" s="225"/>
      <c r="U19" s="225"/>
      <c r="V19" s="225"/>
      <c r="W19" s="225"/>
      <c r="X19" s="225"/>
    </row>
    <row r="20" spans="1:24" s="235" customFormat="1" ht="18.95">
      <c r="A20" s="239"/>
      <c r="B20" s="197" t="s">
        <v>183</v>
      </c>
      <c r="C20" s="194">
        <v>1</v>
      </c>
      <c r="D20" s="225"/>
      <c r="E20" s="205"/>
      <c r="F20" s="205"/>
      <c r="G20" s="205"/>
      <c r="H20" s="205"/>
      <c r="I20" s="205"/>
      <c r="J20" s="205"/>
      <c r="K20" s="205"/>
      <c r="L20" s="205"/>
      <c r="M20" s="225"/>
      <c r="N20" s="225"/>
      <c r="O20" s="225"/>
      <c r="P20" s="225"/>
      <c r="Q20" s="225"/>
      <c r="R20" s="225"/>
      <c r="S20" s="225"/>
      <c r="T20" s="225"/>
      <c r="U20" s="225"/>
      <c r="V20" s="225"/>
      <c r="W20" s="225"/>
      <c r="X20" s="225"/>
    </row>
    <row r="21" spans="1:24" s="235" customFormat="1" ht="18.95">
      <c r="A21" s="239"/>
      <c r="B21" s="198" t="s">
        <v>184</v>
      </c>
      <c r="C21" s="194">
        <v>1</v>
      </c>
      <c r="D21" s="225"/>
      <c r="E21" s="205"/>
      <c r="F21" s="205"/>
      <c r="G21" s="205"/>
      <c r="H21" s="205"/>
      <c r="I21" s="205"/>
      <c r="J21" s="205"/>
      <c r="K21" s="205"/>
      <c r="L21" s="205"/>
      <c r="M21" s="225"/>
      <c r="N21" s="225"/>
      <c r="O21" s="225"/>
      <c r="P21" s="225"/>
      <c r="Q21" s="225"/>
      <c r="R21" s="225"/>
      <c r="S21" s="225"/>
      <c r="T21" s="225"/>
      <c r="U21" s="225"/>
      <c r="V21" s="225"/>
      <c r="W21" s="225"/>
      <c r="X21" s="225"/>
    </row>
    <row r="22" spans="1:24" s="235" customFormat="1" ht="33.950000000000003" customHeight="1">
      <c r="A22" s="238"/>
      <c r="B22" s="530" t="s">
        <v>136</v>
      </c>
      <c r="C22" s="529">
        <f>SUM(C23:C32)/50</f>
        <v>0.2</v>
      </c>
      <c r="D22" s="219"/>
      <c r="E22" s="226"/>
      <c r="F22" s="227"/>
      <c r="G22" s="205"/>
      <c r="H22" s="205"/>
      <c r="I22" s="205"/>
      <c r="J22" s="205"/>
      <c r="K22" s="205"/>
      <c r="L22" s="205"/>
      <c r="M22" s="219"/>
      <c r="N22" s="219"/>
      <c r="O22" s="219"/>
      <c r="P22" s="219"/>
      <c r="Q22" s="219"/>
      <c r="R22" s="219"/>
      <c r="S22" s="219"/>
      <c r="T22" s="219"/>
      <c r="U22" s="219"/>
      <c r="V22" s="219"/>
      <c r="W22" s="219"/>
      <c r="X22" s="219"/>
    </row>
    <row r="23" spans="1:24" s="235" customFormat="1" ht="18.95">
      <c r="A23" s="237"/>
      <c r="B23" s="199" t="s">
        <v>208</v>
      </c>
      <c r="C23" s="194">
        <v>1</v>
      </c>
      <c r="D23" s="218"/>
      <c r="E23" s="218"/>
      <c r="F23" s="218"/>
      <c r="G23" s="218"/>
      <c r="H23" s="218"/>
      <c r="I23" s="218"/>
      <c r="J23" s="218"/>
      <c r="K23" s="218"/>
      <c r="L23" s="218"/>
      <c r="M23" s="218"/>
      <c r="N23" s="218"/>
      <c r="O23" s="218"/>
      <c r="P23" s="218"/>
      <c r="Q23" s="218"/>
      <c r="R23" s="218"/>
      <c r="S23" s="218"/>
      <c r="T23" s="218"/>
      <c r="U23" s="218"/>
      <c r="V23" s="218"/>
      <c r="W23" s="218"/>
      <c r="X23" s="218"/>
    </row>
    <row r="24" spans="1:24" s="235" customFormat="1" ht="18.95">
      <c r="A24" s="238"/>
      <c r="B24" s="200" t="s">
        <v>138</v>
      </c>
      <c r="C24" s="194">
        <v>1</v>
      </c>
      <c r="D24" s="219"/>
      <c r="E24" s="219"/>
      <c r="F24" s="219"/>
      <c r="G24" s="219"/>
      <c r="H24" s="219"/>
      <c r="I24" s="219"/>
      <c r="J24" s="219"/>
      <c r="K24" s="219"/>
      <c r="L24" s="219"/>
      <c r="M24" s="219"/>
      <c r="N24" s="219"/>
      <c r="O24" s="219"/>
      <c r="P24" s="219"/>
      <c r="Q24" s="219"/>
      <c r="R24" s="219"/>
      <c r="S24" s="219"/>
      <c r="T24" s="219"/>
      <c r="U24" s="219"/>
      <c r="V24" s="219"/>
      <c r="W24" s="219"/>
      <c r="X24" s="219"/>
    </row>
    <row r="25" spans="1:24" s="235" customFormat="1" ht="18.95">
      <c r="A25" s="238"/>
      <c r="B25" s="197" t="s">
        <v>187</v>
      </c>
      <c r="C25" s="194">
        <v>1</v>
      </c>
      <c r="D25" s="219"/>
      <c r="E25" s="219"/>
      <c r="F25" s="219"/>
      <c r="G25" s="219"/>
      <c r="H25" s="219"/>
      <c r="I25" s="219"/>
      <c r="J25" s="219"/>
      <c r="K25" s="219"/>
      <c r="L25" s="219"/>
      <c r="M25" s="219"/>
      <c r="N25" s="219"/>
      <c r="O25" s="219"/>
      <c r="P25" s="219"/>
      <c r="Q25" s="219"/>
      <c r="R25" s="219"/>
      <c r="S25" s="219"/>
      <c r="T25" s="219"/>
      <c r="U25" s="219"/>
      <c r="V25" s="219"/>
      <c r="W25" s="219"/>
      <c r="X25" s="219"/>
    </row>
    <row r="26" spans="1:24" s="235" customFormat="1" ht="18.95">
      <c r="A26" s="238"/>
      <c r="B26" s="193" t="s">
        <v>188</v>
      </c>
      <c r="C26" s="194">
        <v>1</v>
      </c>
      <c r="D26" s="219"/>
      <c r="E26" s="219"/>
      <c r="F26" s="219"/>
      <c r="G26" s="219"/>
      <c r="H26" s="219"/>
      <c r="I26" s="219"/>
      <c r="J26" s="219"/>
      <c r="K26" s="219"/>
      <c r="L26" s="219"/>
      <c r="M26" s="219"/>
      <c r="N26" s="219"/>
      <c r="O26" s="219"/>
      <c r="P26" s="219"/>
      <c r="Q26" s="219"/>
      <c r="R26" s="219"/>
      <c r="S26" s="219"/>
      <c r="T26" s="219"/>
      <c r="U26" s="219"/>
      <c r="V26" s="219"/>
      <c r="W26" s="219"/>
      <c r="X26" s="219"/>
    </row>
    <row r="27" spans="1:24" s="235" customFormat="1" ht="29.1" customHeight="1">
      <c r="A27" s="239"/>
      <c r="B27" s="197" t="s">
        <v>189</v>
      </c>
      <c r="C27" s="194">
        <v>1</v>
      </c>
      <c r="D27" s="225"/>
      <c r="E27" s="205"/>
      <c r="F27" s="205"/>
      <c r="G27" s="205"/>
      <c r="H27" s="205"/>
      <c r="I27" s="205"/>
      <c r="J27" s="205"/>
      <c r="K27" s="205"/>
      <c r="L27" s="205"/>
      <c r="M27" s="225"/>
      <c r="N27" s="225"/>
      <c r="O27" s="225"/>
      <c r="P27" s="225"/>
      <c r="Q27" s="225"/>
      <c r="R27" s="225"/>
      <c r="S27" s="225"/>
      <c r="T27" s="225"/>
      <c r="U27" s="225"/>
      <c r="V27" s="225"/>
      <c r="W27" s="225"/>
      <c r="X27" s="225"/>
    </row>
    <row r="28" spans="1:24" s="235" customFormat="1" ht="23.1" customHeight="1">
      <c r="A28" s="239"/>
      <c r="B28" s="193" t="s">
        <v>141</v>
      </c>
      <c r="C28" s="194">
        <v>1</v>
      </c>
      <c r="D28" s="225"/>
      <c r="E28" s="205"/>
      <c r="F28" s="205"/>
      <c r="G28" s="205"/>
      <c r="H28" s="205"/>
      <c r="I28" s="205"/>
      <c r="J28" s="205"/>
      <c r="K28" s="205"/>
      <c r="L28" s="205"/>
      <c r="M28" s="225"/>
      <c r="N28" s="225"/>
      <c r="O28" s="225"/>
      <c r="P28" s="225"/>
      <c r="Q28" s="225"/>
      <c r="R28" s="225"/>
      <c r="S28" s="225"/>
      <c r="T28" s="225"/>
      <c r="U28" s="225"/>
      <c r="V28" s="225"/>
      <c r="W28" s="225"/>
      <c r="X28" s="225"/>
    </row>
    <row r="29" spans="1:24" s="235" customFormat="1" ht="18.95">
      <c r="A29" s="239"/>
      <c r="B29" s="198" t="s">
        <v>142</v>
      </c>
      <c r="C29" s="194">
        <v>1</v>
      </c>
      <c r="D29" s="225"/>
      <c r="E29" s="205"/>
      <c r="F29" s="205"/>
      <c r="G29" s="205"/>
      <c r="H29" s="205"/>
      <c r="I29" s="205"/>
      <c r="J29" s="205"/>
      <c r="K29" s="205"/>
      <c r="L29" s="205"/>
      <c r="M29" s="225"/>
      <c r="N29" s="225"/>
      <c r="O29" s="225"/>
      <c r="P29" s="225"/>
      <c r="Q29" s="225"/>
      <c r="R29" s="225"/>
      <c r="S29" s="225"/>
      <c r="T29" s="225"/>
      <c r="U29" s="225"/>
      <c r="V29" s="225"/>
      <c r="W29" s="225"/>
      <c r="X29" s="225"/>
    </row>
    <row r="30" spans="1:24" s="235" customFormat="1" ht="38.1" customHeight="1">
      <c r="A30" s="239"/>
      <c r="B30" s="200" t="s">
        <v>256</v>
      </c>
      <c r="C30" s="194">
        <v>1</v>
      </c>
      <c r="D30" s="225"/>
      <c r="E30" s="205"/>
      <c r="F30" s="205"/>
      <c r="G30" s="205"/>
      <c r="H30" s="205"/>
      <c r="I30" s="205"/>
      <c r="J30" s="205"/>
      <c r="K30" s="205"/>
      <c r="L30" s="205"/>
      <c r="M30" s="225"/>
      <c r="N30" s="225"/>
      <c r="O30" s="225"/>
      <c r="P30" s="225"/>
      <c r="Q30" s="225"/>
      <c r="R30" s="225"/>
      <c r="S30" s="225"/>
      <c r="T30" s="225"/>
      <c r="U30" s="225"/>
      <c r="V30" s="225"/>
      <c r="W30" s="225"/>
      <c r="X30" s="225"/>
    </row>
    <row r="31" spans="1:24" s="235" customFormat="1" ht="18.95">
      <c r="A31" s="239"/>
      <c r="B31" s="200" t="s">
        <v>144</v>
      </c>
      <c r="C31" s="194">
        <v>1</v>
      </c>
      <c r="D31" s="225"/>
      <c r="E31" s="205"/>
      <c r="F31" s="205"/>
      <c r="G31" s="205"/>
      <c r="H31" s="205"/>
      <c r="I31" s="205"/>
      <c r="J31" s="205"/>
      <c r="K31" s="205"/>
      <c r="L31" s="205"/>
      <c r="M31" s="225"/>
      <c r="N31" s="225"/>
      <c r="O31" s="225"/>
      <c r="P31" s="225"/>
      <c r="Q31" s="225"/>
      <c r="R31" s="225"/>
      <c r="S31" s="225"/>
      <c r="T31" s="225"/>
      <c r="U31" s="225"/>
      <c r="V31" s="225"/>
      <c r="W31" s="225"/>
      <c r="X31" s="225"/>
    </row>
    <row r="32" spans="1:24" s="235" customFormat="1" ht="38.1">
      <c r="A32" s="236"/>
      <c r="B32" s="198" t="s">
        <v>234</v>
      </c>
      <c r="C32" s="194">
        <v>1</v>
      </c>
      <c r="D32" s="205"/>
      <c r="E32" s="205"/>
      <c r="F32" s="205"/>
      <c r="G32" s="205"/>
      <c r="H32" s="205"/>
      <c r="I32" s="205"/>
      <c r="J32" s="205"/>
      <c r="K32" s="205"/>
      <c r="L32" s="205"/>
      <c r="M32" s="205"/>
      <c r="N32" s="205"/>
      <c r="O32" s="205"/>
      <c r="P32" s="205"/>
      <c r="Q32" s="205"/>
      <c r="R32" s="205"/>
      <c r="S32" s="205"/>
      <c r="T32" s="205"/>
      <c r="U32" s="205"/>
      <c r="V32" s="205"/>
      <c r="W32" s="205"/>
      <c r="X32" s="205"/>
    </row>
    <row r="33" spans="1:30" s="235" customFormat="1" ht="16.5" customHeight="1">
      <c r="A33" s="236"/>
      <c r="B33" s="530" t="s">
        <v>257</v>
      </c>
      <c r="C33" s="529">
        <f>SUM(C34:C39)/30</f>
        <v>0.2</v>
      </c>
      <c r="D33" s="205"/>
      <c r="E33" s="205"/>
      <c r="F33" s="205"/>
      <c r="G33" s="205"/>
      <c r="H33" s="205"/>
      <c r="I33" s="205"/>
      <c r="J33" s="205"/>
      <c r="K33" s="205"/>
      <c r="L33" s="205"/>
      <c r="M33" s="205"/>
      <c r="N33" s="205"/>
      <c r="O33" s="205"/>
      <c r="P33" s="205"/>
      <c r="Q33" s="205"/>
      <c r="R33" s="205"/>
      <c r="S33" s="205"/>
      <c r="T33" s="205"/>
      <c r="U33" s="205"/>
      <c r="V33" s="205"/>
      <c r="W33" s="205"/>
      <c r="X33" s="205"/>
    </row>
    <row r="34" spans="1:30" s="235" customFormat="1" ht="38.1">
      <c r="A34" s="236"/>
      <c r="B34" s="201" t="s">
        <v>152</v>
      </c>
      <c r="C34" s="194">
        <v>1</v>
      </c>
      <c r="D34" s="205"/>
      <c r="E34" s="205"/>
      <c r="F34" s="205"/>
      <c r="G34" s="205"/>
      <c r="H34" s="205"/>
      <c r="I34" s="205"/>
      <c r="J34" s="205"/>
      <c r="K34" s="205"/>
      <c r="L34" s="205"/>
      <c r="M34" s="205"/>
      <c r="N34" s="205"/>
      <c r="O34" s="205"/>
      <c r="P34" s="205"/>
      <c r="Q34" s="205"/>
      <c r="R34" s="205"/>
      <c r="S34" s="205"/>
      <c r="T34" s="205"/>
      <c r="U34" s="205"/>
      <c r="V34" s="205"/>
      <c r="W34" s="205"/>
      <c r="X34" s="205"/>
    </row>
    <row r="35" spans="1:30" s="235" customFormat="1" ht="38.1">
      <c r="A35" s="236"/>
      <c r="B35" s="201" t="s">
        <v>153</v>
      </c>
      <c r="C35" s="194">
        <v>1</v>
      </c>
      <c r="D35" s="205"/>
      <c r="E35" s="205"/>
      <c r="F35" s="205"/>
      <c r="G35" s="205"/>
      <c r="H35" s="205"/>
      <c r="I35" s="205"/>
      <c r="J35" s="205"/>
      <c r="K35" s="205"/>
      <c r="L35" s="205"/>
      <c r="M35" s="205"/>
      <c r="N35" s="205"/>
      <c r="O35" s="205"/>
      <c r="P35" s="205"/>
      <c r="Q35" s="205"/>
      <c r="R35" s="205"/>
      <c r="S35" s="205"/>
      <c r="T35" s="205"/>
      <c r="U35" s="205"/>
      <c r="V35" s="205"/>
      <c r="W35" s="205"/>
      <c r="X35" s="205"/>
    </row>
    <row r="36" spans="1:30" s="235" customFormat="1" ht="38.1">
      <c r="A36" s="236"/>
      <c r="B36" s="201" t="s">
        <v>154</v>
      </c>
      <c r="C36" s="194">
        <v>1</v>
      </c>
      <c r="D36" s="205"/>
      <c r="E36" s="205"/>
      <c r="F36" s="205"/>
      <c r="G36" s="205"/>
      <c r="H36" s="205"/>
      <c r="I36" s="205"/>
      <c r="J36" s="205"/>
      <c r="K36" s="205"/>
      <c r="L36" s="205"/>
      <c r="M36" s="205"/>
      <c r="N36" s="205"/>
      <c r="O36" s="205"/>
      <c r="P36" s="205"/>
      <c r="Q36" s="205"/>
      <c r="R36" s="205"/>
      <c r="S36" s="205"/>
      <c r="T36" s="205"/>
      <c r="U36" s="205"/>
      <c r="V36" s="205"/>
      <c r="W36" s="205"/>
      <c r="X36" s="205"/>
    </row>
    <row r="37" spans="1:30" s="235" customFormat="1" ht="38.1">
      <c r="A37" s="236"/>
      <c r="B37" s="201" t="s">
        <v>258</v>
      </c>
      <c r="C37" s="194">
        <v>1</v>
      </c>
      <c r="D37" s="205"/>
      <c r="E37" s="205"/>
      <c r="F37" s="205"/>
      <c r="G37" s="205"/>
      <c r="H37" s="205"/>
      <c r="I37" s="205"/>
      <c r="J37" s="205"/>
      <c r="K37" s="205"/>
      <c r="L37" s="205"/>
      <c r="M37" s="205"/>
      <c r="N37" s="205"/>
      <c r="O37" s="205"/>
      <c r="P37" s="205"/>
      <c r="Q37" s="205"/>
      <c r="R37" s="205"/>
      <c r="S37" s="205"/>
      <c r="T37" s="205"/>
      <c r="U37" s="205"/>
      <c r="V37" s="205"/>
      <c r="W37" s="205"/>
      <c r="X37" s="205"/>
    </row>
    <row r="38" spans="1:30" s="235" customFormat="1" ht="18.95">
      <c r="A38" s="236"/>
      <c r="B38" s="196" t="s">
        <v>156</v>
      </c>
      <c r="C38" s="194">
        <v>1</v>
      </c>
      <c r="D38" s="205"/>
      <c r="E38" s="205"/>
      <c r="F38" s="205"/>
      <c r="G38" s="205"/>
      <c r="H38" s="205"/>
      <c r="I38" s="205"/>
      <c r="J38" s="205"/>
      <c r="K38" s="205"/>
      <c r="L38" s="205"/>
      <c r="M38" s="205"/>
      <c r="N38" s="205"/>
      <c r="O38" s="205"/>
      <c r="P38" s="205"/>
      <c r="Q38" s="205"/>
      <c r="R38" s="205"/>
      <c r="S38" s="205"/>
      <c r="T38" s="205"/>
      <c r="U38" s="205"/>
      <c r="V38" s="205"/>
      <c r="W38" s="205"/>
      <c r="X38" s="205"/>
    </row>
    <row r="39" spans="1:30" s="235" customFormat="1" ht="38.1">
      <c r="A39" s="236"/>
      <c r="B39" s="201" t="s">
        <v>157</v>
      </c>
      <c r="C39" s="194">
        <v>1</v>
      </c>
      <c r="D39" s="205"/>
      <c r="E39" s="205"/>
      <c r="F39" s="205"/>
      <c r="G39" s="205"/>
      <c r="H39" s="205"/>
      <c r="I39" s="205"/>
      <c r="J39" s="205"/>
      <c r="K39" s="205"/>
      <c r="L39" s="205"/>
      <c r="M39" s="205"/>
      <c r="N39" s="205"/>
      <c r="O39" s="205"/>
      <c r="P39" s="205"/>
      <c r="Q39" s="205"/>
      <c r="R39" s="205"/>
      <c r="S39" s="205"/>
      <c r="T39" s="205"/>
      <c r="U39" s="205"/>
      <c r="V39" s="205"/>
      <c r="W39" s="205"/>
      <c r="X39" s="205"/>
    </row>
    <row r="40" spans="1:30" s="235" customFormat="1" ht="16.5" customHeight="1">
      <c r="A40" s="236"/>
      <c r="B40" s="530" t="s">
        <v>216</v>
      </c>
      <c r="C40" s="529">
        <f>SUM(C41:C46)/30</f>
        <v>0.2</v>
      </c>
      <c r="D40" s="205"/>
      <c r="E40" s="205"/>
      <c r="F40" s="205"/>
      <c r="G40" s="205"/>
      <c r="H40" s="205"/>
      <c r="I40" s="205"/>
      <c r="J40" s="205"/>
      <c r="K40" s="205"/>
      <c r="L40" s="205"/>
      <c r="M40" s="205"/>
      <c r="N40" s="205"/>
      <c r="O40" s="205"/>
      <c r="P40" s="205"/>
      <c r="Q40" s="205"/>
      <c r="R40" s="205"/>
      <c r="S40" s="205"/>
      <c r="T40" s="205"/>
      <c r="U40" s="205"/>
      <c r="V40" s="205"/>
      <c r="W40" s="205"/>
      <c r="X40" s="205"/>
    </row>
    <row r="41" spans="1:30" s="235" customFormat="1" ht="38.1">
      <c r="A41" s="236"/>
      <c r="B41" s="198" t="s">
        <v>159</v>
      </c>
      <c r="C41" s="194">
        <v>1</v>
      </c>
      <c r="D41" s="205"/>
      <c r="E41" s="205"/>
      <c r="F41" s="205"/>
      <c r="G41" s="205"/>
      <c r="H41" s="205"/>
      <c r="I41" s="205"/>
      <c r="J41" s="205"/>
      <c r="K41" s="205"/>
      <c r="L41" s="205"/>
      <c r="M41" s="205"/>
      <c r="N41" s="205"/>
      <c r="O41" s="205"/>
      <c r="P41" s="205"/>
      <c r="Q41" s="205"/>
      <c r="R41" s="205"/>
      <c r="S41" s="205"/>
      <c r="T41" s="205"/>
      <c r="U41" s="205"/>
      <c r="V41" s="205"/>
      <c r="W41" s="205"/>
      <c r="X41" s="205"/>
    </row>
    <row r="42" spans="1:30" s="235" customFormat="1" ht="18.95">
      <c r="A42" s="236"/>
      <c r="B42" s="193" t="s">
        <v>160</v>
      </c>
      <c r="C42" s="194">
        <v>1</v>
      </c>
      <c r="D42" s="205"/>
      <c r="E42" s="205"/>
      <c r="F42" s="205"/>
      <c r="G42" s="205"/>
      <c r="H42" s="205"/>
      <c r="I42" s="205"/>
      <c r="J42" s="205"/>
      <c r="K42" s="205"/>
      <c r="L42" s="205"/>
      <c r="M42" s="205"/>
      <c r="N42" s="205"/>
      <c r="O42" s="205"/>
      <c r="P42" s="205"/>
      <c r="Q42" s="205"/>
      <c r="R42" s="205"/>
      <c r="S42" s="205"/>
      <c r="T42" s="205"/>
      <c r="U42" s="205"/>
      <c r="V42" s="205"/>
      <c r="W42" s="205"/>
      <c r="X42" s="205"/>
    </row>
    <row r="43" spans="1:30" s="235" customFormat="1" ht="38.1">
      <c r="A43" s="236"/>
      <c r="B43" s="198" t="s">
        <v>195</v>
      </c>
      <c r="C43" s="194">
        <v>1</v>
      </c>
      <c r="D43" s="205"/>
      <c r="E43" s="205"/>
      <c r="F43" s="205"/>
      <c r="G43" s="205"/>
      <c r="H43" s="205"/>
      <c r="I43" s="205"/>
      <c r="J43" s="205"/>
      <c r="K43" s="205"/>
      <c r="L43" s="205"/>
      <c r="M43" s="205"/>
      <c r="N43" s="205"/>
      <c r="O43" s="205"/>
      <c r="P43" s="205"/>
      <c r="Q43" s="205"/>
      <c r="R43" s="205"/>
      <c r="S43" s="205"/>
      <c r="T43" s="205"/>
      <c r="U43" s="205"/>
      <c r="V43" s="205"/>
      <c r="W43" s="205"/>
      <c r="X43" s="205"/>
    </row>
    <row r="44" spans="1:30" s="235" customFormat="1" ht="18.95">
      <c r="A44" s="236"/>
      <c r="B44" s="198" t="s">
        <v>162</v>
      </c>
      <c r="C44" s="194">
        <v>1</v>
      </c>
      <c r="D44" s="205"/>
      <c r="E44" s="205"/>
      <c r="F44" s="205"/>
      <c r="G44" s="205"/>
      <c r="H44" s="205"/>
      <c r="I44" s="205"/>
      <c r="J44" s="205"/>
      <c r="K44" s="205"/>
      <c r="L44" s="205"/>
      <c r="M44" s="205"/>
      <c r="N44" s="205"/>
      <c r="O44" s="205"/>
      <c r="P44" s="205"/>
      <c r="Q44" s="205"/>
      <c r="R44" s="205"/>
      <c r="S44" s="205"/>
      <c r="T44" s="205"/>
      <c r="U44" s="205"/>
      <c r="V44" s="205"/>
      <c r="W44" s="205"/>
      <c r="X44" s="205"/>
    </row>
    <row r="45" spans="1:30" s="235" customFormat="1" ht="18.95">
      <c r="A45" s="236"/>
      <c r="B45" s="197" t="s">
        <v>163</v>
      </c>
      <c r="C45" s="194">
        <v>1</v>
      </c>
      <c r="D45" s="205"/>
      <c r="E45" s="205"/>
      <c r="F45" s="205"/>
      <c r="G45" s="205"/>
      <c r="H45" s="205"/>
      <c r="I45" s="205"/>
      <c r="J45" s="205"/>
      <c r="K45" s="205"/>
      <c r="L45" s="205"/>
      <c r="M45" s="205"/>
      <c r="N45" s="205"/>
      <c r="O45" s="205"/>
      <c r="P45" s="205"/>
      <c r="Q45" s="205"/>
      <c r="R45" s="205"/>
      <c r="S45" s="205"/>
      <c r="T45" s="205"/>
      <c r="U45" s="205"/>
      <c r="V45" s="205"/>
      <c r="W45" s="205"/>
      <c r="X45" s="205"/>
    </row>
    <row r="46" spans="1:30" s="235" customFormat="1" ht="18.95">
      <c r="A46" s="236"/>
      <c r="B46" s="203" t="s">
        <v>217</v>
      </c>
      <c r="C46" s="194">
        <v>1</v>
      </c>
      <c r="D46" s="205"/>
      <c r="E46" s="205"/>
      <c r="F46" s="205"/>
      <c r="G46" s="205"/>
      <c r="H46" s="205"/>
      <c r="I46" s="205"/>
      <c r="J46" s="205"/>
      <c r="K46" s="205"/>
      <c r="L46" s="205"/>
      <c r="M46" s="205"/>
      <c r="N46" s="205"/>
      <c r="O46" s="205"/>
      <c r="P46" s="205"/>
      <c r="Q46" s="205"/>
      <c r="R46" s="205"/>
      <c r="S46" s="205"/>
      <c r="T46" s="205"/>
      <c r="U46" s="205"/>
      <c r="V46" s="205"/>
      <c r="W46" s="205"/>
      <c r="X46" s="205"/>
    </row>
    <row r="47" spans="1:30" s="235" customFormat="1" ht="38.1">
      <c r="A47" s="236"/>
      <c r="B47" s="531" t="s">
        <v>248</v>
      </c>
      <c r="C47" s="529">
        <f>SUM(C48:C49)/30</f>
        <v>6.6666666666666666E-2</v>
      </c>
      <c r="D47" s="205"/>
      <c r="E47" s="205"/>
      <c r="F47" s="205"/>
      <c r="G47" s="205"/>
      <c r="H47" s="205"/>
      <c r="I47" s="205"/>
      <c r="J47" s="205"/>
      <c r="K47" s="205"/>
      <c r="L47" s="205"/>
      <c r="M47" s="205"/>
      <c r="N47" s="205"/>
      <c r="O47" s="205"/>
      <c r="P47" s="205"/>
      <c r="Q47" s="205"/>
      <c r="R47" s="205"/>
      <c r="S47" s="205"/>
      <c r="T47" s="205"/>
      <c r="U47" s="205"/>
      <c r="V47" s="205"/>
      <c r="W47" s="205"/>
      <c r="X47" s="205"/>
    </row>
    <row r="48" spans="1:30" s="235" customFormat="1" ht="57">
      <c r="A48" s="236"/>
      <c r="B48" s="510" t="s">
        <v>259</v>
      </c>
      <c r="C48" s="194">
        <v>1</v>
      </c>
      <c r="D48" s="205"/>
      <c r="E48" s="386"/>
      <c r="F48" s="205"/>
      <c r="G48" s="205"/>
      <c r="H48" s="205"/>
      <c r="I48" s="205"/>
      <c r="J48" s="205"/>
      <c r="K48" s="205"/>
      <c r="L48" s="205"/>
      <c r="M48" s="205"/>
      <c r="N48" s="205"/>
      <c r="O48" s="205"/>
      <c r="P48" s="205"/>
      <c r="Q48" s="205"/>
      <c r="R48" s="205"/>
      <c r="S48" s="205"/>
      <c r="T48" s="205"/>
      <c r="U48" s="205"/>
      <c r="V48" s="205"/>
      <c r="W48" s="205"/>
      <c r="X48" s="205"/>
      <c r="Y48" s="205"/>
      <c r="Z48" s="205"/>
      <c r="AA48" s="205"/>
      <c r="AB48" s="205"/>
      <c r="AC48" s="205"/>
      <c r="AD48" s="205"/>
    </row>
    <row r="49" spans="1:35" s="235" customFormat="1" ht="38.1">
      <c r="A49" s="236"/>
      <c r="B49" s="510" t="s">
        <v>260</v>
      </c>
      <c r="C49" s="194">
        <v>1</v>
      </c>
      <c r="D49" s="205"/>
      <c r="E49" s="205"/>
      <c r="F49" s="205"/>
      <c r="G49" s="205"/>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row>
    <row r="50" spans="1:35" s="235" customFormat="1" ht="36" customHeight="1">
      <c r="A50" s="236"/>
      <c r="B50" s="532" t="s">
        <v>167</v>
      </c>
      <c r="C50" s="533">
        <f>AVERAGE(C6,C14,C22,C33,C40,C47)</f>
        <v>0.17777777777777778</v>
      </c>
      <c r="D50" s="228">
        <f>1-C50</f>
        <v>0.82222222222222219</v>
      </c>
      <c r="E50" s="205"/>
      <c r="F50" s="205"/>
      <c r="G50" s="205"/>
      <c r="H50" s="205"/>
      <c r="I50" s="205"/>
      <c r="J50" s="205"/>
      <c r="K50" s="205"/>
      <c r="L50" s="205"/>
      <c r="M50" s="205"/>
      <c r="N50" s="205"/>
      <c r="O50" s="205"/>
      <c r="P50" s="205"/>
      <c r="Q50" s="205"/>
      <c r="R50" s="205"/>
      <c r="S50" s="205"/>
      <c r="T50" s="205"/>
      <c r="U50" s="205"/>
      <c r="V50" s="205"/>
      <c r="W50" s="205"/>
      <c r="X50" s="205"/>
      <c r="Y50" s="205"/>
      <c r="Z50" s="205"/>
      <c r="AA50" s="205"/>
      <c r="AB50" s="205"/>
      <c r="AC50" s="205"/>
      <c r="AD50" s="205"/>
    </row>
    <row r="51" spans="1:35" s="235" customFormat="1" ht="16.5" customHeight="1">
      <c r="A51" s="236"/>
      <c r="B51" s="205"/>
      <c r="C51" s="205"/>
      <c r="D51" s="205"/>
      <c r="E51" s="205"/>
      <c r="F51" s="205"/>
      <c r="G51" s="205"/>
      <c r="H51" s="205"/>
      <c r="I51" s="205"/>
      <c r="J51" s="205"/>
      <c r="K51" s="205"/>
      <c r="L51" s="205"/>
      <c r="M51" s="205"/>
      <c r="N51" s="205"/>
      <c r="O51" s="205"/>
      <c r="P51" s="205"/>
      <c r="Q51" s="205"/>
      <c r="R51" s="205"/>
      <c r="S51" s="205"/>
      <c r="T51" s="205"/>
      <c r="U51" s="205"/>
      <c r="V51" s="205"/>
      <c r="W51" s="205"/>
      <c r="X51" s="205"/>
      <c r="Y51" s="205"/>
      <c r="Z51" s="205"/>
      <c r="AA51" s="205"/>
      <c r="AB51" s="205"/>
      <c r="AC51" s="205"/>
      <c r="AD51" s="205"/>
      <c r="AE51" s="205"/>
      <c r="AF51" s="205"/>
      <c r="AG51" s="205"/>
      <c r="AH51" s="205"/>
      <c r="AI51" s="205"/>
    </row>
    <row r="52" spans="1:35" s="235" customFormat="1" ht="29.1" customHeight="1">
      <c r="A52" s="236"/>
      <c r="B52" s="534" t="s">
        <v>168</v>
      </c>
      <c r="C52" s="205"/>
      <c r="D52" s="205"/>
      <c r="E52" s="205"/>
      <c r="F52" s="205"/>
      <c r="G52" s="205"/>
      <c r="H52" s="205"/>
      <c r="I52" s="205"/>
      <c r="J52" s="205"/>
      <c r="K52" s="205"/>
      <c r="L52" s="205"/>
      <c r="M52" s="205"/>
      <c r="N52" s="205"/>
      <c r="O52" s="205"/>
      <c r="P52" s="205"/>
      <c r="Q52" s="205"/>
      <c r="R52" s="205"/>
      <c r="S52" s="205"/>
      <c r="T52" s="205"/>
      <c r="U52" s="205"/>
      <c r="V52" s="205"/>
      <c r="W52" s="205"/>
      <c r="X52" s="205"/>
      <c r="Y52" s="205"/>
      <c r="Z52" s="205"/>
      <c r="AA52" s="205"/>
      <c r="AB52" s="205"/>
      <c r="AC52" s="205"/>
      <c r="AD52" s="205"/>
      <c r="AE52" s="205"/>
      <c r="AF52" s="205"/>
      <c r="AG52" s="205"/>
      <c r="AH52" s="205"/>
      <c r="AI52" s="205"/>
    </row>
    <row r="53" spans="1:35" s="235" customFormat="1" ht="75.95">
      <c r="A53" s="236"/>
      <c r="B53" s="350" t="s">
        <v>261</v>
      </c>
      <c r="C53" s="351"/>
      <c r="D53" s="205"/>
      <c r="E53" s="205"/>
      <c r="F53" s="205"/>
      <c r="G53" s="205"/>
      <c r="H53" s="205"/>
      <c r="I53" s="205"/>
      <c r="J53" s="205"/>
      <c r="K53" s="205"/>
      <c r="L53" s="205"/>
      <c r="M53" s="205"/>
      <c r="N53" s="205"/>
      <c r="O53" s="205"/>
      <c r="P53" s="205"/>
      <c r="Q53" s="205"/>
      <c r="R53" s="205"/>
      <c r="S53" s="205"/>
      <c r="T53" s="205"/>
      <c r="U53" s="205"/>
      <c r="V53" s="205"/>
      <c r="W53" s="205"/>
      <c r="X53" s="205"/>
      <c r="Y53" s="205"/>
      <c r="Z53" s="205"/>
      <c r="AA53" s="205"/>
      <c r="AE53" s="205"/>
      <c r="AF53" s="205"/>
      <c r="AG53" s="205"/>
      <c r="AH53" s="205"/>
      <c r="AI53" s="205"/>
    </row>
    <row r="54" spans="1:35" s="235" customFormat="1" ht="16.5" customHeight="1">
      <c r="A54" s="236"/>
      <c r="B54" s="205"/>
      <c r="C54" s="205"/>
      <c r="D54" s="205"/>
      <c r="E54" s="205"/>
      <c r="F54" s="205"/>
      <c r="G54" s="205"/>
      <c r="H54" s="205"/>
      <c r="I54" s="205"/>
      <c r="J54" s="205"/>
      <c r="K54" s="205"/>
      <c r="L54" s="205"/>
      <c r="M54" s="205"/>
      <c r="N54" s="205"/>
      <c r="O54" s="205"/>
      <c r="P54" s="205"/>
      <c r="Q54" s="205"/>
      <c r="R54" s="205"/>
      <c r="S54" s="205"/>
      <c r="T54" s="205"/>
      <c r="U54" s="205"/>
      <c r="V54" s="205"/>
      <c r="W54" s="205"/>
      <c r="X54" s="205"/>
    </row>
    <row r="55" spans="1:35" s="235" customFormat="1" ht="16.5" customHeight="1">
      <c r="A55" s="236"/>
      <c r="B55" s="205"/>
      <c r="C55" s="205"/>
      <c r="D55" s="205"/>
      <c r="E55" s="205"/>
      <c r="F55" s="205"/>
      <c r="G55" s="205"/>
      <c r="H55" s="205"/>
      <c r="I55" s="205"/>
      <c r="J55" s="205"/>
      <c r="K55" s="205"/>
      <c r="L55" s="205"/>
      <c r="M55" s="205"/>
      <c r="N55" s="205"/>
      <c r="O55" s="205"/>
      <c r="P55" s="205"/>
      <c r="Q55" s="205"/>
      <c r="R55" s="205"/>
      <c r="S55" s="205"/>
      <c r="T55" s="205"/>
      <c r="U55" s="205"/>
      <c r="V55" s="205"/>
      <c r="W55" s="205"/>
      <c r="X55" s="205"/>
    </row>
    <row r="56" spans="1:35" s="235" customFormat="1" ht="16.5" customHeight="1">
      <c r="A56" s="236"/>
      <c r="B56" s="205"/>
      <c r="C56" s="205"/>
      <c r="D56" s="205"/>
      <c r="E56" s="205"/>
      <c r="F56" s="205"/>
      <c r="G56" s="205"/>
      <c r="H56" s="205"/>
      <c r="I56" s="205"/>
      <c r="J56" s="205"/>
      <c r="K56" s="205"/>
      <c r="L56" s="205"/>
      <c r="M56" s="205"/>
      <c r="N56" s="205"/>
      <c r="O56" s="205"/>
      <c r="P56" s="205"/>
      <c r="Q56" s="205"/>
      <c r="R56" s="205"/>
      <c r="S56" s="205"/>
      <c r="T56" s="205"/>
      <c r="U56" s="205"/>
      <c r="V56" s="205"/>
      <c r="W56" s="205"/>
      <c r="X56" s="205"/>
    </row>
    <row r="57" spans="1:35" s="235" customFormat="1" ht="16.5" customHeight="1">
      <c r="A57" s="236"/>
      <c r="B57" s="205"/>
      <c r="C57" s="205"/>
      <c r="D57" s="205"/>
      <c r="E57" s="205"/>
      <c r="F57" s="205"/>
      <c r="G57" s="205"/>
      <c r="H57" s="205"/>
      <c r="I57" s="205"/>
      <c r="J57" s="205"/>
      <c r="K57" s="205"/>
      <c r="L57" s="205"/>
      <c r="M57" s="205"/>
      <c r="N57" s="205"/>
      <c r="O57" s="205"/>
      <c r="P57" s="205"/>
      <c r="Q57" s="205"/>
      <c r="R57" s="205"/>
      <c r="S57" s="205"/>
      <c r="T57" s="205"/>
      <c r="U57" s="205"/>
      <c r="V57" s="205"/>
      <c r="W57" s="205"/>
      <c r="X57" s="205"/>
    </row>
    <row r="58" spans="1:35" s="235" customFormat="1" ht="16.5" customHeight="1">
      <c r="A58" s="236"/>
      <c r="B58" s="205"/>
      <c r="C58" s="205"/>
      <c r="D58" s="205"/>
      <c r="E58" s="205"/>
      <c r="F58" s="205"/>
      <c r="G58" s="205"/>
      <c r="H58" s="205"/>
      <c r="I58" s="205"/>
      <c r="J58" s="205"/>
      <c r="K58" s="205"/>
      <c r="L58" s="205"/>
      <c r="M58" s="205"/>
      <c r="N58" s="205"/>
      <c r="O58" s="205"/>
      <c r="P58" s="205"/>
      <c r="Q58" s="205"/>
      <c r="R58" s="205"/>
      <c r="S58" s="205"/>
      <c r="T58" s="205"/>
      <c r="U58" s="205"/>
      <c r="V58" s="205"/>
      <c r="W58" s="205"/>
      <c r="X58" s="205"/>
    </row>
    <row r="59" spans="1:35" s="235" customFormat="1" ht="16.5" customHeight="1">
      <c r="A59" s="236"/>
      <c r="B59" s="205"/>
      <c r="C59" s="205"/>
      <c r="D59" s="205"/>
      <c r="E59" s="205"/>
      <c r="F59" s="205"/>
      <c r="G59" s="205"/>
      <c r="H59" s="205"/>
      <c r="I59" s="205"/>
      <c r="J59" s="205"/>
      <c r="K59" s="205"/>
      <c r="L59" s="205"/>
      <c r="M59" s="205"/>
      <c r="N59" s="205"/>
      <c r="O59" s="205"/>
      <c r="P59" s="205"/>
      <c r="Q59" s="205"/>
      <c r="R59" s="205"/>
      <c r="S59" s="205"/>
      <c r="T59" s="205"/>
      <c r="U59" s="205"/>
      <c r="V59" s="205"/>
      <c r="W59" s="205"/>
      <c r="X59" s="205"/>
    </row>
    <row r="60" spans="1:35" s="235" customFormat="1" ht="16.5" customHeight="1">
      <c r="A60" s="236"/>
      <c r="B60" s="205"/>
      <c r="C60" s="205"/>
      <c r="D60" s="205"/>
      <c r="E60" s="205"/>
      <c r="F60" s="205"/>
      <c r="G60" s="205"/>
      <c r="H60" s="205"/>
      <c r="I60" s="205"/>
      <c r="J60" s="205"/>
      <c r="K60" s="205"/>
      <c r="L60" s="205"/>
      <c r="M60" s="205"/>
      <c r="N60" s="205"/>
      <c r="O60" s="205"/>
      <c r="P60" s="205"/>
      <c r="Q60" s="205"/>
      <c r="R60" s="205"/>
      <c r="S60" s="205"/>
      <c r="T60" s="205"/>
      <c r="U60" s="205"/>
      <c r="V60" s="205"/>
      <c r="W60" s="205"/>
      <c r="X60" s="205"/>
    </row>
    <row r="61" spans="1:35" s="235" customFormat="1" ht="16.5" customHeight="1">
      <c r="A61" s="236"/>
      <c r="B61" s="205"/>
      <c r="C61" s="205"/>
      <c r="D61" s="205"/>
      <c r="E61" s="205"/>
      <c r="F61" s="205"/>
      <c r="G61" s="205"/>
      <c r="H61" s="205"/>
      <c r="I61" s="205"/>
      <c r="J61" s="205"/>
      <c r="K61" s="205"/>
      <c r="L61" s="205"/>
      <c r="M61" s="205"/>
      <c r="N61" s="205"/>
      <c r="O61" s="205"/>
      <c r="P61" s="205"/>
      <c r="Q61" s="205"/>
      <c r="R61" s="205"/>
      <c r="S61" s="205"/>
      <c r="T61" s="205"/>
      <c r="U61" s="205"/>
      <c r="V61" s="205"/>
      <c r="W61" s="205"/>
      <c r="X61" s="205"/>
    </row>
    <row r="62" spans="1:35" s="235" customFormat="1" ht="16.5" customHeight="1">
      <c r="A62" s="236"/>
      <c r="B62" s="205"/>
      <c r="C62" s="205"/>
      <c r="D62" s="205"/>
      <c r="E62" s="205"/>
      <c r="F62" s="205"/>
      <c r="G62" s="205"/>
      <c r="H62" s="205"/>
      <c r="I62" s="205"/>
      <c r="J62" s="205"/>
      <c r="K62" s="205"/>
      <c r="L62" s="205"/>
      <c r="M62" s="205"/>
      <c r="N62" s="205"/>
      <c r="O62" s="205"/>
      <c r="P62" s="205"/>
      <c r="Q62" s="205"/>
      <c r="R62" s="205"/>
      <c r="S62" s="205"/>
      <c r="T62" s="205"/>
      <c r="U62" s="205"/>
      <c r="V62" s="205"/>
      <c r="W62" s="205"/>
      <c r="X62" s="205"/>
    </row>
    <row r="63" spans="1:35" s="235" customFormat="1" ht="16.5" customHeight="1">
      <c r="A63" s="236"/>
      <c r="B63" s="205"/>
      <c r="C63" s="205"/>
      <c r="D63" s="205"/>
      <c r="E63" s="205"/>
      <c r="F63" s="205"/>
      <c r="G63" s="205"/>
      <c r="H63" s="205"/>
      <c r="I63" s="205"/>
      <c r="J63" s="205"/>
      <c r="K63" s="205"/>
      <c r="L63" s="205"/>
      <c r="M63" s="205"/>
      <c r="N63" s="205"/>
      <c r="O63" s="205"/>
      <c r="P63" s="205"/>
      <c r="Q63" s="205"/>
      <c r="R63" s="205"/>
      <c r="S63" s="205"/>
      <c r="T63" s="205"/>
      <c r="U63" s="205"/>
      <c r="V63" s="205"/>
      <c r="W63" s="205"/>
      <c r="X63" s="205"/>
    </row>
    <row r="64" spans="1:35" s="235" customFormat="1" ht="16.5" customHeight="1">
      <c r="A64" s="236"/>
      <c r="B64" s="205"/>
      <c r="C64" s="205"/>
      <c r="D64" s="205"/>
      <c r="E64" s="205"/>
      <c r="F64" s="205"/>
      <c r="G64" s="205"/>
      <c r="H64" s="205"/>
      <c r="I64" s="205"/>
      <c r="J64" s="205"/>
      <c r="K64" s="205"/>
      <c r="L64" s="205"/>
      <c r="M64" s="205"/>
      <c r="N64" s="205"/>
      <c r="O64" s="205"/>
      <c r="P64" s="205"/>
      <c r="Q64" s="205"/>
      <c r="R64" s="205"/>
      <c r="S64" s="205"/>
      <c r="T64" s="205"/>
      <c r="U64" s="205"/>
      <c r="V64" s="205"/>
      <c r="W64" s="205"/>
      <c r="X64" s="205"/>
    </row>
    <row r="65" spans="1:24" s="235" customFormat="1" ht="16.5" customHeight="1">
      <c r="A65" s="236"/>
      <c r="B65" s="205"/>
      <c r="C65" s="205"/>
      <c r="D65" s="205"/>
      <c r="E65" s="205"/>
      <c r="F65" s="205"/>
      <c r="G65" s="205"/>
      <c r="H65" s="205"/>
      <c r="I65" s="205"/>
      <c r="J65" s="205"/>
      <c r="K65" s="205"/>
      <c r="L65" s="205"/>
      <c r="M65" s="205"/>
      <c r="N65" s="205"/>
      <c r="O65" s="205"/>
      <c r="P65" s="205"/>
      <c r="Q65" s="205"/>
      <c r="R65" s="205"/>
      <c r="S65" s="205"/>
      <c r="T65" s="205"/>
      <c r="U65" s="205"/>
      <c r="V65" s="205"/>
      <c r="W65" s="205"/>
      <c r="X65" s="205"/>
    </row>
    <row r="66" spans="1:24" s="235" customFormat="1" ht="16.5" customHeight="1">
      <c r="A66" s="236"/>
      <c r="B66" s="205"/>
      <c r="C66" s="205"/>
      <c r="D66" s="205"/>
      <c r="E66" s="205"/>
      <c r="F66" s="205"/>
      <c r="G66" s="205"/>
      <c r="H66" s="205"/>
      <c r="I66" s="205"/>
      <c r="J66" s="205"/>
      <c r="K66" s="205"/>
      <c r="L66" s="205"/>
      <c r="M66" s="205"/>
      <c r="N66" s="205"/>
      <c r="O66" s="205"/>
      <c r="P66" s="205"/>
      <c r="Q66" s="205"/>
      <c r="R66" s="205"/>
      <c r="S66" s="205"/>
      <c r="T66" s="205"/>
      <c r="U66" s="205"/>
      <c r="V66" s="205"/>
      <c r="W66" s="205"/>
      <c r="X66" s="205"/>
    </row>
    <row r="67" spans="1:24" s="235" customFormat="1" ht="16.5" customHeight="1">
      <c r="A67" s="236"/>
      <c r="B67" s="205"/>
      <c r="C67" s="205"/>
      <c r="D67" s="205"/>
      <c r="E67" s="205"/>
      <c r="F67" s="205"/>
      <c r="G67" s="205"/>
      <c r="H67" s="205"/>
      <c r="I67" s="205"/>
      <c r="J67" s="205"/>
      <c r="K67" s="205"/>
      <c r="L67" s="205"/>
      <c r="M67" s="205"/>
      <c r="N67" s="205"/>
      <c r="O67" s="205"/>
      <c r="P67" s="205"/>
      <c r="Q67" s="205"/>
      <c r="R67" s="205"/>
      <c r="S67" s="205"/>
      <c r="T67" s="205"/>
      <c r="U67" s="205"/>
      <c r="V67" s="205"/>
      <c r="W67" s="205"/>
      <c r="X67" s="205"/>
    </row>
    <row r="68" spans="1:24" s="235" customFormat="1" ht="16.5" customHeight="1">
      <c r="A68" s="236"/>
      <c r="B68" s="205"/>
      <c r="C68" s="205"/>
      <c r="D68" s="205"/>
      <c r="E68" s="205"/>
      <c r="F68" s="205"/>
      <c r="G68" s="205"/>
      <c r="H68" s="205"/>
      <c r="I68" s="205"/>
      <c r="J68" s="205"/>
      <c r="K68" s="205"/>
      <c r="L68" s="205"/>
      <c r="M68" s="205"/>
      <c r="N68" s="205"/>
      <c r="O68" s="205"/>
      <c r="P68" s="205"/>
      <c r="Q68" s="205"/>
      <c r="R68" s="205"/>
      <c r="S68" s="205"/>
      <c r="T68" s="205"/>
      <c r="U68" s="205"/>
      <c r="V68" s="205"/>
      <c r="W68" s="205"/>
      <c r="X68" s="205"/>
    </row>
    <row r="69" spans="1:24" s="235" customFormat="1" ht="16.5" customHeight="1">
      <c r="A69" s="236"/>
      <c r="B69" s="205"/>
      <c r="C69" s="205"/>
      <c r="D69" s="205"/>
      <c r="E69" s="205"/>
      <c r="F69" s="205"/>
      <c r="G69" s="205"/>
      <c r="H69" s="205"/>
      <c r="I69" s="205"/>
      <c r="J69" s="205"/>
      <c r="K69" s="205"/>
      <c r="L69" s="205"/>
      <c r="M69" s="205"/>
      <c r="N69" s="205"/>
      <c r="O69" s="205"/>
      <c r="P69" s="205"/>
      <c r="Q69" s="205"/>
      <c r="R69" s="205"/>
      <c r="S69" s="205"/>
      <c r="T69" s="205"/>
      <c r="U69" s="205"/>
      <c r="V69" s="205"/>
      <c r="W69" s="205"/>
      <c r="X69" s="205"/>
    </row>
    <row r="70" spans="1:24" s="235" customFormat="1" ht="16.5" customHeight="1">
      <c r="A70" s="236"/>
      <c r="B70" s="205"/>
      <c r="C70" s="205"/>
      <c r="D70" s="205"/>
      <c r="E70" s="205"/>
      <c r="F70" s="205"/>
      <c r="G70" s="205"/>
      <c r="H70" s="205"/>
      <c r="I70" s="205"/>
      <c r="J70" s="205"/>
      <c r="K70" s="205"/>
      <c r="L70" s="205"/>
      <c r="M70" s="205"/>
      <c r="N70" s="205"/>
      <c r="O70" s="205"/>
      <c r="P70" s="205"/>
      <c r="Q70" s="205"/>
      <c r="R70" s="205"/>
      <c r="S70" s="205"/>
      <c r="T70" s="205"/>
      <c r="U70" s="205"/>
      <c r="V70" s="205"/>
      <c r="W70" s="205"/>
      <c r="X70" s="205"/>
    </row>
    <row r="71" spans="1:24" s="235" customFormat="1" ht="16.5" customHeight="1">
      <c r="A71" s="236"/>
      <c r="B71" s="205"/>
      <c r="C71" s="205"/>
      <c r="D71" s="205"/>
      <c r="E71" s="205"/>
      <c r="F71" s="205"/>
      <c r="G71" s="205"/>
      <c r="H71" s="205"/>
      <c r="I71" s="205"/>
      <c r="J71" s="205"/>
      <c r="K71" s="205"/>
      <c r="L71" s="205"/>
      <c r="M71" s="205"/>
      <c r="N71" s="205"/>
      <c r="O71" s="205"/>
      <c r="P71" s="205"/>
      <c r="Q71" s="205"/>
      <c r="R71" s="205"/>
      <c r="S71" s="205"/>
      <c r="T71" s="205"/>
      <c r="U71" s="205"/>
      <c r="V71" s="205"/>
      <c r="W71" s="205"/>
      <c r="X71" s="205"/>
    </row>
    <row r="72" spans="1:24" s="235" customFormat="1" ht="16.5" customHeight="1">
      <c r="A72" s="236"/>
      <c r="B72" s="205"/>
      <c r="C72" s="205"/>
      <c r="D72" s="205"/>
      <c r="E72" s="205"/>
      <c r="F72" s="205"/>
      <c r="G72" s="205"/>
      <c r="H72" s="205"/>
      <c r="I72" s="205"/>
      <c r="J72" s="205"/>
      <c r="K72" s="205"/>
      <c r="L72" s="205"/>
      <c r="M72" s="205"/>
      <c r="N72" s="205"/>
      <c r="O72" s="205"/>
      <c r="P72" s="205"/>
      <c r="Q72" s="205"/>
      <c r="R72" s="205"/>
      <c r="S72" s="205"/>
      <c r="T72" s="205"/>
      <c r="U72" s="205"/>
      <c r="V72" s="205"/>
      <c r="W72" s="205"/>
      <c r="X72" s="205"/>
    </row>
    <row r="73" spans="1:24" s="235" customFormat="1" ht="16.5" customHeight="1">
      <c r="A73" s="236"/>
      <c r="B73" s="205"/>
      <c r="C73" s="205"/>
      <c r="D73" s="205"/>
      <c r="E73" s="205"/>
      <c r="F73" s="205"/>
      <c r="G73" s="205"/>
      <c r="H73" s="205"/>
      <c r="I73" s="205"/>
      <c r="J73" s="205"/>
      <c r="K73" s="205"/>
      <c r="L73" s="205"/>
      <c r="M73" s="205"/>
      <c r="N73" s="205"/>
      <c r="O73" s="205"/>
      <c r="P73" s="205"/>
      <c r="Q73" s="205"/>
      <c r="R73" s="205"/>
      <c r="S73" s="205"/>
      <c r="T73" s="205"/>
      <c r="U73" s="205"/>
      <c r="V73" s="205"/>
      <c r="W73" s="205"/>
      <c r="X73" s="205"/>
    </row>
    <row r="74" spans="1:24" s="235" customFormat="1" ht="16.5" customHeight="1">
      <c r="A74" s="236"/>
      <c r="B74" s="205"/>
      <c r="C74" s="205"/>
      <c r="D74" s="205"/>
      <c r="E74" s="205"/>
      <c r="F74" s="205"/>
      <c r="G74" s="205"/>
      <c r="H74" s="205"/>
      <c r="I74" s="205"/>
      <c r="J74" s="205"/>
      <c r="K74" s="205"/>
      <c r="L74" s="205"/>
      <c r="M74" s="205"/>
      <c r="N74" s="205"/>
      <c r="O74" s="205"/>
      <c r="P74" s="205"/>
      <c r="Q74" s="205"/>
      <c r="R74" s="205"/>
      <c r="S74" s="205"/>
      <c r="T74" s="205"/>
      <c r="U74" s="205"/>
      <c r="V74" s="205"/>
      <c r="W74" s="205"/>
      <c r="X74" s="205"/>
    </row>
    <row r="75" spans="1:24" s="176" customFormat="1" ht="16.5" customHeight="1">
      <c r="A75" s="181"/>
      <c r="B75" s="100"/>
      <c r="C75" s="100"/>
      <c r="D75" s="100"/>
      <c r="E75" s="100"/>
      <c r="F75" s="100"/>
      <c r="G75" s="100"/>
      <c r="H75" s="100"/>
      <c r="I75" s="100"/>
      <c r="J75" s="100"/>
      <c r="K75" s="100"/>
      <c r="L75" s="100"/>
      <c r="M75" s="100"/>
      <c r="N75" s="100"/>
      <c r="O75" s="100"/>
      <c r="P75" s="100"/>
      <c r="Q75" s="100"/>
      <c r="R75" s="100"/>
      <c r="S75" s="100"/>
      <c r="T75" s="100"/>
      <c r="U75" s="100"/>
      <c r="V75" s="100"/>
      <c r="W75" s="100"/>
      <c r="X75" s="100"/>
    </row>
    <row r="76" spans="1:24" s="176" customFormat="1" ht="16.5" customHeight="1">
      <c r="A76" s="181"/>
      <c r="B76" s="100"/>
      <c r="C76" s="100"/>
      <c r="D76" s="100"/>
      <c r="E76" s="100"/>
      <c r="F76" s="100"/>
      <c r="G76" s="100"/>
      <c r="H76" s="100"/>
      <c r="I76" s="100"/>
      <c r="J76" s="100"/>
      <c r="K76" s="100"/>
      <c r="L76" s="100"/>
      <c r="M76" s="100"/>
      <c r="N76" s="100"/>
      <c r="O76" s="100"/>
      <c r="P76" s="100"/>
      <c r="Q76" s="100"/>
      <c r="R76" s="100"/>
      <c r="S76" s="100"/>
      <c r="T76" s="100"/>
      <c r="U76" s="100"/>
      <c r="V76" s="100"/>
      <c r="W76" s="100"/>
      <c r="X76" s="100"/>
    </row>
    <row r="77" spans="1:24" s="176" customFormat="1" ht="16.5" customHeight="1">
      <c r="A77" s="181"/>
      <c r="B77" s="100"/>
      <c r="C77" s="100"/>
      <c r="D77" s="100"/>
      <c r="E77" s="100"/>
      <c r="F77" s="100"/>
      <c r="G77" s="100"/>
      <c r="H77" s="100"/>
      <c r="I77" s="100"/>
      <c r="J77" s="100"/>
      <c r="K77" s="100"/>
      <c r="L77" s="100"/>
      <c r="M77" s="100"/>
      <c r="N77" s="100"/>
      <c r="O77" s="100"/>
      <c r="P77" s="100"/>
      <c r="Q77" s="100"/>
      <c r="R77" s="100"/>
      <c r="S77" s="100"/>
      <c r="T77" s="100"/>
      <c r="U77" s="100"/>
      <c r="V77" s="100"/>
      <c r="W77" s="100"/>
      <c r="X77" s="100"/>
    </row>
    <row r="78" spans="1:24" s="176" customFormat="1" ht="16.5" customHeight="1">
      <c r="A78" s="181"/>
      <c r="B78" s="100"/>
      <c r="C78" s="100"/>
      <c r="D78" s="100"/>
      <c r="E78" s="100"/>
      <c r="F78" s="100"/>
      <c r="G78" s="100"/>
      <c r="H78" s="100"/>
      <c r="I78" s="100"/>
      <c r="J78" s="100"/>
      <c r="K78" s="100"/>
      <c r="L78" s="100"/>
      <c r="M78" s="100"/>
      <c r="N78" s="100"/>
      <c r="O78" s="100"/>
      <c r="P78" s="100"/>
      <c r="Q78" s="100"/>
      <c r="R78" s="100"/>
      <c r="S78" s="100"/>
      <c r="T78" s="100"/>
      <c r="U78" s="100"/>
      <c r="V78" s="100"/>
      <c r="W78" s="100"/>
      <c r="X78" s="100"/>
    </row>
    <row r="79" spans="1:24" s="176" customFormat="1" ht="16.5" customHeight="1">
      <c r="A79" s="181"/>
      <c r="B79" s="100"/>
      <c r="C79" s="100"/>
      <c r="D79" s="100"/>
      <c r="E79" s="100"/>
      <c r="F79" s="100"/>
      <c r="G79" s="100"/>
      <c r="H79" s="100"/>
      <c r="I79" s="100"/>
      <c r="J79" s="100"/>
      <c r="K79" s="100"/>
      <c r="L79" s="100"/>
      <c r="M79" s="100"/>
      <c r="N79" s="100"/>
      <c r="O79" s="100"/>
      <c r="P79" s="100"/>
      <c r="Q79" s="100"/>
      <c r="R79" s="100"/>
      <c r="S79" s="100"/>
      <c r="T79" s="100"/>
      <c r="U79" s="100"/>
      <c r="V79" s="100"/>
      <c r="W79" s="100"/>
      <c r="X79" s="100"/>
    </row>
    <row r="80" spans="1:24" s="176" customFormat="1" ht="16.5" customHeight="1">
      <c r="A80" s="181"/>
      <c r="B80" s="100"/>
      <c r="C80" s="100"/>
      <c r="D80" s="100"/>
      <c r="E80" s="100"/>
      <c r="F80" s="100"/>
      <c r="G80" s="100"/>
      <c r="H80" s="100"/>
      <c r="I80" s="100"/>
      <c r="J80" s="100"/>
      <c r="K80" s="100"/>
      <c r="L80" s="100"/>
      <c r="M80" s="100"/>
      <c r="N80" s="100"/>
      <c r="O80" s="100"/>
      <c r="P80" s="100"/>
      <c r="Q80" s="100"/>
      <c r="R80" s="100"/>
      <c r="S80" s="100"/>
      <c r="T80" s="100"/>
      <c r="U80" s="100"/>
      <c r="V80" s="100"/>
      <c r="W80" s="100"/>
      <c r="X80" s="100"/>
    </row>
    <row r="81" spans="1:24" s="176" customFormat="1" ht="16.5" customHeight="1">
      <c r="A81" s="181"/>
      <c r="B81" s="100"/>
      <c r="C81" s="100"/>
      <c r="D81" s="100"/>
      <c r="E81" s="100"/>
      <c r="F81" s="100"/>
      <c r="G81" s="100"/>
      <c r="H81" s="100"/>
      <c r="I81" s="100"/>
      <c r="J81" s="100"/>
      <c r="K81" s="100"/>
      <c r="L81" s="100"/>
      <c r="M81" s="100"/>
      <c r="N81" s="100"/>
      <c r="O81" s="100"/>
      <c r="P81" s="100"/>
      <c r="Q81" s="100"/>
      <c r="R81" s="100"/>
      <c r="S81" s="100"/>
      <c r="T81" s="100"/>
      <c r="U81" s="100"/>
      <c r="V81" s="100"/>
      <c r="W81" s="100"/>
      <c r="X81" s="100"/>
    </row>
    <row r="82" spans="1:24" s="176" customFormat="1" ht="16.5" customHeight="1">
      <c r="A82" s="181"/>
      <c r="B82" s="100"/>
      <c r="C82" s="100"/>
      <c r="D82" s="100"/>
      <c r="E82" s="100"/>
      <c r="F82" s="100"/>
      <c r="G82" s="100"/>
      <c r="H82" s="100"/>
      <c r="I82" s="100"/>
      <c r="J82" s="100"/>
      <c r="K82" s="100"/>
      <c r="L82" s="100"/>
      <c r="M82" s="100"/>
      <c r="N82" s="100"/>
      <c r="O82" s="100"/>
      <c r="P82" s="100"/>
      <c r="Q82" s="100"/>
      <c r="R82" s="100"/>
      <c r="S82" s="100"/>
      <c r="T82" s="100"/>
      <c r="U82" s="100"/>
      <c r="V82" s="100"/>
      <c r="W82" s="100"/>
      <c r="X82" s="100"/>
    </row>
    <row r="83" spans="1:24" s="176" customFormat="1" ht="16.5" customHeight="1">
      <c r="A83" s="181"/>
      <c r="B83" s="100"/>
      <c r="C83" s="100"/>
      <c r="D83" s="100"/>
      <c r="E83" s="100"/>
      <c r="F83" s="100"/>
      <c r="G83" s="100"/>
      <c r="H83" s="100"/>
      <c r="I83" s="100"/>
      <c r="J83" s="100"/>
      <c r="K83" s="100"/>
      <c r="L83" s="100"/>
      <c r="M83" s="100"/>
      <c r="N83" s="100"/>
      <c r="O83" s="100"/>
      <c r="P83" s="100"/>
      <c r="Q83" s="100"/>
      <c r="R83" s="100"/>
      <c r="S83" s="100"/>
      <c r="T83" s="100"/>
      <c r="U83" s="100"/>
      <c r="V83" s="100"/>
      <c r="W83" s="100"/>
      <c r="X83" s="100"/>
    </row>
    <row r="84" spans="1:24" s="176" customFormat="1" ht="16.5" customHeight="1">
      <c r="A84" s="181"/>
      <c r="B84" s="100"/>
      <c r="C84" s="100"/>
      <c r="D84" s="100"/>
      <c r="E84" s="100"/>
      <c r="F84" s="100"/>
      <c r="G84" s="100"/>
      <c r="H84" s="100"/>
      <c r="I84" s="100"/>
      <c r="J84" s="100"/>
      <c r="K84" s="100"/>
      <c r="L84" s="100"/>
      <c r="M84" s="100"/>
      <c r="N84" s="100"/>
      <c r="O84" s="100"/>
      <c r="P84" s="100"/>
      <c r="Q84" s="100"/>
      <c r="R84" s="100"/>
      <c r="S84" s="100"/>
      <c r="T84" s="100"/>
      <c r="U84" s="100"/>
      <c r="V84" s="100"/>
      <c r="W84" s="100"/>
      <c r="X84" s="100"/>
    </row>
    <row r="85" spans="1:24" s="176" customFormat="1" ht="16.5" customHeight="1">
      <c r="A85" s="181"/>
      <c r="B85" s="100"/>
      <c r="C85" s="100"/>
      <c r="D85" s="100"/>
      <c r="E85" s="100"/>
      <c r="F85" s="100"/>
      <c r="G85" s="100"/>
      <c r="H85" s="100"/>
      <c r="I85" s="100"/>
      <c r="J85" s="100"/>
      <c r="K85" s="100"/>
      <c r="L85" s="100"/>
      <c r="M85" s="100"/>
      <c r="N85" s="100"/>
      <c r="O85" s="100"/>
      <c r="P85" s="100"/>
      <c r="Q85" s="100"/>
      <c r="R85" s="100"/>
      <c r="S85" s="100"/>
      <c r="T85" s="100"/>
      <c r="U85" s="100"/>
      <c r="V85" s="100"/>
      <c r="W85" s="100"/>
      <c r="X85" s="100"/>
    </row>
    <row r="86" spans="1:24" s="176" customFormat="1" ht="16.5" customHeight="1">
      <c r="A86" s="181"/>
      <c r="B86" s="100"/>
      <c r="C86" s="100"/>
      <c r="D86" s="100"/>
      <c r="E86" s="100"/>
      <c r="F86" s="100"/>
      <c r="G86" s="100"/>
      <c r="H86" s="100"/>
      <c r="I86" s="100"/>
      <c r="J86" s="100"/>
      <c r="K86" s="100"/>
      <c r="L86" s="100"/>
      <c r="M86" s="100"/>
      <c r="N86" s="100"/>
      <c r="O86" s="100"/>
      <c r="P86" s="100"/>
      <c r="Q86" s="100"/>
      <c r="R86" s="100"/>
      <c r="S86" s="100"/>
      <c r="T86" s="100"/>
      <c r="U86" s="100"/>
      <c r="V86" s="100"/>
      <c r="W86" s="100"/>
      <c r="X86" s="100"/>
    </row>
    <row r="87" spans="1:24" s="176" customFormat="1" ht="16.5" customHeight="1">
      <c r="A87" s="181"/>
      <c r="B87" s="100"/>
      <c r="C87" s="100"/>
      <c r="D87" s="100"/>
      <c r="E87" s="100"/>
      <c r="F87" s="100"/>
      <c r="G87" s="100"/>
      <c r="H87" s="100"/>
      <c r="I87" s="100"/>
      <c r="J87" s="100"/>
      <c r="K87" s="100"/>
      <c r="L87" s="100"/>
      <c r="M87" s="100"/>
      <c r="N87" s="100"/>
      <c r="O87" s="100"/>
      <c r="P87" s="100"/>
      <c r="Q87" s="100"/>
      <c r="R87" s="100"/>
      <c r="S87" s="100"/>
      <c r="T87" s="100"/>
      <c r="U87" s="100"/>
      <c r="V87" s="100"/>
      <c r="W87" s="100"/>
      <c r="X87" s="100"/>
    </row>
    <row r="88" spans="1:24" s="176" customFormat="1" ht="16.5" customHeight="1">
      <c r="A88" s="181"/>
      <c r="B88" s="100"/>
      <c r="C88" s="100"/>
      <c r="D88" s="100"/>
      <c r="E88" s="100"/>
      <c r="F88" s="100"/>
      <c r="G88" s="100"/>
      <c r="H88" s="100"/>
      <c r="I88" s="100"/>
      <c r="J88" s="100"/>
      <c r="K88" s="100"/>
      <c r="L88" s="100"/>
      <c r="M88" s="100"/>
      <c r="N88" s="100"/>
      <c r="O88" s="100"/>
      <c r="P88" s="100"/>
      <c r="Q88" s="100"/>
      <c r="R88" s="100"/>
      <c r="S88" s="100"/>
      <c r="T88" s="100"/>
      <c r="U88" s="100"/>
      <c r="V88" s="100"/>
      <c r="W88" s="100"/>
      <c r="X88" s="100"/>
    </row>
    <row r="89" spans="1:24" s="176" customFormat="1" ht="16.5" customHeight="1">
      <c r="A89" s="181"/>
      <c r="B89" s="100"/>
      <c r="C89" s="100"/>
      <c r="D89" s="100"/>
      <c r="E89" s="100"/>
      <c r="F89" s="100"/>
      <c r="G89" s="100"/>
      <c r="H89" s="100"/>
      <c r="I89" s="100"/>
      <c r="J89" s="100"/>
      <c r="K89" s="100"/>
      <c r="L89" s="100"/>
      <c r="M89" s="100"/>
      <c r="N89" s="100"/>
      <c r="O89" s="100"/>
      <c r="P89" s="100"/>
      <c r="Q89" s="100"/>
      <c r="R89" s="100"/>
      <c r="S89" s="100"/>
      <c r="T89" s="100"/>
      <c r="U89" s="100"/>
      <c r="V89" s="100"/>
      <c r="W89" s="100"/>
      <c r="X89" s="100"/>
    </row>
    <row r="90" spans="1:24" s="176" customFormat="1" ht="16.5" customHeight="1">
      <c r="A90" s="181"/>
      <c r="B90" s="100"/>
      <c r="C90" s="100"/>
      <c r="D90" s="100"/>
      <c r="E90" s="100"/>
      <c r="F90" s="100"/>
      <c r="G90" s="100"/>
      <c r="H90" s="100"/>
      <c r="I90" s="100"/>
      <c r="J90" s="100"/>
      <c r="K90" s="100"/>
      <c r="L90" s="100"/>
      <c r="M90" s="100"/>
      <c r="N90" s="100"/>
      <c r="O90" s="100"/>
      <c r="P90" s="100"/>
      <c r="Q90" s="100"/>
      <c r="R90" s="100"/>
      <c r="S90" s="100"/>
      <c r="T90" s="100"/>
      <c r="U90" s="100"/>
      <c r="V90" s="100"/>
      <c r="W90" s="100"/>
      <c r="X90" s="100"/>
    </row>
    <row r="91" spans="1:24" s="176" customFormat="1" ht="16.5" customHeight="1">
      <c r="A91" s="181"/>
      <c r="B91" s="100"/>
      <c r="C91" s="100"/>
      <c r="D91" s="100"/>
      <c r="E91" s="100"/>
      <c r="F91" s="100"/>
      <c r="G91" s="100"/>
      <c r="H91" s="100"/>
      <c r="I91" s="100"/>
      <c r="J91" s="100"/>
      <c r="K91" s="100"/>
      <c r="L91" s="100"/>
      <c r="M91" s="100"/>
      <c r="N91" s="100"/>
      <c r="O91" s="100"/>
      <c r="P91" s="100"/>
      <c r="Q91" s="100"/>
      <c r="R91" s="100"/>
      <c r="S91" s="100"/>
      <c r="T91" s="100"/>
      <c r="U91" s="100"/>
      <c r="V91" s="100"/>
      <c r="W91" s="100"/>
      <c r="X91" s="100"/>
    </row>
    <row r="92" spans="1:24" s="176" customFormat="1" ht="16.5" customHeight="1">
      <c r="A92" s="181"/>
      <c r="B92" s="100"/>
      <c r="C92" s="100"/>
      <c r="D92" s="100"/>
      <c r="E92" s="100"/>
      <c r="F92" s="100"/>
      <c r="G92" s="100"/>
      <c r="H92" s="100"/>
      <c r="I92" s="100"/>
      <c r="J92" s="100"/>
      <c r="K92" s="100"/>
      <c r="L92" s="100"/>
      <c r="M92" s="100"/>
      <c r="N92" s="100"/>
      <c r="O92" s="100"/>
      <c r="P92" s="100"/>
      <c r="Q92" s="100"/>
      <c r="R92" s="100"/>
      <c r="S92" s="100"/>
      <c r="T92" s="100"/>
      <c r="U92" s="100"/>
      <c r="V92" s="100"/>
      <c r="W92" s="100"/>
      <c r="X92" s="100"/>
    </row>
    <row r="93" spans="1:24" s="176" customFormat="1" ht="16.5" customHeight="1">
      <c r="A93" s="181"/>
      <c r="B93" s="100"/>
      <c r="C93" s="100"/>
      <c r="D93" s="100"/>
      <c r="E93" s="100"/>
      <c r="F93" s="100"/>
      <c r="G93" s="100"/>
      <c r="H93" s="100"/>
      <c r="I93" s="100"/>
      <c r="J93" s="100"/>
      <c r="K93" s="100"/>
      <c r="L93" s="100"/>
      <c r="M93" s="100"/>
      <c r="N93" s="100"/>
      <c r="O93" s="100"/>
      <c r="P93" s="100"/>
      <c r="Q93" s="100"/>
      <c r="R93" s="100"/>
      <c r="S93" s="100"/>
      <c r="T93" s="100"/>
      <c r="U93" s="100"/>
      <c r="V93" s="100"/>
      <c r="W93" s="100"/>
      <c r="X93" s="100"/>
    </row>
    <row r="94" spans="1:24" s="176" customFormat="1" ht="16.5" customHeight="1">
      <c r="A94" s="181"/>
      <c r="B94" s="100"/>
      <c r="C94" s="100"/>
      <c r="D94" s="100"/>
      <c r="E94" s="100"/>
      <c r="F94" s="100"/>
      <c r="G94" s="100"/>
      <c r="H94" s="100"/>
      <c r="I94" s="100"/>
      <c r="J94" s="100"/>
      <c r="K94" s="100"/>
      <c r="L94" s="100"/>
      <c r="M94" s="100"/>
      <c r="N94" s="100"/>
      <c r="O94" s="100"/>
      <c r="P94" s="100"/>
      <c r="Q94" s="100"/>
      <c r="R94" s="100"/>
      <c r="S94" s="100"/>
      <c r="T94" s="100"/>
      <c r="U94" s="100"/>
      <c r="V94" s="100"/>
      <c r="W94" s="100"/>
      <c r="X94" s="100"/>
    </row>
    <row r="95" spans="1:24" ht="16.5" customHeight="1">
      <c r="A95" s="49"/>
      <c r="B95" s="23"/>
      <c r="C95" s="23"/>
      <c r="D95" s="23"/>
      <c r="E95" s="23"/>
      <c r="F95" s="23"/>
      <c r="G95" s="23"/>
      <c r="H95" s="23"/>
      <c r="I95" s="23"/>
      <c r="J95" s="23"/>
      <c r="K95" s="23"/>
      <c r="L95" s="23"/>
      <c r="M95" s="23"/>
      <c r="N95" s="23"/>
      <c r="O95" s="23"/>
      <c r="P95" s="23"/>
      <c r="Q95" s="23"/>
      <c r="R95" s="23"/>
      <c r="S95" s="23"/>
      <c r="T95" s="23"/>
      <c r="U95" s="23"/>
      <c r="V95" s="23"/>
      <c r="W95" s="23"/>
      <c r="X95" s="23"/>
    </row>
    <row r="96" spans="1:24" ht="16.5" customHeight="1">
      <c r="A96" s="49"/>
      <c r="B96" s="23"/>
      <c r="C96" s="23"/>
      <c r="D96" s="23"/>
      <c r="E96" s="23"/>
      <c r="F96" s="23"/>
      <c r="G96" s="23"/>
      <c r="H96" s="23"/>
      <c r="I96" s="23"/>
      <c r="J96" s="23"/>
      <c r="K96" s="23"/>
      <c r="L96" s="23"/>
      <c r="M96" s="23"/>
      <c r="N96" s="23"/>
      <c r="O96" s="23"/>
      <c r="P96" s="23"/>
      <c r="Q96" s="23"/>
      <c r="R96" s="23"/>
      <c r="S96" s="23"/>
      <c r="T96" s="23"/>
      <c r="U96" s="23"/>
      <c r="V96" s="23"/>
      <c r="W96" s="23"/>
      <c r="X96" s="23"/>
    </row>
    <row r="97" spans="1:24" ht="16.5" customHeight="1">
      <c r="A97" s="49"/>
      <c r="B97" s="23"/>
      <c r="C97" s="23"/>
      <c r="D97" s="23"/>
      <c r="E97" s="23"/>
      <c r="F97" s="23"/>
      <c r="G97" s="23"/>
      <c r="H97" s="23"/>
      <c r="I97" s="23"/>
      <c r="J97" s="23"/>
      <c r="K97" s="23"/>
      <c r="L97" s="23"/>
      <c r="M97" s="23"/>
      <c r="N97" s="23"/>
      <c r="O97" s="23"/>
      <c r="P97" s="23"/>
      <c r="Q97" s="23"/>
      <c r="R97" s="23"/>
      <c r="S97" s="23"/>
      <c r="T97" s="23"/>
      <c r="U97" s="23"/>
      <c r="V97" s="23"/>
      <c r="W97" s="23"/>
      <c r="X97" s="23"/>
    </row>
    <row r="98" spans="1:24" ht="16.5" customHeight="1">
      <c r="A98" s="49"/>
      <c r="B98" s="23"/>
      <c r="C98" s="23"/>
      <c r="D98" s="23"/>
      <c r="E98" s="23"/>
      <c r="F98" s="23"/>
      <c r="G98" s="23"/>
      <c r="H98" s="23"/>
      <c r="I98" s="23"/>
      <c r="J98" s="23"/>
      <c r="K98" s="23"/>
      <c r="L98" s="23"/>
      <c r="M98" s="23"/>
      <c r="N98" s="23"/>
      <c r="O98" s="23"/>
      <c r="P98" s="23"/>
      <c r="Q98" s="23"/>
      <c r="R98" s="23"/>
      <c r="S98" s="23"/>
      <c r="T98" s="23"/>
      <c r="U98" s="23"/>
      <c r="V98" s="23"/>
      <c r="W98" s="23"/>
      <c r="X98" s="23"/>
    </row>
    <row r="99" spans="1:24" ht="16.5" customHeight="1">
      <c r="A99" s="49"/>
      <c r="B99" s="23"/>
      <c r="C99" s="23"/>
      <c r="D99" s="23"/>
      <c r="E99" s="23"/>
      <c r="F99" s="23"/>
      <c r="G99" s="23"/>
      <c r="H99" s="23"/>
      <c r="I99" s="23"/>
      <c r="J99" s="23"/>
      <c r="K99" s="23"/>
      <c r="L99" s="23"/>
      <c r="M99" s="23"/>
      <c r="N99" s="23"/>
      <c r="O99" s="23"/>
      <c r="P99" s="23"/>
      <c r="Q99" s="23"/>
      <c r="R99" s="23"/>
      <c r="S99" s="23"/>
      <c r="T99" s="23"/>
      <c r="U99" s="23"/>
      <c r="V99" s="23"/>
      <c r="W99" s="23"/>
      <c r="X99" s="23"/>
    </row>
    <row r="100" spans="1:24" ht="16.5" customHeight="1">
      <c r="A100" s="49"/>
      <c r="B100" s="23"/>
      <c r="C100" s="23"/>
      <c r="D100" s="23"/>
      <c r="E100" s="23"/>
      <c r="F100" s="23"/>
      <c r="G100" s="23"/>
      <c r="H100" s="23"/>
      <c r="I100" s="23"/>
      <c r="J100" s="23"/>
      <c r="K100" s="23"/>
      <c r="L100" s="23"/>
      <c r="M100" s="23"/>
      <c r="N100" s="23"/>
      <c r="O100" s="23"/>
      <c r="P100" s="23"/>
      <c r="Q100" s="23"/>
      <c r="R100" s="23"/>
      <c r="S100" s="23"/>
      <c r="T100" s="23"/>
      <c r="U100" s="23"/>
      <c r="V100" s="23"/>
      <c r="W100" s="23"/>
      <c r="X100" s="23"/>
    </row>
    <row r="101" spans="1:24" ht="16.5" customHeight="1">
      <c r="A101" s="49"/>
      <c r="B101" s="23"/>
      <c r="C101" s="23"/>
      <c r="D101" s="23"/>
      <c r="E101" s="23"/>
      <c r="F101" s="23"/>
      <c r="G101" s="23"/>
      <c r="H101" s="23"/>
      <c r="I101" s="23"/>
      <c r="J101" s="23"/>
      <c r="K101" s="23"/>
      <c r="L101" s="23"/>
      <c r="M101" s="23"/>
      <c r="N101" s="23"/>
      <c r="O101" s="23"/>
      <c r="P101" s="23"/>
      <c r="Q101" s="23"/>
      <c r="R101" s="23"/>
      <c r="S101" s="23"/>
      <c r="T101" s="23"/>
      <c r="U101" s="23"/>
      <c r="V101" s="23"/>
      <c r="W101" s="23"/>
      <c r="X101" s="23"/>
    </row>
    <row r="102" spans="1:24" ht="16.5" customHeight="1">
      <c r="A102" s="49"/>
      <c r="B102" s="23"/>
      <c r="C102" s="23"/>
      <c r="D102" s="23"/>
      <c r="E102" s="23"/>
      <c r="F102" s="23"/>
      <c r="G102" s="23"/>
      <c r="H102" s="23"/>
      <c r="I102" s="23"/>
      <c r="J102" s="23"/>
      <c r="K102" s="23"/>
      <c r="L102" s="23"/>
      <c r="M102" s="23"/>
      <c r="N102" s="23"/>
      <c r="O102" s="23"/>
      <c r="P102" s="23"/>
      <c r="Q102" s="23"/>
      <c r="R102" s="23"/>
      <c r="S102" s="23"/>
      <c r="T102" s="23"/>
      <c r="U102" s="23"/>
      <c r="V102" s="23"/>
      <c r="W102" s="23"/>
      <c r="X102" s="23"/>
    </row>
    <row r="103" spans="1:24" ht="16.5" customHeight="1">
      <c r="A103" s="49"/>
      <c r="B103" s="23"/>
      <c r="C103" s="23"/>
      <c r="D103" s="23"/>
      <c r="E103" s="23"/>
      <c r="F103" s="23"/>
      <c r="G103" s="23"/>
      <c r="H103" s="23"/>
      <c r="I103" s="23"/>
      <c r="J103" s="23"/>
      <c r="K103" s="23"/>
      <c r="L103" s="23"/>
      <c r="M103" s="23"/>
      <c r="N103" s="23"/>
      <c r="O103" s="23"/>
      <c r="P103" s="23"/>
      <c r="Q103" s="23"/>
      <c r="R103" s="23"/>
      <c r="S103" s="23"/>
      <c r="T103" s="23"/>
      <c r="U103" s="23"/>
      <c r="V103" s="23"/>
      <c r="W103" s="23"/>
      <c r="X103" s="23"/>
    </row>
    <row r="104" spans="1:24" ht="16.5" customHeight="1">
      <c r="A104" s="49"/>
      <c r="B104" s="23"/>
      <c r="C104" s="23"/>
      <c r="D104" s="23"/>
      <c r="E104" s="23"/>
      <c r="F104" s="23"/>
      <c r="G104" s="23"/>
      <c r="H104" s="23"/>
      <c r="I104" s="23"/>
      <c r="J104" s="23"/>
      <c r="K104" s="23"/>
      <c r="L104" s="23"/>
      <c r="M104" s="23"/>
      <c r="N104" s="23"/>
      <c r="O104" s="23"/>
      <c r="P104" s="23"/>
      <c r="Q104" s="23"/>
      <c r="R104" s="23"/>
      <c r="S104" s="23"/>
      <c r="T104" s="23"/>
      <c r="U104" s="23"/>
      <c r="V104" s="23"/>
      <c r="W104" s="23"/>
      <c r="X104" s="23"/>
    </row>
    <row r="105" spans="1:24" ht="16.5" customHeight="1">
      <c r="A105" s="49"/>
      <c r="B105" s="23"/>
      <c r="C105" s="23"/>
      <c r="D105" s="23"/>
      <c r="E105" s="23"/>
      <c r="F105" s="23"/>
      <c r="G105" s="23"/>
      <c r="H105" s="23"/>
      <c r="I105" s="23"/>
      <c r="J105" s="23"/>
      <c r="K105" s="23"/>
      <c r="L105" s="23"/>
      <c r="M105" s="23"/>
      <c r="N105" s="23"/>
      <c r="O105" s="23"/>
      <c r="P105" s="23"/>
      <c r="Q105" s="23"/>
      <c r="R105" s="23"/>
      <c r="S105" s="23"/>
      <c r="T105" s="23"/>
      <c r="U105" s="23"/>
      <c r="V105" s="23"/>
      <c r="W105" s="23"/>
      <c r="X105" s="23"/>
    </row>
    <row r="106" spans="1:24" ht="16.5" customHeight="1">
      <c r="A106" s="49"/>
      <c r="B106" s="23"/>
      <c r="C106" s="23"/>
      <c r="D106" s="23"/>
      <c r="E106" s="23"/>
      <c r="F106" s="23"/>
      <c r="G106" s="23"/>
      <c r="H106" s="23"/>
      <c r="I106" s="23"/>
      <c r="J106" s="23"/>
      <c r="K106" s="23"/>
      <c r="L106" s="23"/>
      <c r="M106" s="23"/>
      <c r="N106" s="23"/>
      <c r="O106" s="23"/>
      <c r="P106" s="23"/>
      <c r="Q106" s="23"/>
      <c r="R106" s="23"/>
      <c r="S106" s="23"/>
      <c r="T106" s="23"/>
      <c r="U106" s="23"/>
      <c r="V106" s="23"/>
      <c r="W106" s="23"/>
      <c r="X106" s="23"/>
    </row>
    <row r="107" spans="1:24" ht="16.5" customHeight="1">
      <c r="A107" s="49"/>
      <c r="B107" s="23"/>
      <c r="C107" s="23"/>
      <c r="D107" s="23"/>
      <c r="E107" s="23"/>
      <c r="F107" s="23"/>
      <c r="G107" s="23"/>
      <c r="H107" s="23"/>
      <c r="I107" s="23"/>
      <c r="J107" s="23"/>
      <c r="K107" s="23"/>
      <c r="L107" s="23"/>
      <c r="M107" s="23"/>
      <c r="N107" s="23"/>
      <c r="O107" s="23"/>
      <c r="P107" s="23"/>
      <c r="Q107" s="23"/>
      <c r="R107" s="23"/>
      <c r="S107" s="23"/>
      <c r="T107" s="23"/>
      <c r="U107" s="23"/>
      <c r="V107" s="23"/>
      <c r="W107" s="23"/>
      <c r="X107" s="23"/>
    </row>
    <row r="108" spans="1:24" ht="16.5" customHeight="1">
      <c r="A108" s="49"/>
      <c r="B108" s="23"/>
      <c r="C108" s="23"/>
      <c r="D108" s="23"/>
      <c r="E108" s="23"/>
      <c r="F108" s="23"/>
      <c r="G108" s="23"/>
      <c r="H108" s="23"/>
      <c r="I108" s="23"/>
      <c r="J108" s="23"/>
      <c r="K108" s="23"/>
      <c r="L108" s="23"/>
      <c r="M108" s="23"/>
      <c r="N108" s="23"/>
      <c r="O108" s="23"/>
      <c r="P108" s="23"/>
      <c r="Q108" s="23"/>
      <c r="R108" s="23"/>
      <c r="S108" s="23"/>
      <c r="T108" s="23"/>
      <c r="U108" s="23"/>
      <c r="V108" s="23"/>
      <c r="W108" s="23"/>
      <c r="X108" s="23"/>
    </row>
    <row r="109" spans="1:24" ht="16.5" customHeight="1">
      <c r="A109" s="49"/>
      <c r="B109" s="23"/>
      <c r="C109" s="23"/>
      <c r="D109" s="23"/>
      <c r="E109" s="23"/>
      <c r="F109" s="23"/>
      <c r="G109" s="23"/>
      <c r="H109" s="23"/>
      <c r="I109" s="23"/>
      <c r="J109" s="23"/>
      <c r="K109" s="23"/>
      <c r="L109" s="23"/>
      <c r="M109" s="23"/>
      <c r="N109" s="23"/>
      <c r="O109" s="23"/>
      <c r="P109" s="23"/>
      <c r="Q109" s="23"/>
      <c r="R109" s="23"/>
      <c r="S109" s="23"/>
      <c r="T109" s="23"/>
      <c r="U109" s="23"/>
      <c r="V109" s="23"/>
      <c r="W109" s="23"/>
      <c r="X109" s="23"/>
    </row>
    <row r="110" spans="1:24" ht="16.5" customHeight="1">
      <c r="A110" s="49"/>
      <c r="B110" s="23"/>
      <c r="C110" s="23"/>
      <c r="D110" s="23"/>
      <c r="E110" s="23"/>
      <c r="F110" s="23"/>
      <c r="G110" s="23"/>
      <c r="H110" s="23"/>
      <c r="I110" s="23"/>
      <c r="J110" s="23"/>
      <c r="K110" s="23"/>
      <c r="L110" s="23"/>
      <c r="M110" s="23"/>
      <c r="N110" s="23"/>
      <c r="O110" s="23"/>
      <c r="P110" s="23"/>
      <c r="Q110" s="23"/>
      <c r="R110" s="23"/>
      <c r="S110" s="23"/>
      <c r="T110" s="23"/>
      <c r="U110" s="23"/>
      <c r="V110" s="23"/>
      <c r="W110" s="23"/>
      <c r="X110" s="23"/>
    </row>
    <row r="111" spans="1:24" ht="16.5" customHeight="1">
      <c r="A111" s="49"/>
      <c r="B111" s="23"/>
      <c r="C111" s="23"/>
      <c r="D111" s="23"/>
      <c r="E111" s="23"/>
      <c r="F111" s="23"/>
      <c r="G111" s="23"/>
      <c r="H111" s="23"/>
      <c r="I111" s="23"/>
      <c r="J111" s="23"/>
      <c r="K111" s="23"/>
      <c r="L111" s="23"/>
      <c r="M111" s="23"/>
      <c r="N111" s="23"/>
      <c r="O111" s="23"/>
      <c r="P111" s="23"/>
      <c r="Q111" s="23"/>
      <c r="R111" s="23"/>
      <c r="S111" s="23"/>
      <c r="T111" s="23"/>
      <c r="U111" s="23"/>
      <c r="V111" s="23"/>
      <c r="W111" s="23"/>
      <c r="X111" s="23"/>
    </row>
    <row r="112" spans="1:24" ht="16.5" customHeight="1">
      <c r="A112" s="49"/>
      <c r="B112" s="23"/>
      <c r="C112" s="23"/>
      <c r="D112" s="23"/>
      <c r="E112" s="23"/>
      <c r="F112" s="23"/>
      <c r="G112" s="23"/>
      <c r="H112" s="23"/>
      <c r="I112" s="23"/>
      <c r="J112" s="23"/>
      <c r="K112" s="23"/>
      <c r="L112" s="23"/>
      <c r="M112" s="23"/>
      <c r="N112" s="23"/>
      <c r="O112" s="23"/>
      <c r="P112" s="23"/>
      <c r="Q112" s="23"/>
      <c r="R112" s="23"/>
      <c r="S112" s="23"/>
      <c r="T112" s="23"/>
      <c r="U112" s="23"/>
      <c r="V112" s="23"/>
      <c r="W112" s="23"/>
      <c r="X112" s="23"/>
    </row>
    <row r="113" spans="1:24" ht="16.5" customHeight="1">
      <c r="A113" s="49"/>
      <c r="B113" s="23"/>
      <c r="C113" s="23"/>
      <c r="D113" s="23"/>
      <c r="E113" s="23"/>
      <c r="F113" s="23"/>
      <c r="G113" s="23"/>
      <c r="H113" s="23"/>
      <c r="I113" s="23"/>
      <c r="J113" s="23"/>
      <c r="K113" s="23"/>
      <c r="L113" s="23"/>
      <c r="M113" s="23"/>
      <c r="N113" s="23"/>
      <c r="O113" s="23"/>
      <c r="P113" s="23"/>
      <c r="Q113" s="23"/>
      <c r="R113" s="23"/>
      <c r="S113" s="23"/>
      <c r="T113" s="23"/>
      <c r="U113" s="23"/>
      <c r="V113" s="23"/>
      <c r="W113" s="23"/>
      <c r="X113" s="23"/>
    </row>
    <row r="114" spans="1:24" ht="16.5" customHeight="1">
      <c r="A114" s="49"/>
      <c r="B114" s="23"/>
      <c r="C114" s="23"/>
      <c r="D114" s="23"/>
      <c r="E114" s="23"/>
      <c r="F114" s="23"/>
      <c r="G114" s="23"/>
      <c r="H114" s="23"/>
      <c r="I114" s="23"/>
      <c r="J114" s="23"/>
      <c r="K114" s="23"/>
      <c r="L114" s="23"/>
      <c r="M114" s="23"/>
      <c r="N114" s="23"/>
      <c r="O114" s="23"/>
      <c r="P114" s="23"/>
      <c r="Q114" s="23"/>
      <c r="R114" s="23"/>
      <c r="S114" s="23"/>
      <c r="T114" s="23"/>
      <c r="U114" s="23"/>
      <c r="V114" s="23"/>
      <c r="W114" s="23"/>
      <c r="X114" s="23"/>
    </row>
    <row r="115" spans="1:24" ht="16.5" customHeight="1">
      <c r="A115" s="49"/>
      <c r="B115" s="23"/>
      <c r="C115" s="23"/>
      <c r="D115" s="23"/>
      <c r="E115" s="23"/>
      <c r="F115" s="23"/>
      <c r="G115" s="23"/>
      <c r="H115" s="23"/>
      <c r="I115" s="23"/>
      <c r="J115" s="23"/>
      <c r="K115" s="23"/>
      <c r="L115" s="23"/>
      <c r="M115" s="23"/>
      <c r="N115" s="23"/>
      <c r="O115" s="23"/>
      <c r="P115" s="23"/>
      <c r="Q115" s="23"/>
      <c r="R115" s="23"/>
      <c r="S115" s="23"/>
      <c r="T115" s="23"/>
      <c r="U115" s="23"/>
      <c r="V115" s="23"/>
      <c r="W115" s="23"/>
      <c r="X115" s="23"/>
    </row>
    <row r="116" spans="1:24" ht="16.5" customHeight="1">
      <c r="A116" s="49"/>
      <c r="B116" s="23"/>
      <c r="C116" s="23"/>
      <c r="D116" s="23"/>
      <c r="E116" s="23"/>
      <c r="F116" s="23"/>
      <c r="G116" s="23"/>
      <c r="H116" s="23"/>
      <c r="I116" s="23"/>
      <c r="J116" s="23"/>
      <c r="K116" s="23"/>
      <c r="L116" s="23"/>
      <c r="M116" s="23"/>
      <c r="N116" s="23"/>
      <c r="O116" s="23"/>
      <c r="P116" s="23"/>
      <c r="Q116" s="23"/>
      <c r="R116" s="23"/>
      <c r="S116" s="23"/>
      <c r="T116" s="23"/>
      <c r="U116" s="23"/>
      <c r="V116" s="23"/>
      <c r="W116" s="23"/>
      <c r="X116" s="23"/>
    </row>
    <row r="117" spans="1:24" ht="16.5" customHeight="1">
      <c r="A117" s="49"/>
      <c r="B117" s="23"/>
      <c r="C117" s="23"/>
      <c r="D117" s="23"/>
      <c r="E117" s="23"/>
      <c r="F117" s="23"/>
      <c r="G117" s="23"/>
      <c r="H117" s="23"/>
      <c r="I117" s="23"/>
      <c r="J117" s="23"/>
      <c r="K117" s="23"/>
      <c r="L117" s="23"/>
      <c r="M117" s="23"/>
      <c r="N117" s="23"/>
      <c r="O117" s="23"/>
      <c r="P117" s="23"/>
      <c r="Q117" s="23"/>
      <c r="R117" s="23"/>
      <c r="S117" s="23"/>
      <c r="T117" s="23"/>
      <c r="U117" s="23"/>
      <c r="V117" s="23"/>
      <c r="W117" s="23"/>
      <c r="X117" s="23"/>
    </row>
    <row r="118" spans="1:24" ht="16.5" customHeight="1">
      <c r="A118" s="49"/>
      <c r="B118" s="23"/>
      <c r="C118" s="23"/>
      <c r="D118" s="23"/>
      <c r="E118" s="23"/>
      <c r="F118" s="23"/>
      <c r="G118" s="23"/>
      <c r="H118" s="23"/>
      <c r="I118" s="23"/>
      <c r="J118" s="23"/>
      <c r="K118" s="23"/>
      <c r="L118" s="23"/>
      <c r="M118" s="23"/>
      <c r="N118" s="23"/>
      <c r="O118" s="23"/>
      <c r="P118" s="23"/>
      <c r="Q118" s="23"/>
      <c r="R118" s="23"/>
      <c r="S118" s="23"/>
      <c r="T118" s="23"/>
      <c r="U118" s="23"/>
      <c r="V118" s="23"/>
      <c r="W118" s="23"/>
      <c r="X118" s="23"/>
    </row>
    <row r="119" spans="1:24" ht="16.5" customHeight="1">
      <c r="A119" s="49"/>
      <c r="B119" s="23"/>
      <c r="C119" s="23"/>
      <c r="D119" s="23"/>
      <c r="E119" s="23"/>
      <c r="F119" s="23"/>
      <c r="G119" s="23"/>
      <c r="H119" s="23"/>
      <c r="I119" s="23"/>
      <c r="J119" s="23"/>
      <c r="K119" s="23"/>
      <c r="L119" s="23"/>
      <c r="M119" s="23"/>
      <c r="N119" s="23"/>
      <c r="O119" s="23"/>
      <c r="P119" s="23"/>
      <c r="Q119" s="23"/>
      <c r="R119" s="23"/>
      <c r="S119" s="23"/>
      <c r="T119" s="23"/>
      <c r="U119" s="23"/>
      <c r="V119" s="23"/>
      <c r="W119" s="23"/>
      <c r="X119" s="23"/>
    </row>
    <row r="120" spans="1:24" ht="16.5" customHeight="1">
      <c r="A120" s="49"/>
      <c r="B120" s="23"/>
      <c r="C120" s="23"/>
      <c r="D120" s="23"/>
      <c r="E120" s="23"/>
      <c r="F120" s="23"/>
      <c r="G120" s="23"/>
      <c r="H120" s="23"/>
      <c r="I120" s="23"/>
      <c r="J120" s="23"/>
      <c r="K120" s="23"/>
      <c r="L120" s="23"/>
      <c r="M120" s="23"/>
      <c r="N120" s="23"/>
      <c r="O120" s="23"/>
      <c r="P120" s="23"/>
      <c r="Q120" s="23"/>
      <c r="R120" s="23"/>
      <c r="S120" s="23"/>
      <c r="T120" s="23"/>
      <c r="U120" s="23"/>
      <c r="V120" s="23"/>
      <c r="W120" s="23"/>
      <c r="X120" s="23"/>
    </row>
    <row r="121" spans="1:24" ht="16.5" customHeight="1">
      <c r="A121" s="49"/>
      <c r="B121" s="23"/>
      <c r="C121" s="23"/>
      <c r="D121" s="23"/>
      <c r="E121" s="23"/>
      <c r="F121" s="23"/>
      <c r="G121" s="23"/>
      <c r="H121" s="23"/>
      <c r="I121" s="23"/>
      <c r="J121" s="23"/>
      <c r="K121" s="23"/>
      <c r="L121" s="23"/>
      <c r="M121" s="23"/>
      <c r="N121" s="23"/>
      <c r="O121" s="23"/>
      <c r="P121" s="23"/>
      <c r="Q121" s="23"/>
      <c r="R121" s="23"/>
      <c r="S121" s="23"/>
      <c r="T121" s="23"/>
      <c r="U121" s="23"/>
      <c r="V121" s="23"/>
      <c r="W121" s="23"/>
      <c r="X121" s="23"/>
    </row>
    <row r="122" spans="1:24" ht="16.5" customHeight="1">
      <c r="A122" s="49"/>
      <c r="B122" s="23"/>
      <c r="C122" s="23"/>
      <c r="D122" s="23"/>
      <c r="E122" s="23"/>
      <c r="F122" s="23"/>
      <c r="G122" s="23"/>
      <c r="H122" s="23"/>
      <c r="I122" s="23"/>
      <c r="J122" s="23"/>
      <c r="K122" s="23"/>
      <c r="L122" s="23"/>
      <c r="M122" s="23"/>
      <c r="N122" s="23"/>
      <c r="O122" s="23"/>
      <c r="P122" s="23"/>
      <c r="Q122" s="23"/>
      <c r="R122" s="23"/>
      <c r="S122" s="23"/>
      <c r="T122" s="23"/>
      <c r="U122" s="23"/>
      <c r="V122" s="23"/>
      <c r="W122" s="23"/>
      <c r="X122" s="23"/>
    </row>
    <row r="123" spans="1:24" ht="16.5" customHeight="1">
      <c r="A123" s="49"/>
      <c r="B123" s="23"/>
      <c r="C123" s="23"/>
      <c r="D123" s="23"/>
      <c r="E123" s="23"/>
      <c r="F123" s="23"/>
      <c r="G123" s="23"/>
      <c r="H123" s="23"/>
      <c r="I123" s="23"/>
      <c r="J123" s="23"/>
      <c r="K123" s="23"/>
      <c r="L123" s="23"/>
      <c r="M123" s="23"/>
      <c r="N123" s="23"/>
      <c r="O123" s="23"/>
      <c r="P123" s="23"/>
      <c r="Q123" s="23"/>
      <c r="R123" s="23"/>
      <c r="S123" s="23"/>
      <c r="T123" s="23"/>
      <c r="U123" s="23"/>
      <c r="V123" s="23"/>
      <c r="W123" s="23"/>
      <c r="X123" s="23"/>
    </row>
    <row r="124" spans="1:24" ht="16.5" customHeight="1">
      <c r="A124" s="49"/>
      <c r="B124" s="23"/>
      <c r="C124" s="23"/>
      <c r="D124" s="23"/>
      <c r="E124" s="23"/>
      <c r="F124" s="23"/>
      <c r="G124" s="23"/>
      <c r="H124" s="23"/>
      <c r="I124" s="23"/>
      <c r="J124" s="23"/>
      <c r="K124" s="23"/>
      <c r="L124" s="23"/>
      <c r="M124" s="23"/>
      <c r="N124" s="23"/>
      <c r="O124" s="23"/>
      <c r="P124" s="23"/>
      <c r="Q124" s="23"/>
      <c r="R124" s="23"/>
      <c r="S124" s="23"/>
      <c r="T124" s="23"/>
      <c r="U124" s="23"/>
      <c r="V124" s="23"/>
      <c r="W124" s="23"/>
      <c r="X124" s="23"/>
    </row>
    <row r="125" spans="1:24" ht="16.5" customHeight="1">
      <c r="A125" s="49"/>
      <c r="B125" s="23"/>
      <c r="C125" s="23"/>
      <c r="D125" s="23"/>
      <c r="E125" s="23"/>
      <c r="F125" s="23"/>
      <c r="G125" s="23"/>
      <c r="H125" s="23"/>
      <c r="I125" s="23"/>
      <c r="J125" s="23"/>
      <c r="K125" s="23"/>
      <c r="L125" s="23"/>
      <c r="M125" s="23"/>
      <c r="N125" s="23"/>
      <c r="O125" s="23"/>
      <c r="P125" s="23"/>
      <c r="Q125" s="23"/>
      <c r="R125" s="23"/>
      <c r="S125" s="23"/>
      <c r="T125" s="23"/>
      <c r="U125" s="23"/>
      <c r="V125" s="23"/>
      <c r="W125" s="23"/>
      <c r="X125" s="23"/>
    </row>
    <row r="126" spans="1:24" ht="16.5" customHeight="1">
      <c r="A126" s="49"/>
      <c r="B126" s="23"/>
      <c r="C126" s="23"/>
      <c r="D126" s="23"/>
      <c r="E126" s="23"/>
      <c r="F126" s="23"/>
      <c r="G126" s="23"/>
      <c r="H126" s="23"/>
      <c r="I126" s="23"/>
      <c r="J126" s="23"/>
      <c r="K126" s="23"/>
      <c r="L126" s="23"/>
      <c r="M126" s="23"/>
      <c r="N126" s="23"/>
      <c r="O126" s="23"/>
      <c r="P126" s="23"/>
      <c r="Q126" s="23"/>
      <c r="R126" s="23"/>
      <c r="S126" s="23"/>
      <c r="T126" s="23"/>
      <c r="U126" s="23"/>
      <c r="V126" s="23"/>
      <c r="W126" s="23"/>
      <c r="X126" s="23"/>
    </row>
    <row r="127" spans="1:24" ht="16.5" customHeight="1">
      <c r="A127" s="49"/>
      <c r="B127" s="23"/>
      <c r="C127" s="23"/>
      <c r="D127" s="23"/>
      <c r="E127" s="23"/>
      <c r="F127" s="23"/>
      <c r="G127" s="23"/>
      <c r="H127" s="23"/>
      <c r="I127" s="23"/>
      <c r="J127" s="23"/>
      <c r="K127" s="23"/>
      <c r="L127" s="23"/>
      <c r="M127" s="23"/>
      <c r="N127" s="23"/>
      <c r="O127" s="23"/>
      <c r="P127" s="23"/>
      <c r="Q127" s="23"/>
      <c r="R127" s="23"/>
      <c r="S127" s="23"/>
      <c r="T127" s="23"/>
      <c r="U127" s="23"/>
      <c r="V127" s="23"/>
      <c r="W127" s="23"/>
      <c r="X127" s="23"/>
    </row>
    <row r="128" spans="1:24" ht="16.5" customHeight="1">
      <c r="A128" s="49"/>
      <c r="B128" s="23"/>
      <c r="C128" s="23"/>
      <c r="D128" s="23"/>
      <c r="E128" s="23"/>
      <c r="F128" s="23"/>
      <c r="G128" s="23"/>
      <c r="H128" s="23"/>
      <c r="I128" s="23"/>
      <c r="J128" s="23"/>
      <c r="K128" s="23"/>
      <c r="L128" s="23"/>
      <c r="M128" s="23"/>
      <c r="N128" s="23"/>
      <c r="O128" s="23"/>
      <c r="P128" s="23"/>
      <c r="Q128" s="23"/>
      <c r="R128" s="23"/>
      <c r="S128" s="23"/>
      <c r="T128" s="23"/>
      <c r="U128" s="23"/>
      <c r="V128" s="23"/>
      <c r="W128" s="23"/>
      <c r="X128" s="23"/>
    </row>
    <row r="129" spans="1:24" ht="16.5" customHeight="1">
      <c r="A129" s="49"/>
      <c r="B129" s="23"/>
      <c r="C129" s="23"/>
      <c r="D129" s="23"/>
      <c r="E129" s="23"/>
      <c r="F129" s="23"/>
      <c r="G129" s="23"/>
      <c r="H129" s="23"/>
      <c r="I129" s="23"/>
      <c r="J129" s="23"/>
      <c r="K129" s="23"/>
      <c r="L129" s="23"/>
      <c r="M129" s="23"/>
      <c r="N129" s="23"/>
      <c r="O129" s="23"/>
      <c r="P129" s="23"/>
      <c r="Q129" s="23"/>
      <c r="R129" s="23"/>
      <c r="S129" s="23"/>
      <c r="T129" s="23"/>
      <c r="U129" s="23"/>
      <c r="V129" s="23"/>
      <c r="W129" s="23"/>
      <c r="X129" s="23"/>
    </row>
    <row r="130" spans="1:24" ht="16.5" customHeight="1">
      <c r="A130" s="49"/>
      <c r="B130" s="23"/>
      <c r="C130" s="23"/>
      <c r="D130" s="23"/>
      <c r="E130" s="23"/>
      <c r="F130" s="23"/>
      <c r="G130" s="23"/>
      <c r="H130" s="23"/>
      <c r="I130" s="23"/>
      <c r="J130" s="23"/>
      <c r="K130" s="23"/>
      <c r="L130" s="23"/>
      <c r="M130" s="23"/>
      <c r="N130" s="23"/>
      <c r="O130" s="23"/>
      <c r="P130" s="23"/>
      <c r="Q130" s="23"/>
      <c r="R130" s="23"/>
      <c r="S130" s="23"/>
      <c r="T130" s="23"/>
      <c r="U130" s="23"/>
      <c r="V130" s="23"/>
      <c r="W130" s="23"/>
      <c r="X130" s="23"/>
    </row>
    <row r="131" spans="1:24" ht="16.5" customHeight="1">
      <c r="A131" s="49"/>
      <c r="B131" s="23"/>
      <c r="C131" s="23"/>
      <c r="D131" s="23"/>
      <c r="E131" s="23"/>
      <c r="F131" s="23"/>
      <c r="G131" s="23"/>
      <c r="H131" s="23"/>
      <c r="I131" s="23"/>
      <c r="J131" s="23"/>
      <c r="K131" s="23"/>
      <c r="L131" s="23"/>
      <c r="M131" s="23"/>
      <c r="N131" s="23"/>
      <c r="O131" s="23"/>
      <c r="P131" s="23"/>
      <c r="Q131" s="23"/>
      <c r="R131" s="23"/>
      <c r="S131" s="23"/>
      <c r="T131" s="23"/>
      <c r="U131" s="23"/>
      <c r="V131" s="23"/>
      <c r="W131" s="23"/>
      <c r="X131" s="23"/>
    </row>
    <row r="132" spans="1:24" ht="16.5" customHeight="1">
      <c r="A132" s="49"/>
      <c r="B132" s="23"/>
      <c r="C132" s="23"/>
      <c r="D132" s="23"/>
      <c r="E132" s="23"/>
      <c r="F132" s="23"/>
      <c r="G132" s="23"/>
      <c r="H132" s="23"/>
      <c r="I132" s="23"/>
      <c r="J132" s="23"/>
      <c r="K132" s="23"/>
      <c r="L132" s="23"/>
      <c r="M132" s="23"/>
      <c r="N132" s="23"/>
      <c r="O132" s="23"/>
      <c r="P132" s="23"/>
      <c r="Q132" s="23"/>
      <c r="R132" s="23"/>
      <c r="S132" s="23"/>
      <c r="T132" s="23"/>
      <c r="U132" s="23"/>
      <c r="V132" s="23"/>
      <c r="W132" s="23"/>
      <c r="X132" s="23"/>
    </row>
    <row r="133" spans="1:24" ht="16.5" customHeight="1">
      <c r="A133" s="49"/>
      <c r="B133" s="23"/>
      <c r="C133" s="23"/>
      <c r="D133" s="23"/>
      <c r="E133" s="23"/>
      <c r="F133" s="23"/>
      <c r="G133" s="23"/>
      <c r="H133" s="23"/>
      <c r="I133" s="23"/>
      <c r="J133" s="23"/>
      <c r="K133" s="23"/>
      <c r="L133" s="23"/>
      <c r="M133" s="23"/>
      <c r="N133" s="23"/>
      <c r="O133" s="23"/>
      <c r="P133" s="23"/>
      <c r="Q133" s="23"/>
      <c r="R133" s="23"/>
      <c r="S133" s="23"/>
      <c r="T133" s="23"/>
      <c r="U133" s="23"/>
      <c r="V133" s="23"/>
      <c r="W133" s="23"/>
      <c r="X133" s="23"/>
    </row>
    <row r="134" spans="1:24" ht="16.5" customHeight="1">
      <c r="A134" s="49"/>
      <c r="B134" s="23"/>
      <c r="C134" s="23"/>
      <c r="D134" s="23"/>
      <c r="E134" s="23"/>
      <c r="F134" s="23"/>
      <c r="G134" s="23"/>
      <c r="H134" s="23"/>
      <c r="I134" s="23"/>
      <c r="J134" s="23"/>
      <c r="K134" s="23"/>
      <c r="L134" s="23"/>
      <c r="M134" s="23"/>
      <c r="N134" s="23"/>
      <c r="O134" s="23"/>
      <c r="P134" s="23"/>
      <c r="Q134" s="23"/>
      <c r="R134" s="23"/>
      <c r="S134" s="23"/>
      <c r="T134" s="23"/>
      <c r="U134" s="23"/>
      <c r="V134" s="23"/>
      <c r="W134" s="23"/>
      <c r="X134" s="23"/>
    </row>
    <row r="135" spans="1:24" ht="16.5" customHeight="1">
      <c r="A135" s="49"/>
      <c r="B135" s="23"/>
      <c r="C135" s="23"/>
      <c r="D135" s="23"/>
      <c r="E135" s="23"/>
      <c r="F135" s="23"/>
      <c r="G135" s="23"/>
      <c r="H135" s="23"/>
      <c r="I135" s="23"/>
      <c r="J135" s="23"/>
      <c r="K135" s="23"/>
      <c r="L135" s="23"/>
      <c r="M135" s="23"/>
      <c r="N135" s="23"/>
      <c r="O135" s="23"/>
      <c r="P135" s="23"/>
      <c r="Q135" s="23"/>
      <c r="R135" s="23"/>
      <c r="S135" s="23"/>
      <c r="T135" s="23"/>
      <c r="U135" s="23"/>
      <c r="V135" s="23"/>
      <c r="W135" s="23"/>
      <c r="X135" s="23"/>
    </row>
    <row r="136" spans="1:24" ht="16.5" customHeight="1">
      <c r="A136" s="49"/>
      <c r="B136" s="23"/>
      <c r="C136" s="23"/>
      <c r="D136" s="23"/>
      <c r="E136" s="23"/>
      <c r="F136" s="23"/>
      <c r="G136" s="23"/>
      <c r="H136" s="23"/>
      <c r="I136" s="23"/>
      <c r="J136" s="23"/>
      <c r="K136" s="23"/>
      <c r="L136" s="23"/>
      <c r="M136" s="23"/>
      <c r="N136" s="23"/>
      <c r="O136" s="23"/>
      <c r="P136" s="23"/>
      <c r="Q136" s="23"/>
      <c r="R136" s="23"/>
      <c r="S136" s="23"/>
      <c r="T136" s="23"/>
      <c r="U136" s="23"/>
      <c r="V136" s="23"/>
      <c r="W136" s="23"/>
      <c r="X136" s="23"/>
    </row>
    <row r="137" spans="1:24" ht="16.5" customHeight="1">
      <c r="A137" s="49"/>
      <c r="B137" s="23"/>
      <c r="C137" s="23"/>
      <c r="D137" s="23"/>
      <c r="E137" s="23"/>
      <c r="F137" s="23"/>
      <c r="G137" s="23"/>
      <c r="H137" s="23"/>
      <c r="I137" s="23"/>
      <c r="J137" s="23"/>
      <c r="K137" s="23"/>
      <c r="L137" s="23"/>
      <c r="M137" s="23"/>
      <c r="N137" s="23"/>
      <c r="O137" s="23"/>
      <c r="P137" s="23"/>
      <c r="Q137" s="23"/>
      <c r="R137" s="23"/>
      <c r="S137" s="23"/>
      <c r="T137" s="23"/>
      <c r="U137" s="23"/>
      <c r="V137" s="23"/>
      <c r="W137" s="23"/>
      <c r="X137" s="23"/>
    </row>
    <row r="138" spans="1:24" ht="16.5" customHeight="1">
      <c r="A138" s="49"/>
      <c r="B138" s="23"/>
      <c r="C138" s="23"/>
      <c r="D138" s="23"/>
      <c r="E138" s="23"/>
      <c r="F138" s="23"/>
      <c r="G138" s="23"/>
      <c r="H138" s="23"/>
      <c r="I138" s="23"/>
      <c r="J138" s="23"/>
      <c r="K138" s="23"/>
      <c r="L138" s="23"/>
      <c r="M138" s="23"/>
      <c r="N138" s="23"/>
      <c r="O138" s="23"/>
      <c r="P138" s="23"/>
      <c r="Q138" s="23"/>
      <c r="R138" s="23"/>
      <c r="S138" s="23"/>
      <c r="T138" s="23"/>
      <c r="U138" s="23"/>
      <c r="V138" s="23"/>
      <c r="W138" s="23"/>
      <c r="X138" s="23"/>
    </row>
    <row r="139" spans="1:24" ht="16.5" customHeight="1">
      <c r="A139" s="49"/>
      <c r="B139" s="23"/>
      <c r="C139" s="23"/>
      <c r="D139" s="23"/>
      <c r="E139" s="23"/>
      <c r="F139" s="23"/>
      <c r="G139" s="23"/>
      <c r="H139" s="23"/>
      <c r="I139" s="23"/>
      <c r="J139" s="23"/>
      <c r="K139" s="23"/>
      <c r="L139" s="23"/>
      <c r="M139" s="23"/>
      <c r="N139" s="23"/>
      <c r="O139" s="23"/>
      <c r="P139" s="23"/>
      <c r="Q139" s="23"/>
      <c r="R139" s="23"/>
      <c r="S139" s="23"/>
      <c r="T139" s="23"/>
      <c r="U139" s="23"/>
      <c r="V139" s="23"/>
      <c r="W139" s="23"/>
      <c r="X139" s="23"/>
    </row>
    <row r="140" spans="1:24" ht="16.5" customHeight="1">
      <c r="A140" s="49"/>
      <c r="B140" s="23"/>
      <c r="C140" s="23"/>
      <c r="D140" s="23"/>
      <c r="E140" s="23"/>
      <c r="F140" s="23"/>
      <c r="G140" s="23"/>
      <c r="H140" s="23"/>
      <c r="I140" s="23"/>
      <c r="J140" s="23"/>
      <c r="K140" s="23"/>
      <c r="L140" s="23"/>
      <c r="M140" s="23"/>
      <c r="N140" s="23"/>
      <c r="O140" s="23"/>
      <c r="P140" s="23"/>
      <c r="Q140" s="23"/>
      <c r="R140" s="23"/>
      <c r="S140" s="23"/>
      <c r="T140" s="23"/>
      <c r="U140" s="23"/>
      <c r="V140" s="23"/>
      <c r="W140" s="23"/>
      <c r="X140" s="23"/>
    </row>
    <row r="141" spans="1:24" ht="16.5" customHeight="1">
      <c r="A141" s="49"/>
      <c r="B141" s="23"/>
      <c r="C141" s="23"/>
      <c r="D141" s="23"/>
      <c r="E141" s="23"/>
      <c r="F141" s="23"/>
      <c r="G141" s="23"/>
      <c r="H141" s="23"/>
      <c r="I141" s="23"/>
      <c r="J141" s="23"/>
      <c r="K141" s="23"/>
      <c r="L141" s="23"/>
      <c r="M141" s="23"/>
      <c r="N141" s="23"/>
      <c r="O141" s="23"/>
      <c r="P141" s="23"/>
      <c r="Q141" s="23"/>
      <c r="R141" s="23"/>
      <c r="S141" s="23"/>
      <c r="T141" s="23"/>
      <c r="U141" s="23"/>
      <c r="V141" s="23"/>
      <c r="W141" s="23"/>
      <c r="X141" s="23"/>
    </row>
    <row r="142" spans="1:24" ht="16.5" customHeight="1">
      <c r="A142" s="49"/>
      <c r="B142" s="23"/>
      <c r="C142" s="23"/>
      <c r="D142" s="23"/>
      <c r="E142" s="23"/>
      <c r="F142" s="23"/>
      <c r="G142" s="23"/>
      <c r="H142" s="23"/>
      <c r="I142" s="23"/>
      <c r="J142" s="23"/>
      <c r="K142" s="23"/>
      <c r="L142" s="23"/>
      <c r="M142" s="23"/>
      <c r="N142" s="23"/>
      <c r="O142" s="23"/>
      <c r="P142" s="23"/>
      <c r="Q142" s="23"/>
      <c r="R142" s="23"/>
      <c r="S142" s="23"/>
      <c r="T142" s="23"/>
      <c r="U142" s="23"/>
      <c r="V142" s="23"/>
      <c r="W142" s="23"/>
      <c r="X142" s="23"/>
    </row>
    <row r="143" spans="1:24" ht="16.5" customHeight="1">
      <c r="A143" s="49"/>
      <c r="B143" s="23"/>
      <c r="C143" s="23"/>
      <c r="D143" s="23"/>
      <c r="E143" s="23"/>
      <c r="F143" s="23"/>
      <c r="G143" s="23"/>
      <c r="H143" s="23"/>
      <c r="I143" s="23"/>
      <c r="J143" s="23"/>
      <c r="K143" s="23"/>
      <c r="L143" s="23"/>
      <c r="M143" s="23"/>
      <c r="N143" s="23"/>
      <c r="O143" s="23"/>
      <c r="P143" s="23"/>
      <c r="Q143" s="23"/>
      <c r="R143" s="23"/>
      <c r="S143" s="23"/>
      <c r="T143" s="23"/>
      <c r="U143" s="23"/>
      <c r="V143" s="23"/>
      <c r="W143" s="23"/>
      <c r="X143" s="23"/>
    </row>
    <row r="144" spans="1:24" ht="16.5" customHeight="1">
      <c r="A144" s="49"/>
      <c r="B144" s="23"/>
      <c r="C144" s="23"/>
      <c r="D144" s="23"/>
      <c r="E144" s="23"/>
      <c r="F144" s="23"/>
      <c r="G144" s="23"/>
      <c r="H144" s="23"/>
      <c r="I144" s="23"/>
      <c r="J144" s="23"/>
      <c r="K144" s="23"/>
      <c r="L144" s="23"/>
      <c r="M144" s="23"/>
      <c r="N144" s="23"/>
      <c r="O144" s="23"/>
      <c r="P144" s="23"/>
      <c r="Q144" s="23"/>
      <c r="R144" s="23"/>
      <c r="S144" s="23"/>
      <c r="T144" s="23"/>
      <c r="U144" s="23"/>
      <c r="V144" s="23"/>
      <c r="W144" s="23"/>
      <c r="X144" s="23"/>
    </row>
    <row r="145" spans="1:24" ht="16.5" customHeight="1">
      <c r="A145" s="49"/>
      <c r="B145" s="23"/>
      <c r="C145" s="23"/>
      <c r="D145" s="23"/>
      <c r="E145" s="23"/>
      <c r="F145" s="23"/>
      <c r="G145" s="23"/>
      <c r="H145" s="23"/>
      <c r="I145" s="23"/>
      <c r="J145" s="23"/>
      <c r="K145" s="23"/>
      <c r="L145" s="23"/>
      <c r="M145" s="23"/>
      <c r="N145" s="23"/>
      <c r="O145" s="23"/>
      <c r="P145" s="23"/>
      <c r="Q145" s="23"/>
      <c r="R145" s="23"/>
      <c r="S145" s="23"/>
      <c r="T145" s="23"/>
      <c r="U145" s="23"/>
      <c r="V145" s="23"/>
      <c r="W145" s="23"/>
      <c r="X145" s="23"/>
    </row>
    <row r="146" spans="1:24" ht="16.5" customHeight="1">
      <c r="A146" s="49"/>
      <c r="B146" s="23"/>
      <c r="C146" s="23"/>
      <c r="D146" s="23"/>
      <c r="E146" s="23"/>
      <c r="F146" s="23"/>
      <c r="G146" s="23"/>
      <c r="H146" s="23"/>
      <c r="I146" s="23"/>
      <c r="J146" s="23"/>
      <c r="K146" s="23"/>
      <c r="L146" s="23"/>
      <c r="M146" s="23"/>
      <c r="N146" s="23"/>
      <c r="O146" s="23"/>
      <c r="P146" s="23"/>
      <c r="Q146" s="23"/>
      <c r="R146" s="23"/>
      <c r="S146" s="23"/>
      <c r="T146" s="23"/>
      <c r="U146" s="23"/>
      <c r="V146" s="23"/>
      <c r="W146" s="23"/>
      <c r="X146" s="23"/>
    </row>
    <row r="147" spans="1:24" ht="16.5" customHeight="1">
      <c r="A147" s="49"/>
      <c r="B147" s="23"/>
      <c r="C147" s="23"/>
      <c r="D147" s="23"/>
      <c r="E147" s="23"/>
      <c r="F147" s="23"/>
      <c r="G147" s="23"/>
      <c r="H147" s="23"/>
      <c r="I147" s="23"/>
      <c r="J147" s="23"/>
      <c r="K147" s="23"/>
      <c r="L147" s="23"/>
      <c r="M147" s="23"/>
      <c r="N147" s="23"/>
      <c r="O147" s="23"/>
      <c r="P147" s="23"/>
      <c r="Q147" s="23"/>
      <c r="R147" s="23"/>
      <c r="S147" s="23"/>
      <c r="T147" s="23"/>
      <c r="U147" s="23"/>
      <c r="V147" s="23"/>
      <c r="W147" s="23"/>
      <c r="X147" s="23"/>
    </row>
    <row r="148" spans="1:24" ht="16.5" customHeight="1">
      <c r="A148" s="49"/>
      <c r="B148" s="23"/>
      <c r="C148" s="23"/>
      <c r="D148" s="23"/>
      <c r="E148" s="23"/>
      <c r="F148" s="23"/>
      <c r="G148" s="23"/>
      <c r="H148" s="23"/>
      <c r="I148" s="23"/>
      <c r="J148" s="23"/>
      <c r="K148" s="23"/>
      <c r="L148" s="23"/>
      <c r="M148" s="23"/>
      <c r="N148" s="23"/>
      <c r="O148" s="23"/>
      <c r="P148" s="23"/>
      <c r="Q148" s="23"/>
      <c r="R148" s="23"/>
      <c r="S148" s="23"/>
      <c r="T148" s="23"/>
      <c r="U148" s="23"/>
      <c r="V148" s="23"/>
      <c r="W148" s="23"/>
      <c r="X148" s="23"/>
    </row>
    <row r="149" spans="1:24" ht="16.5" customHeight="1">
      <c r="A149" s="49"/>
      <c r="B149" s="23"/>
      <c r="C149" s="23"/>
      <c r="D149" s="23"/>
      <c r="E149" s="23"/>
      <c r="F149" s="23"/>
      <c r="G149" s="23"/>
      <c r="H149" s="23"/>
      <c r="I149" s="23"/>
      <c r="J149" s="23"/>
      <c r="K149" s="23"/>
      <c r="L149" s="23"/>
      <c r="M149" s="23"/>
      <c r="N149" s="23"/>
      <c r="O149" s="23"/>
      <c r="P149" s="23"/>
      <c r="Q149" s="23"/>
      <c r="R149" s="23"/>
      <c r="S149" s="23"/>
      <c r="T149" s="23"/>
      <c r="U149" s="23"/>
      <c r="V149" s="23"/>
      <c r="W149" s="23"/>
      <c r="X149" s="23"/>
    </row>
    <row r="150" spans="1:24" ht="16.5" customHeight="1">
      <c r="A150" s="49"/>
      <c r="B150" s="23"/>
      <c r="C150" s="23"/>
      <c r="D150" s="23"/>
      <c r="E150" s="23"/>
      <c r="F150" s="23"/>
      <c r="G150" s="23"/>
      <c r="H150" s="23"/>
      <c r="I150" s="23"/>
      <c r="J150" s="23"/>
      <c r="K150" s="23"/>
      <c r="L150" s="23"/>
      <c r="M150" s="23"/>
      <c r="N150" s="23"/>
      <c r="O150" s="23"/>
      <c r="P150" s="23"/>
      <c r="Q150" s="23"/>
      <c r="R150" s="23"/>
      <c r="S150" s="23"/>
      <c r="T150" s="23"/>
      <c r="U150" s="23"/>
      <c r="V150" s="23"/>
      <c r="W150" s="23"/>
      <c r="X150" s="23"/>
    </row>
    <row r="151" spans="1:24" ht="16.5" customHeight="1">
      <c r="A151" s="49"/>
      <c r="B151" s="23"/>
      <c r="C151" s="23"/>
      <c r="D151" s="23"/>
      <c r="E151" s="23"/>
      <c r="F151" s="23"/>
      <c r="G151" s="23"/>
      <c r="H151" s="23"/>
      <c r="I151" s="23"/>
      <c r="J151" s="23"/>
      <c r="K151" s="23"/>
      <c r="L151" s="23"/>
      <c r="M151" s="23"/>
      <c r="N151" s="23"/>
      <c r="O151" s="23"/>
      <c r="P151" s="23"/>
      <c r="Q151" s="23"/>
      <c r="R151" s="23"/>
      <c r="S151" s="23"/>
      <c r="T151" s="23"/>
      <c r="U151" s="23"/>
      <c r="V151" s="23"/>
      <c r="W151" s="23"/>
      <c r="X151" s="23"/>
    </row>
    <row r="152" spans="1:24" ht="16.5" customHeight="1">
      <c r="A152" s="49"/>
      <c r="B152" s="23"/>
      <c r="C152" s="23"/>
      <c r="D152" s="23"/>
      <c r="E152" s="23"/>
      <c r="F152" s="23"/>
      <c r="G152" s="23"/>
      <c r="H152" s="23"/>
      <c r="I152" s="23"/>
      <c r="J152" s="23"/>
      <c r="K152" s="23"/>
      <c r="L152" s="23"/>
      <c r="M152" s="23"/>
      <c r="N152" s="23"/>
      <c r="O152" s="23"/>
      <c r="P152" s="23"/>
      <c r="Q152" s="23"/>
      <c r="R152" s="23"/>
      <c r="S152" s="23"/>
      <c r="T152" s="23"/>
      <c r="U152" s="23"/>
      <c r="V152" s="23"/>
      <c r="W152" s="23"/>
      <c r="X152" s="23"/>
    </row>
    <row r="153" spans="1:24" ht="16.5" customHeight="1">
      <c r="A153" s="49"/>
      <c r="B153" s="23"/>
      <c r="C153" s="23"/>
      <c r="D153" s="23"/>
      <c r="E153" s="23"/>
      <c r="F153" s="23"/>
      <c r="G153" s="23"/>
      <c r="H153" s="23"/>
      <c r="I153" s="23"/>
      <c r="J153" s="23"/>
      <c r="K153" s="23"/>
      <c r="L153" s="23"/>
      <c r="M153" s="23"/>
      <c r="N153" s="23"/>
      <c r="O153" s="23"/>
      <c r="P153" s="23"/>
      <c r="Q153" s="23"/>
      <c r="R153" s="23"/>
      <c r="S153" s="23"/>
      <c r="T153" s="23"/>
      <c r="U153" s="23"/>
      <c r="V153" s="23"/>
      <c r="W153" s="23"/>
      <c r="X153" s="23"/>
    </row>
    <row r="154" spans="1:24" ht="16.5" customHeight="1">
      <c r="A154" s="49"/>
      <c r="B154" s="23"/>
      <c r="C154" s="23"/>
      <c r="D154" s="23"/>
      <c r="E154" s="23"/>
      <c r="F154" s="23"/>
      <c r="G154" s="23"/>
      <c r="H154" s="23"/>
      <c r="I154" s="23"/>
      <c r="J154" s="23"/>
      <c r="K154" s="23"/>
      <c r="L154" s="23"/>
      <c r="M154" s="23"/>
      <c r="N154" s="23"/>
      <c r="O154" s="23"/>
      <c r="P154" s="23"/>
      <c r="Q154" s="23"/>
      <c r="R154" s="23"/>
      <c r="S154" s="23"/>
      <c r="T154" s="23"/>
      <c r="U154" s="23"/>
      <c r="V154" s="23"/>
      <c r="W154" s="23"/>
      <c r="X154" s="23"/>
    </row>
    <row r="155" spans="1:24" ht="16.5" customHeight="1">
      <c r="A155" s="49"/>
      <c r="B155" s="23"/>
      <c r="C155" s="23"/>
      <c r="D155" s="23"/>
      <c r="E155" s="23"/>
      <c r="F155" s="23"/>
      <c r="G155" s="23"/>
      <c r="H155" s="23"/>
      <c r="I155" s="23"/>
      <c r="J155" s="23"/>
      <c r="K155" s="23"/>
      <c r="L155" s="23"/>
      <c r="M155" s="23"/>
      <c r="N155" s="23"/>
      <c r="O155" s="23"/>
      <c r="P155" s="23"/>
      <c r="Q155" s="23"/>
      <c r="R155" s="23"/>
      <c r="S155" s="23"/>
      <c r="T155" s="23"/>
      <c r="U155" s="23"/>
      <c r="V155" s="23"/>
      <c r="W155" s="23"/>
      <c r="X155" s="23"/>
    </row>
    <row r="156" spans="1:24" ht="16.5" customHeight="1">
      <c r="A156" s="49"/>
      <c r="B156" s="23"/>
      <c r="C156" s="23"/>
      <c r="D156" s="23"/>
      <c r="E156" s="23"/>
      <c r="F156" s="23"/>
      <c r="G156" s="23"/>
      <c r="H156" s="23"/>
      <c r="I156" s="23"/>
      <c r="J156" s="23"/>
      <c r="K156" s="23"/>
      <c r="L156" s="23"/>
      <c r="M156" s="23"/>
      <c r="N156" s="23"/>
      <c r="O156" s="23"/>
      <c r="P156" s="23"/>
      <c r="Q156" s="23"/>
      <c r="R156" s="23"/>
      <c r="S156" s="23"/>
      <c r="T156" s="23"/>
      <c r="U156" s="23"/>
      <c r="V156" s="23"/>
      <c r="W156" s="23"/>
      <c r="X156" s="23"/>
    </row>
    <row r="157" spans="1:24" ht="16.5" customHeight="1">
      <c r="A157" s="49"/>
      <c r="B157" s="23"/>
      <c r="C157" s="23"/>
      <c r="D157" s="23"/>
      <c r="E157" s="23"/>
      <c r="F157" s="23"/>
      <c r="G157" s="23"/>
      <c r="H157" s="23"/>
      <c r="I157" s="23"/>
      <c r="J157" s="23"/>
      <c r="K157" s="23"/>
      <c r="L157" s="23"/>
      <c r="M157" s="23"/>
      <c r="N157" s="23"/>
      <c r="O157" s="23"/>
      <c r="P157" s="23"/>
      <c r="Q157" s="23"/>
      <c r="R157" s="23"/>
      <c r="S157" s="23"/>
      <c r="T157" s="23"/>
      <c r="U157" s="23"/>
      <c r="V157" s="23"/>
      <c r="W157" s="23"/>
      <c r="X157" s="23"/>
    </row>
    <row r="158" spans="1:24" ht="16.5" customHeight="1">
      <c r="A158" s="49"/>
      <c r="B158" s="23"/>
      <c r="C158" s="23"/>
      <c r="D158" s="23"/>
      <c r="E158" s="23"/>
      <c r="F158" s="23"/>
      <c r="G158" s="23"/>
      <c r="H158" s="23"/>
      <c r="I158" s="23"/>
      <c r="J158" s="23"/>
      <c r="K158" s="23"/>
      <c r="L158" s="23"/>
      <c r="M158" s="23"/>
      <c r="N158" s="23"/>
      <c r="O158" s="23"/>
      <c r="P158" s="23"/>
      <c r="Q158" s="23"/>
      <c r="R158" s="23"/>
      <c r="S158" s="23"/>
      <c r="T158" s="23"/>
      <c r="U158" s="23"/>
      <c r="V158" s="23"/>
      <c r="W158" s="23"/>
      <c r="X158" s="23"/>
    </row>
    <row r="159" spans="1:24" ht="16.5" customHeight="1">
      <c r="A159" s="49"/>
      <c r="B159" s="23"/>
      <c r="C159" s="23"/>
      <c r="D159" s="23"/>
      <c r="E159" s="23"/>
      <c r="F159" s="23"/>
      <c r="G159" s="23"/>
      <c r="H159" s="23"/>
      <c r="I159" s="23"/>
      <c r="J159" s="23"/>
      <c r="K159" s="23"/>
      <c r="L159" s="23"/>
      <c r="M159" s="23"/>
      <c r="N159" s="23"/>
      <c r="O159" s="23"/>
      <c r="P159" s="23"/>
      <c r="Q159" s="23"/>
      <c r="R159" s="23"/>
      <c r="S159" s="23"/>
      <c r="T159" s="23"/>
      <c r="U159" s="23"/>
      <c r="V159" s="23"/>
      <c r="W159" s="23"/>
      <c r="X159" s="23"/>
    </row>
    <row r="160" spans="1:24" ht="16.5" customHeight="1">
      <c r="A160" s="49"/>
      <c r="B160" s="23"/>
      <c r="C160" s="23"/>
      <c r="D160" s="23"/>
      <c r="E160" s="23"/>
      <c r="F160" s="23"/>
      <c r="G160" s="23"/>
      <c r="H160" s="23"/>
      <c r="I160" s="23"/>
      <c r="J160" s="23"/>
      <c r="K160" s="23"/>
      <c r="L160" s="23"/>
      <c r="M160" s="23"/>
      <c r="N160" s="23"/>
      <c r="O160" s="23"/>
      <c r="P160" s="23"/>
      <c r="Q160" s="23"/>
      <c r="R160" s="23"/>
      <c r="S160" s="23"/>
      <c r="T160" s="23"/>
      <c r="U160" s="23"/>
      <c r="V160" s="23"/>
      <c r="W160" s="23"/>
      <c r="X160" s="23"/>
    </row>
    <row r="161" spans="1:24" ht="16.5" customHeight="1">
      <c r="A161" s="49"/>
      <c r="B161" s="23"/>
      <c r="C161" s="23"/>
      <c r="D161" s="23"/>
      <c r="E161" s="23"/>
      <c r="F161" s="23"/>
      <c r="G161" s="23"/>
      <c r="H161" s="23"/>
      <c r="I161" s="23"/>
      <c r="J161" s="23"/>
      <c r="K161" s="23"/>
      <c r="L161" s="23"/>
      <c r="M161" s="23"/>
      <c r="N161" s="23"/>
      <c r="O161" s="23"/>
      <c r="P161" s="23"/>
      <c r="Q161" s="23"/>
      <c r="R161" s="23"/>
      <c r="S161" s="23"/>
      <c r="T161" s="23"/>
      <c r="U161" s="23"/>
      <c r="V161" s="23"/>
      <c r="W161" s="23"/>
      <c r="X161" s="23"/>
    </row>
    <row r="162" spans="1:24" ht="16.5" customHeight="1">
      <c r="A162" s="49"/>
      <c r="B162" s="23"/>
      <c r="C162" s="23"/>
      <c r="D162" s="23"/>
      <c r="E162" s="23"/>
      <c r="F162" s="23"/>
      <c r="G162" s="23"/>
      <c r="H162" s="23"/>
      <c r="I162" s="23"/>
      <c r="J162" s="23"/>
      <c r="K162" s="23"/>
      <c r="L162" s="23"/>
      <c r="M162" s="23"/>
      <c r="N162" s="23"/>
      <c r="O162" s="23"/>
      <c r="P162" s="23"/>
      <c r="Q162" s="23"/>
      <c r="R162" s="23"/>
      <c r="S162" s="23"/>
      <c r="T162" s="23"/>
      <c r="U162" s="23"/>
      <c r="V162" s="23"/>
      <c r="W162" s="23"/>
      <c r="X162" s="23"/>
    </row>
    <row r="163" spans="1:24" ht="16.5" customHeight="1">
      <c r="A163" s="49"/>
      <c r="B163" s="23"/>
      <c r="C163" s="23"/>
      <c r="D163" s="23"/>
      <c r="E163" s="23"/>
      <c r="F163" s="23"/>
      <c r="G163" s="23"/>
      <c r="H163" s="23"/>
      <c r="I163" s="23"/>
      <c r="J163" s="23"/>
      <c r="K163" s="23"/>
      <c r="L163" s="23"/>
      <c r="M163" s="23"/>
      <c r="N163" s="23"/>
      <c r="O163" s="23"/>
      <c r="P163" s="23"/>
      <c r="Q163" s="23"/>
      <c r="R163" s="23"/>
      <c r="S163" s="23"/>
      <c r="T163" s="23"/>
      <c r="U163" s="23"/>
      <c r="V163" s="23"/>
      <c r="W163" s="23"/>
      <c r="X163" s="23"/>
    </row>
    <row r="164" spans="1:24" ht="16.5" customHeight="1">
      <c r="A164" s="49"/>
      <c r="B164" s="23"/>
      <c r="C164" s="23"/>
      <c r="D164" s="23"/>
      <c r="E164" s="23"/>
      <c r="F164" s="23"/>
      <c r="G164" s="23"/>
      <c r="H164" s="23"/>
      <c r="I164" s="23"/>
      <c r="J164" s="23"/>
      <c r="K164" s="23"/>
      <c r="L164" s="23"/>
      <c r="M164" s="23"/>
      <c r="N164" s="23"/>
      <c r="O164" s="23"/>
      <c r="P164" s="23"/>
      <c r="Q164" s="23"/>
      <c r="R164" s="23"/>
      <c r="S164" s="23"/>
      <c r="T164" s="23"/>
      <c r="U164" s="23"/>
      <c r="V164" s="23"/>
      <c r="W164" s="23"/>
      <c r="X164" s="23"/>
    </row>
    <row r="165" spans="1:24" ht="16.5" customHeight="1">
      <c r="A165" s="49"/>
      <c r="B165" s="23"/>
      <c r="C165" s="23"/>
      <c r="D165" s="23"/>
      <c r="E165" s="23"/>
      <c r="F165" s="23"/>
      <c r="G165" s="23"/>
      <c r="H165" s="23"/>
      <c r="I165" s="23"/>
      <c r="J165" s="23"/>
      <c r="K165" s="23"/>
      <c r="L165" s="23"/>
      <c r="M165" s="23"/>
      <c r="N165" s="23"/>
      <c r="O165" s="23"/>
      <c r="P165" s="23"/>
      <c r="Q165" s="23"/>
      <c r="R165" s="23"/>
      <c r="S165" s="23"/>
      <c r="T165" s="23"/>
      <c r="U165" s="23"/>
      <c r="V165" s="23"/>
      <c r="W165" s="23"/>
      <c r="X165" s="23"/>
    </row>
    <row r="166" spans="1:24" ht="16.5" customHeight="1">
      <c r="A166" s="49"/>
      <c r="B166" s="23"/>
      <c r="C166" s="23"/>
      <c r="D166" s="23"/>
      <c r="E166" s="23"/>
      <c r="F166" s="23"/>
      <c r="G166" s="23"/>
      <c r="H166" s="23"/>
      <c r="I166" s="23"/>
      <c r="J166" s="23"/>
      <c r="K166" s="23"/>
      <c r="L166" s="23"/>
      <c r="M166" s="23"/>
      <c r="N166" s="23"/>
      <c r="O166" s="23"/>
      <c r="P166" s="23"/>
      <c r="Q166" s="23"/>
      <c r="R166" s="23"/>
      <c r="S166" s="23"/>
      <c r="T166" s="23"/>
      <c r="U166" s="23"/>
      <c r="V166" s="23"/>
      <c r="W166" s="23"/>
      <c r="X166" s="23"/>
    </row>
    <row r="167" spans="1:24" ht="16.5" customHeight="1">
      <c r="A167" s="49"/>
      <c r="B167" s="23"/>
      <c r="C167" s="23"/>
      <c r="D167" s="23"/>
      <c r="E167" s="23"/>
      <c r="F167" s="23"/>
      <c r="G167" s="23"/>
      <c r="H167" s="23"/>
      <c r="I167" s="23"/>
      <c r="J167" s="23"/>
      <c r="K167" s="23"/>
      <c r="L167" s="23"/>
      <c r="M167" s="23"/>
      <c r="N167" s="23"/>
      <c r="O167" s="23"/>
      <c r="P167" s="23"/>
      <c r="Q167" s="23"/>
      <c r="R167" s="23"/>
      <c r="S167" s="23"/>
      <c r="T167" s="23"/>
      <c r="U167" s="23"/>
      <c r="V167" s="23"/>
      <c r="W167" s="23"/>
      <c r="X167" s="23"/>
    </row>
    <row r="168" spans="1:24" ht="16.5" customHeight="1">
      <c r="A168" s="49"/>
      <c r="B168" s="23"/>
      <c r="C168" s="23"/>
      <c r="D168" s="23"/>
      <c r="E168" s="23"/>
      <c r="F168" s="23"/>
      <c r="G168" s="23"/>
      <c r="H168" s="23"/>
      <c r="I168" s="23"/>
      <c r="J168" s="23"/>
      <c r="K168" s="23"/>
      <c r="L168" s="23"/>
      <c r="M168" s="23"/>
      <c r="N168" s="23"/>
      <c r="O168" s="23"/>
      <c r="P168" s="23"/>
      <c r="Q168" s="23"/>
      <c r="R168" s="23"/>
      <c r="S168" s="23"/>
      <c r="T168" s="23"/>
      <c r="U168" s="23"/>
      <c r="V168" s="23"/>
      <c r="W168" s="23"/>
      <c r="X168" s="23"/>
    </row>
    <row r="169" spans="1:24" ht="16.5" customHeight="1">
      <c r="A169" s="49"/>
      <c r="B169" s="23"/>
      <c r="C169" s="23"/>
      <c r="D169" s="23"/>
      <c r="E169" s="23"/>
      <c r="F169" s="23"/>
      <c r="G169" s="23"/>
      <c r="H169" s="23"/>
      <c r="I169" s="23"/>
      <c r="J169" s="23"/>
      <c r="K169" s="23"/>
      <c r="L169" s="23"/>
      <c r="M169" s="23"/>
      <c r="N169" s="23"/>
      <c r="O169" s="23"/>
      <c r="P169" s="23"/>
      <c r="Q169" s="23"/>
      <c r="R169" s="23"/>
      <c r="S169" s="23"/>
      <c r="T169" s="23"/>
      <c r="U169" s="23"/>
      <c r="V169" s="23"/>
      <c r="W169" s="23"/>
      <c r="X169" s="23"/>
    </row>
    <row r="170" spans="1:24" ht="16.5" customHeight="1">
      <c r="A170" s="49"/>
      <c r="B170" s="23"/>
      <c r="C170" s="23"/>
      <c r="D170" s="23"/>
      <c r="E170" s="23"/>
      <c r="F170" s="23"/>
      <c r="G170" s="23"/>
      <c r="H170" s="23"/>
      <c r="I170" s="23"/>
      <c r="J170" s="23"/>
      <c r="K170" s="23"/>
      <c r="L170" s="23"/>
      <c r="M170" s="23"/>
      <c r="N170" s="23"/>
      <c r="O170" s="23"/>
      <c r="P170" s="23"/>
      <c r="Q170" s="23"/>
      <c r="R170" s="23"/>
      <c r="S170" s="23"/>
      <c r="T170" s="23"/>
      <c r="U170" s="23"/>
      <c r="V170" s="23"/>
      <c r="W170" s="23"/>
      <c r="X170" s="23"/>
    </row>
    <row r="171" spans="1:24" ht="16.5" customHeight="1">
      <c r="A171" s="49"/>
      <c r="B171" s="23"/>
      <c r="C171" s="23"/>
      <c r="D171" s="23"/>
      <c r="E171" s="23"/>
      <c r="F171" s="23"/>
      <c r="G171" s="23"/>
      <c r="H171" s="23"/>
      <c r="I171" s="23"/>
      <c r="J171" s="23"/>
      <c r="K171" s="23"/>
      <c r="L171" s="23"/>
      <c r="M171" s="23"/>
      <c r="N171" s="23"/>
      <c r="O171" s="23"/>
      <c r="P171" s="23"/>
      <c r="Q171" s="23"/>
      <c r="R171" s="23"/>
      <c r="S171" s="23"/>
      <c r="T171" s="23"/>
      <c r="U171" s="23"/>
      <c r="V171" s="23"/>
      <c r="W171" s="23"/>
      <c r="X171" s="23"/>
    </row>
    <row r="172" spans="1:24" ht="16.5" customHeight="1">
      <c r="A172" s="49"/>
      <c r="B172" s="23"/>
      <c r="C172" s="23"/>
      <c r="D172" s="23"/>
      <c r="E172" s="23"/>
      <c r="F172" s="23"/>
      <c r="G172" s="23"/>
      <c r="H172" s="23"/>
      <c r="I172" s="23"/>
      <c r="J172" s="23"/>
      <c r="K172" s="23"/>
      <c r="L172" s="23"/>
      <c r="M172" s="23"/>
      <c r="N172" s="23"/>
      <c r="O172" s="23"/>
      <c r="P172" s="23"/>
      <c r="Q172" s="23"/>
      <c r="R172" s="23"/>
      <c r="S172" s="23"/>
      <c r="T172" s="23"/>
      <c r="U172" s="23"/>
      <c r="V172" s="23"/>
      <c r="W172" s="23"/>
      <c r="X172" s="23"/>
    </row>
    <row r="173" spans="1:24" ht="16.5" customHeight="1">
      <c r="A173" s="49"/>
      <c r="B173" s="23"/>
      <c r="C173" s="23"/>
      <c r="D173" s="23"/>
      <c r="E173" s="23"/>
      <c r="F173" s="23"/>
      <c r="G173" s="23"/>
      <c r="H173" s="23"/>
      <c r="I173" s="23"/>
      <c r="J173" s="23"/>
      <c r="K173" s="23"/>
      <c r="L173" s="23"/>
      <c r="M173" s="23"/>
      <c r="N173" s="23"/>
      <c r="O173" s="23"/>
      <c r="P173" s="23"/>
      <c r="Q173" s="23"/>
      <c r="R173" s="23"/>
      <c r="S173" s="23"/>
      <c r="T173" s="23"/>
      <c r="U173" s="23"/>
      <c r="V173" s="23"/>
      <c r="W173" s="23"/>
      <c r="X173" s="23"/>
    </row>
    <row r="174" spans="1:24" ht="16.5" customHeight="1">
      <c r="A174" s="49"/>
      <c r="B174" s="23"/>
      <c r="C174" s="23"/>
      <c r="D174" s="23"/>
      <c r="E174" s="23"/>
      <c r="F174" s="23"/>
      <c r="G174" s="23"/>
      <c r="H174" s="23"/>
      <c r="I174" s="23"/>
      <c r="J174" s="23"/>
      <c r="K174" s="23"/>
      <c r="L174" s="23"/>
      <c r="M174" s="23"/>
      <c r="N174" s="23"/>
      <c r="O174" s="23"/>
      <c r="P174" s="23"/>
      <c r="Q174" s="23"/>
      <c r="R174" s="23"/>
      <c r="S174" s="23"/>
      <c r="T174" s="23"/>
      <c r="U174" s="23"/>
      <c r="V174" s="23"/>
      <c r="W174" s="23"/>
      <c r="X174" s="23"/>
    </row>
    <row r="175" spans="1:24" ht="16.5" customHeight="1">
      <c r="A175" s="49"/>
      <c r="B175" s="23"/>
      <c r="C175" s="23"/>
      <c r="D175" s="23"/>
      <c r="E175" s="23"/>
      <c r="F175" s="23"/>
      <c r="G175" s="23"/>
      <c r="H175" s="23"/>
      <c r="I175" s="23"/>
      <c r="J175" s="23"/>
      <c r="K175" s="23"/>
      <c r="L175" s="23"/>
      <c r="M175" s="23"/>
      <c r="N175" s="23"/>
      <c r="O175" s="23"/>
      <c r="P175" s="23"/>
      <c r="Q175" s="23"/>
      <c r="R175" s="23"/>
      <c r="S175" s="23"/>
      <c r="T175" s="23"/>
      <c r="U175" s="23"/>
      <c r="V175" s="23"/>
      <c r="W175" s="23"/>
      <c r="X175" s="23"/>
    </row>
    <row r="176" spans="1:24" ht="16.5" customHeight="1">
      <c r="A176" s="49"/>
      <c r="B176" s="23"/>
      <c r="C176" s="23"/>
      <c r="D176" s="23"/>
      <c r="E176" s="23"/>
      <c r="F176" s="23"/>
      <c r="G176" s="23"/>
      <c r="H176" s="23"/>
      <c r="I176" s="23"/>
      <c r="J176" s="23"/>
      <c r="K176" s="23"/>
      <c r="L176" s="23"/>
      <c r="M176" s="23"/>
      <c r="N176" s="23"/>
      <c r="O176" s="23"/>
      <c r="P176" s="23"/>
      <c r="Q176" s="23"/>
      <c r="R176" s="23"/>
      <c r="S176" s="23"/>
      <c r="T176" s="23"/>
      <c r="U176" s="23"/>
      <c r="V176" s="23"/>
      <c r="W176" s="23"/>
      <c r="X176" s="23"/>
    </row>
    <row r="177" spans="1:24" ht="16.5" customHeight="1">
      <c r="A177" s="49"/>
      <c r="B177" s="23"/>
      <c r="C177" s="23"/>
      <c r="D177" s="23"/>
      <c r="E177" s="23"/>
      <c r="F177" s="23"/>
      <c r="G177" s="23"/>
      <c r="H177" s="23"/>
      <c r="I177" s="23"/>
      <c r="J177" s="23"/>
      <c r="K177" s="23"/>
      <c r="L177" s="23"/>
      <c r="M177" s="23"/>
      <c r="N177" s="23"/>
      <c r="O177" s="23"/>
      <c r="P177" s="23"/>
      <c r="Q177" s="23"/>
      <c r="R177" s="23"/>
      <c r="S177" s="23"/>
      <c r="T177" s="23"/>
      <c r="U177" s="23"/>
      <c r="V177" s="23"/>
      <c r="W177" s="23"/>
      <c r="X177" s="23"/>
    </row>
    <row r="178" spans="1:24" ht="16.5" customHeight="1">
      <c r="A178" s="49"/>
      <c r="B178" s="23"/>
      <c r="C178" s="23"/>
      <c r="D178" s="23"/>
      <c r="E178" s="23"/>
      <c r="F178" s="23"/>
      <c r="G178" s="23"/>
      <c r="H178" s="23"/>
      <c r="I178" s="23"/>
      <c r="J178" s="23"/>
      <c r="K178" s="23"/>
      <c r="L178" s="23"/>
      <c r="M178" s="23"/>
      <c r="N178" s="23"/>
      <c r="O178" s="23"/>
      <c r="P178" s="23"/>
      <c r="Q178" s="23"/>
      <c r="R178" s="23"/>
      <c r="S178" s="23"/>
      <c r="T178" s="23"/>
      <c r="U178" s="23"/>
      <c r="V178" s="23"/>
      <c r="W178" s="23"/>
      <c r="X178" s="23"/>
    </row>
    <row r="179" spans="1:24" ht="16.5" customHeight="1">
      <c r="A179" s="49"/>
      <c r="B179" s="23"/>
      <c r="C179" s="23"/>
      <c r="D179" s="23"/>
      <c r="E179" s="23"/>
      <c r="F179" s="23"/>
      <c r="G179" s="23"/>
      <c r="H179" s="23"/>
      <c r="I179" s="23"/>
      <c r="J179" s="23"/>
      <c r="K179" s="23"/>
      <c r="L179" s="23"/>
      <c r="M179" s="23"/>
      <c r="N179" s="23"/>
      <c r="O179" s="23"/>
      <c r="P179" s="23"/>
      <c r="Q179" s="23"/>
      <c r="R179" s="23"/>
      <c r="S179" s="23"/>
      <c r="T179" s="23"/>
      <c r="U179" s="23"/>
      <c r="V179" s="23"/>
      <c r="W179" s="23"/>
      <c r="X179" s="23"/>
    </row>
    <row r="180" spans="1:24" ht="16.5" customHeight="1">
      <c r="A180" s="49"/>
      <c r="B180" s="23"/>
      <c r="C180" s="23"/>
      <c r="D180" s="23"/>
      <c r="E180" s="23"/>
      <c r="F180" s="23"/>
      <c r="G180" s="23"/>
      <c r="H180" s="23"/>
      <c r="I180" s="23"/>
      <c r="J180" s="23"/>
      <c r="K180" s="23"/>
      <c r="L180" s="23"/>
      <c r="M180" s="23"/>
      <c r="N180" s="23"/>
      <c r="O180" s="23"/>
      <c r="P180" s="23"/>
      <c r="Q180" s="23"/>
      <c r="R180" s="23"/>
      <c r="S180" s="23"/>
      <c r="T180" s="23"/>
      <c r="U180" s="23"/>
      <c r="V180" s="23"/>
      <c r="W180" s="23"/>
      <c r="X180" s="23"/>
    </row>
    <row r="181" spans="1:24" ht="16.5" customHeight="1">
      <c r="A181" s="49"/>
      <c r="B181" s="23"/>
      <c r="C181" s="23"/>
      <c r="D181" s="23"/>
      <c r="E181" s="23"/>
      <c r="F181" s="23"/>
      <c r="G181" s="23"/>
      <c r="H181" s="23"/>
      <c r="I181" s="23"/>
      <c r="J181" s="23"/>
      <c r="K181" s="23"/>
      <c r="L181" s="23"/>
      <c r="M181" s="23"/>
      <c r="N181" s="23"/>
      <c r="O181" s="23"/>
      <c r="P181" s="23"/>
      <c r="Q181" s="23"/>
      <c r="R181" s="23"/>
      <c r="S181" s="23"/>
      <c r="T181" s="23"/>
      <c r="U181" s="23"/>
      <c r="V181" s="23"/>
      <c r="W181" s="23"/>
      <c r="X181" s="23"/>
    </row>
    <row r="182" spans="1:24" ht="16.5" customHeight="1">
      <c r="A182" s="49"/>
      <c r="B182" s="23"/>
      <c r="C182" s="23"/>
      <c r="D182" s="23"/>
      <c r="E182" s="23"/>
      <c r="F182" s="23"/>
      <c r="G182" s="23"/>
      <c r="H182" s="23"/>
      <c r="I182" s="23"/>
      <c r="J182" s="23"/>
      <c r="K182" s="23"/>
      <c r="L182" s="23"/>
      <c r="M182" s="23"/>
      <c r="N182" s="23"/>
      <c r="O182" s="23"/>
      <c r="P182" s="23"/>
      <c r="Q182" s="23"/>
      <c r="R182" s="23"/>
      <c r="S182" s="23"/>
      <c r="T182" s="23"/>
      <c r="U182" s="23"/>
      <c r="V182" s="23"/>
      <c r="W182" s="23"/>
      <c r="X182" s="23"/>
    </row>
    <row r="183" spans="1:24" ht="16.5" customHeight="1">
      <c r="A183" s="49"/>
      <c r="B183" s="23"/>
      <c r="C183" s="23"/>
      <c r="D183" s="23"/>
      <c r="E183" s="23"/>
      <c r="F183" s="23"/>
      <c r="G183" s="23"/>
      <c r="H183" s="23"/>
      <c r="I183" s="23"/>
      <c r="J183" s="23"/>
      <c r="K183" s="23"/>
      <c r="L183" s="23"/>
      <c r="M183" s="23"/>
      <c r="N183" s="23"/>
      <c r="O183" s="23"/>
      <c r="P183" s="23"/>
      <c r="Q183" s="23"/>
      <c r="R183" s="23"/>
      <c r="S183" s="23"/>
      <c r="T183" s="23"/>
      <c r="U183" s="23"/>
      <c r="V183" s="23"/>
      <c r="W183" s="23"/>
      <c r="X183" s="23"/>
    </row>
    <row r="184" spans="1:24" ht="16.5" customHeight="1">
      <c r="A184" s="49"/>
      <c r="B184" s="23"/>
      <c r="C184" s="23"/>
      <c r="D184" s="23"/>
      <c r="E184" s="23"/>
      <c r="F184" s="23"/>
      <c r="G184" s="23"/>
      <c r="H184" s="23"/>
      <c r="I184" s="23"/>
      <c r="J184" s="23"/>
      <c r="K184" s="23"/>
      <c r="L184" s="23"/>
      <c r="M184" s="23"/>
      <c r="N184" s="23"/>
      <c r="O184" s="23"/>
      <c r="P184" s="23"/>
      <c r="Q184" s="23"/>
      <c r="R184" s="23"/>
      <c r="S184" s="23"/>
      <c r="T184" s="23"/>
      <c r="U184" s="23"/>
      <c r="V184" s="23"/>
      <c r="W184" s="23"/>
      <c r="X184" s="23"/>
    </row>
    <row r="185" spans="1:24" ht="16.5" customHeight="1">
      <c r="A185" s="49"/>
      <c r="B185" s="23"/>
      <c r="C185" s="23"/>
      <c r="D185" s="23"/>
      <c r="E185" s="23"/>
      <c r="F185" s="23"/>
      <c r="G185" s="23"/>
      <c r="H185" s="23"/>
      <c r="I185" s="23"/>
      <c r="J185" s="23"/>
      <c r="K185" s="23"/>
      <c r="L185" s="23"/>
      <c r="M185" s="23"/>
      <c r="N185" s="23"/>
      <c r="O185" s="23"/>
      <c r="P185" s="23"/>
      <c r="Q185" s="23"/>
      <c r="R185" s="23"/>
      <c r="S185" s="23"/>
      <c r="T185" s="23"/>
      <c r="U185" s="23"/>
      <c r="V185" s="23"/>
      <c r="W185" s="23"/>
      <c r="X185" s="23"/>
    </row>
    <row r="186" spans="1:24" ht="16.5" customHeight="1">
      <c r="A186" s="49"/>
      <c r="B186" s="23"/>
      <c r="C186" s="23"/>
      <c r="D186" s="23"/>
      <c r="E186" s="23"/>
      <c r="F186" s="23"/>
      <c r="G186" s="23"/>
      <c r="H186" s="23"/>
      <c r="I186" s="23"/>
      <c r="J186" s="23"/>
      <c r="K186" s="23"/>
      <c r="L186" s="23"/>
      <c r="M186" s="23"/>
      <c r="N186" s="23"/>
      <c r="O186" s="23"/>
      <c r="P186" s="23"/>
      <c r="Q186" s="23"/>
      <c r="R186" s="23"/>
      <c r="S186" s="23"/>
      <c r="T186" s="23"/>
      <c r="U186" s="23"/>
      <c r="V186" s="23"/>
      <c r="W186" s="23"/>
      <c r="X186" s="23"/>
    </row>
    <row r="187" spans="1:24" ht="16.5" customHeight="1">
      <c r="A187" s="49"/>
      <c r="B187" s="23"/>
      <c r="C187" s="23"/>
      <c r="D187" s="23"/>
      <c r="E187" s="23"/>
      <c r="F187" s="23"/>
      <c r="G187" s="23"/>
      <c r="H187" s="23"/>
      <c r="I187" s="23"/>
      <c r="J187" s="23"/>
      <c r="K187" s="23"/>
      <c r="L187" s="23"/>
      <c r="M187" s="23"/>
      <c r="N187" s="23"/>
      <c r="O187" s="23"/>
      <c r="P187" s="23"/>
      <c r="Q187" s="23"/>
      <c r="R187" s="23"/>
      <c r="S187" s="23"/>
      <c r="T187" s="23"/>
      <c r="U187" s="23"/>
      <c r="V187" s="23"/>
      <c r="W187" s="23"/>
      <c r="X187" s="23"/>
    </row>
    <row r="188" spans="1:24" ht="16.5" customHeight="1">
      <c r="A188" s="49"/>
      <c r="B188" s="23"/>
      <c r="C188" s="23"/>
      <c r="D188" s="23"/>
      <c r="E188" s="23"/>
      <c r="F188" s="23"/>
      <c r="G188" s="23"/>
      <c r="H188" s="23"/>
      <c r="I188" s="23"/>
      <c r="J188" s="23"/>
      <c r="K188" s="23"/>
      <c r="L188" s="23"/>
      <c r="M188" s="23"/>
      <c r="N188" s="23"/>
      <c r="O188" s="23"/>
      <c r="P188" s="23"/>
      <c r="Q188" s="23"/>
      <c r="R188" s="23"/>
      <c r="S188" s="23"/>
      <c r="T188" s="23"/>
      <c r="U188" s="23"/>
      <c r="V188" s="23"/>
      <c r="W188" s="23"/>
      <c r="X188" s="23"/>
    </row>
    <row r="189" spans="1:24" ht="16.5" customHeight="1">
      <c r="A189" s="49"/>
      <c r="B189" s="23"/>
      <c r="C189" s="23"/>
      <c r="D189" s="23"/>
      <c r="E189" s="23"/>
      <c r="F189" s="23"/>
      <c r="G189" s="23"/>
      <c r="H189" s="23"/>
      <c r="I189" s="23"/>
      <c r="J189" s="23"/>
      <c r="K189" s="23"/>
      <c r="L189" s="23"/>
      <c r="M189" s="23"/>
      <c r="N189" s="23"/>
      <c r="O189" s="23"/>
      <c r="P189" s="23"/>
      <c r="Q189" s="23"/>
      <c r="R189" s="23"/>
      <c r="S189" s="23"/>
      <c r="T189" s="23"/>
      <c r="U189" s="23"/>
      <c r="V189" s="23"/>
      <c r="W189" s="23"/>
      <c r="X189" s="23"/>
    </row>
    <row r="190" spans="1:24" ht="16.5" customHeight="1">
      <c r="A190" s="49"/>
      <c r="B190" s="23"/>
      <c r="C190" s="23"/>
      <c r="D190" s="23"/>
      <c r="E190" s="23"/>
      <c r="F190" s="23"/>
      <c r="G190" s="23"/>
      <c r="H190" s="23"/>
      <c r="I190" s="23"/>
      <c r="J190" s="23"/>
      <c r="K190" s="23"/>
      <c r="L190" s="23"/>
      <c r="M190" s="23"/>
      <c r="N190" s="23"/>
      <c r="O190" s="23"/>
      <c r="P190" s="23"/>
      <c r="Q190" s="23"/>
      <c r="R190" s="23"/>
      <c r="S190" s="23"/>
      <c r="T190" s="23"/>
      <c r="U190" s="23"/>
      <c r="V190" s="23"/>
      <c r="W190" s="23"/>
      <c r="X190" s="23"/>
    </row>
    <row r="191" spans="1:24" ht="16.5" customHeight="1">
      <c r="A191" s="49"/>
      <c r="B191" s="23"/>
      <c r="C191" s="23"/>
      <c r="D191" s="23"/>
      <c r="E191" s="23"/>
      <c r="F191" s="23"/>
      <c r="G191" s="23"/>
      <c r="H191" s="23"/>
      <c r="I191" s="23"/>
      <c r="J191" s="23"/>
      <c r="K191" s="23"/>
      <c r="L191" s="23"/>
      <c r="M191" s="23"/>
      <c r="N191" s="23"/>
      <c r="O191" s="23"/>
      <c r="P191" s="23"/>
      <c r="Q191" s="23"/>
      <c r="R191" s="23"/>
      <c r="S191" s="23"/>
      <c r="T191" s="23"/>
      <c r="U191" s="23"/>
      <c r="V191" s="23"/>
      <c r="W191" s="23"/>
      <c r="X191" s="23"/>
    </row>
    <row r="192" spans="1:24" ht="16.5" customHeight="1">
      <c r="A192" s="49"/>
      <c r="B192" s="23"/>
      <c r="C192" s="23"/>
      <c r="D192" s="23"/>
      <c r="E192" s="23"/>
      <c r="F192" s="23"/>
      <c r="G192" s="23"/>
      <c r="H192" s="23"/>
      <c r="I192" s="23"/>
      <c r="J192" s="23"/>
      <c r="K192" s="23"/>
      <c r="L192" s="23"/>
      <c r="M192" s="23"/>
      <c r="N192" s="23"/>
      <c r="O192" s="23"/>
      <c r="P192" s="23"/>
      <c r="Q192" s="23"/>
      <c r="R192" s="23"/>
      <c r="S192" s="23"/>
      <c r="T192" s="23"/>
      <c r="U192" s="23"/>
      <c r="V192" s="23"/>
      <c r="W192" s="23"/>
      <c r="X192" s="23"/>
    </row>
    <row r="193" spans="1:24" ht="16.5" customHeight="1">
      <c r="A193" s="49"/>
      <c r="B193" s="23"/>
      <c r="C193" s="23"/>
      <c r="D193" s="23"/>
      <c r="E193" s="23"/>
      <c r="F193" s="23"/>
      <c r="G193" s="23"/>
      <c r="H193" s="23"/>
      <c r="I193" s="23"/>
      <c r="J193" s="23"/>
      <c r="K193" s="23"/>
      <c r="L193" s="23"/>
      <c r="M193" s="23"/>
      <c r="N193" s="23"/>
      <c r="O193" s="23"/>
      <c r="P193" s="23"/>
      <c r="Q193" s="23"/>
      <c r="R193" s="23"/>
      <c r="S193" s="23"/>
      <c r="T193" s="23"/>
      <c r="U193" s="23"/>
      <c r="V193" s="23"/>
      <c r="W193" s="23"/>
      <c r="X193" s="23"/>
    </row>
    <row r="194" spans="1:24" ht="16.5" customHeight="1">
      <c r="A194" s="49"/>
      <c r="B194" s="23"/>
      <c r="C194" s="23"/>
      <c r="D194" s="23"/>
      <c r="E194" s="23"/>
      <c r="F194" s="23"/>
      <c r="G194" s="23"/>
      <c r="H194" s="23"/>
      <c r="I194" s="23"/>
      <c r="J194" s="23"/>
      <c r="K194" s="23"/>
      <c r="L194" s="23"/>
      <c r="M194" s="23"/>
      <c r="N194" s="23"/>
      <c r="O194" s="23"/>
      <c r="P194" s="23"/>
      <c r="Q194" s="23"/>
      <c r="R194" s="23"/>
      <c r="S194" s="23"/>
      <c r="T194" s="23"/>
      <c r="U194" s="23"/>
      <c r="V194" s="23"/>
      <c r="W194" s="23"/>
      <c r="X194" s="23"/>
    </row>
    <row r="195" spans="1:24" ht="16.5" customHeight="1">
      <c r="A195" s="49"/>
      <c r="B195" s="23"/>
      <c r="C195" s="23"/>
      <c r="D195" s="23"/>
      <c r="E195" s="23"/>
      <c r="F195" s="23"/>
      <c r="G195" s="23"/>
      <c r="H195" s="23"/>
      <c r="I195" s="23"/>
      <c r="J195" s="23"/>
      <c r="K195" s="23"/>
      <c r="L195" s="23"/>
      <c r="M195" s="23"/>
      <c r="N195" s="23"/>
      <c r="O195" s="23"/>
      <c r="P195" s="23"/>
      <c r="Q195" s="23"/>
      <c r="R195" s="23"/>
      <c r="S195" s="23"/>
      <c r="T195" s="23"/>
      <c r="U195" s="23"/>
      <c r="V195" s="23"/>
      <c r="W195" s="23"/>
      <c r="X195" s="23"/>
    </row>
    <row r="196" spans="1:24" ht="16.5" customHeight="1">
      <c r="A196" s="49"/>
      <c r="B196" s="23"/>
      <c r="C196" s="23"/>
      <c r="D196" s="23"/>
      <c r="E196" s="23"/>
      <c r="F196" s="23"/>
      <c r="G196" s="23"/>
      <c r="H196" s="23"/>
      <c r="I196" s="23"/>
      <c r="J196" s="23"/>
      <c r="K196" s="23"/>
      <c r="L196" s="23"/>
      <c r="M196" s="23"/>
      <c r="N196" s="23"/>
      <c r="O196" s="23"/>
      <c r="P196" s="23"/>
      <c r="Q196" s="23"/>
      <c r="R196" s="23"/>
      <c r="S196" s="23"/>
      <c r="T196" s="23"/>
      <c r="U196" s="23"/>
      <c r="V196" s="23"/>
      <c r="W196" s="23"/>
      <c r="X196" s="23"/>
    </row>
    <row r="197" spans="1:24" ht="16.5" customHeight="1">
      <c r="A197" s="49"/>
      <c r="B197" s="23"/>
      <c r="C197" s="23"/>
      <c r="D197" s="23"/>
      <c r="E197" s="23"/>
      <c r="F197" s="23"/>
      <c r="G197" s="23"/>
      <c r="H197" s="23"/>
      <c r="I197" s="23"/>
      <c r="J197" s="23"/>
      <c r="K197" s="23"/>
      <c r="L197" s="23"/>
      <c r="M197" s="23"/>
      <c r="N197" s="23"/>
      <c r="O197" s="23"/>
      <c r="P197" s="23"/>
      <c r="Q197" s="23"/>
      <c r="R197" s="23"/>
      <c r="S197" s="23"/>
      <c r="T197" s="23"/>
      <c r="U197" s="23"/>
      <c r="V197" s="23"/>
      <c r="W197" s="23"/>
      <c r="X197" s="23"/>
    </row>
    <row r="198" spans="1:24" ht="16.5" customHeight="1">
      <c r="A198" s="49"/>
      <c r="B198" s="23"/>
      <c r="C198" s="23"/>
      <c r="D198" s="23"/>
      <c r="E198" s="23"/>
      <c r="F198" s="23"/>
      <c r="G198" s="23"/>
      <c r="H198" s="23"/>
      <c r="I198" s="23"/>
      <c r="J198" s="23"/>
      <c r="K198" s="23"/>
      <c r="L198" s="23"/>
      <c r="M198" s="23"/>
      <c r="N198" s="23"/>
      <c r="O198" s="23"/>
      <c r="P198" s="23"/>
      <c r="Q198" s="23"/>
      <c r="R198" s="23"/>
      <c r="S198" s="23"/>
      <c r="T198" s="23"/>
      <c r="U198" s="23"/>
      <c r="V198" s="23"/>
      <c r="W198" s="23"/>
      <c r="X198" s="23"/>
    </row>
    <row r="199" spans="1:24" ht="16.5" customHeight="1">
      <c r="A199" s="49"/>
      <c r="B199" s="23"/>
      <c r="C199" s="23"/>
      <c r="D199" s="23"/>
      <c r="E199" s="23"/>
      <c r="F199" s="23"/>
      <c r="G199" s="23"/>
      <c r="H199" s="23"/>
      <c r="I199" s="23"/>
      <c r="J199" s="23"/>
      <c r="K199" s="23"/>
      <c r="L199" s="23"/>
      <c r="M199" s="23"/>
      <c r="N199" s="23"/>
      <c r="O199" s="23"/>
      <c r="P199" s="23"/>
      <c r="Q199" s="23"/>
      <c r="R199" s="23"/>
      <c r="S199" s="23"/>
      <c r="T199" s="23"/>
      <c r="U199" s="23"/>
      <c r="V199" s="23"/>
      <c r="W199" s="23"/>
      <c r="X199" s="23"/>
    </row>
    <row r="200" spans="1:24" ht="16.5" customHeight="1">
      <c r="A200" s="49"/>
      <c r="B200" s="23"/>
      <c r="C200" s="23"/>
      <c r="D200" s="23"/>
      <c r="E200" s="23"/>
      <c r="F200" s="23"/>
      <c r="G200" s="23"/>
      <c r="H200" s="23"/>
      <c r="I200" s="23"/>
      <c r="J200" s="23"/>
      <c r="K200" s="23"/>
      <c r="L200" s="23"/>
      <c r="M200" s="23"/>
      <c r="N200" s="23"/>
      <c r="O200" s="23"/>
      <c r="P200" s="23"/>
      <c r="Q200" s="23"/>
      <c r="R200" s="23"/>
      <c r="S200" s="23"/>
      <c r="T200" s="23"/>
      <c r="U200" s="23"/>
      <c r="V200" s="23"/>
      <c r="W200" s="23"/>
      <c r="X200" s="23"/>
    </row>
    <row r="201" spans="1:24" ht="16.5" customHeight="1">
      <c r="A201" s="49"/>
      <c r="B201" s="23"/>
      <c r="C201" s="23"/>
      <c r="D201" s="23"/>
      <c r="E201" s="23"/>
      <c r="F201" s="23"/>
      <c r="G201" s="23"/>
      <c r="H201" s="23"/>
      <c r="I201" s="23"/>
      <c r="J201" s="23"/>
      <c r="K201" s="23"/>
      <c r="L201" s="23"/>
      <c r="M201" s="23"/>
      <c r="N201" s="23"/>
      <c r="O201" s="23"/>
      <c r="P201" s="23"/>
      <c r="Q201" s="23"/>
      <c r="R201" s="23"/>
      <c r="S201" s="23"/>
      <c r="T201" s="23"/>
      <c r="U201" s="23"/>
      <c r="V201" s="23"/>
      <c r="W201" s="23"/>
      <c r="X201" s="23"/>
    </row>
    <row r="202" spans="1:24" ht="16.5" customHeight="1">
      <c r="A202" s="49"/>
      <c r="B202" s="23"/>
      <c r="C202" s="23"/>
      <c r="D202" s="23"/>
      <c r="E202" s="23"/>
      <c r="F202" s="23"/>
      <c r="G202" s="23"/>
      <c r="H202" s="23"/>
      <c r="I202" s="23"/>
      <c r="J202" s="23"/>
      <c r="K202" s="23"/>
      <c r="L202" s="23"/>
      <c r="M202" s="23"/>
      <c r="N202" s="23"/>
      <c r="O202" s="23"/>
      <c r="P202" s="23"/>
      <c r="Q202" s="23"/>
      <c r="R202" s="23"/>
      <c r="S202" s="23"/>
      <c r="T202" s="23"/>
      <c r="U202" s="23"/>
      <c r="V202" s="23"/>
      <c r="W202" s="23"/>
      <c r="X202" s="23"/>
    </row>
    <row r="203" spans="1:24" ht="16.5" customHeight="1">
      <c r="A203" s="49"/>
      <c r="B203" s="23"/>
      <c r="C203" s="23"/>
      <c r="D203" s="23"/>
      <c r="E203" s="23"/>
      <c r="F203" s="23"/>
      <c r="G203" s="23"/>
      <c r="H203" s="23"/>
      <c r="I203" s="23"/>
      <c r="J203" s="23"/>
      <c r="K203" s="23"/>
      <c r="L203" s="23"/>
      <c r="M203" s="23"/>
      <c r="N203" s="23"/>
      <c r="O203" s="23"/>
      <c r="P203" s="23"/>
      <c r="Q203" s="23"/>
      <c r="R203" s="23"/>
      <c r="S203" s="23"/>
      <c r="T203" s="23"/>
      <c r="U203" s="23"/>
      <c r="V203" s="23"/>
      <c r="W203" s="23"/>
      <c r="X203" s="23"/>
    </row>
    <row r="204" spans="1:24" ht="16.5" customHeight="1">
      <c r="A204" s="49"/>
      <c r="B204" s="23"/>
      <c r="C204" s="23"/>
      <c r="D204" s="23"/>
      <c r="E204" s="23"/>
      <c r="F204" s="23"/>
      <c r="G204" s="23"/>
      <c r="H204" s="23"/>
      <c r="I204" s="23"/>
      <c r="J204" s="23"/>
      <c r="K204" s="23"/>
      <c r="L204" s="23"/>
      <c r="M204" s="23"/>
      <c r="N204" s="23"/>
      <c r="O204" s="23"/>
      <c r="P204" s="23"/>
      <c r="Q204" s="23"/>
      <c r="R204" s="23"/>
      <c r="S204" s="23"/>
      <c r="T204" s="23"/>
      <c r="U204" s="23"/>
      <c r="V204" s="23"/>
      <c r="W204" s="23"/>
      <c r="X204" s="23"/>
    </row>
    <row r="205" spans="1:24" ht="16.5" customHeight="1">
      <c r="A205" s="49"/>
      <c r="B205" s="23"/>
      <c r="C205" s="23"/>
      <c r="D205" s="23"/>
      <c r="E205" s="23"/>
      <c r="F205" s="23"/>
      <c r="G205" s="23"/>
      <c r="H205" s="23"/>
      <c r="I205" s="23"/>
      <c r="J205" s="23"/>
      <c r="K205" s="23"/>
      <c r="L205" s="23"/>
      <c r="M205" s="23"/>
      <c r="N205" s="23"/>
      <c r="O205" s="23"/>
      <c r="P205" s="23"/>
      <c r="Q205" s="23"/>
      <c r="R205" s="23"/>
      <c r="S205" s="23"/>
      <c r="T205" s="23"/>
      <c r="U205" s="23"/>
      <c r="V205" s="23"/>
      <c r="W205" s="23"/>
      <c r="X205" s="23"/>
    </row>
    <row r="206" spans="1:24" ht="16.5" customHeight="1">
      <c r="A206" s="49"/>
      <c r="B206" s="23"/>
      <c r="C206" s="23"/>
      <c r="D206" s="23"/>
      <c r="E206" s="23"/>
      <c r="F206" s="23"/>
      <c r="G206" s="23"/>
      <c r="H206" s="23"/>
      <c r="I206" s="23"/>
      <c r="J206" s="23"/>
      <c r="K206" s="23"/>
      <c r="L206" s="23"/>
      <c r="M206" s="23"/>
      <c r="N206" s="23"/>
      <c r="O206" s="23"/>
      <c r="P206" s="23"/>
      <c r="Q206" s="23"/>
      <c r="R206" s="23"/>
      <c r="S206" s="23"/>
      <c r="T206" s="23"/>
      <c r="U206" s="23"/>
      <c r="V206" s="23"/>
      <c r="W206" s="23"/>
      <c r="X206" s="23"/>
    </row>
    <row r="207" spans="1:24" ht="16.5" customHeight="1">
      <c r="A207" s="49"/>
      <c r="B207" s="23"/>
      <c r="C207" s="23"/>
      <c r="D207" s="23"/>
      <c r="E207" s="23"/>
      <c r="F207" s="23"/>
      <c r="G207" s="23"/>
      <c r="H207" s="23"/>
      <c r="I207" s="23"/>
      <c r="J207" s="23"/>
      <c r="K207" s="23"/>
      <c r="L207" s="23"/>
      <c r="M207" s="23"/>
      <c r="N207" s="23"/>
      <c r="O207" s="23"/>
      <c r="P207" s="23"/>
      <c r="Q207" s="23"/>
      <c r="R207" s="23"/>
      <c r="S207" s="23"/>
      <c r="T207" s="23"/>
      <c r="U207" s="23"/>
      <c r="V207" s="23"/>
      <c r="W207" s="23"/>
      <c r="X207" s="23"/>
    </row>
    <row r="208" spans="1:24" ht="16.5" customHeight="1">
      <c r="A208" s="49"/>
      <c r="B208" s="23"/>
      <c r="C208" s="23"/>
      <c r="D208" s="23"/>
      <c r="E208" s="23"/>
      <c r="F208" s="23"/>
      <c r="G208" s="23"/>
      <c r="H208" s="23"/>
      <c r="I208" s="23"/>
      <c r="J208" s="23"/>
      <c r="K208" s="23"/>
      <c r="L208" s="23"/>
      <c r="M208" s="23"/>
      <c r="N208" s="23"/>
      <c r="O208" s="23"/>
      <c r="P208" s="23"/>
      <c r="Q208" s="23"/>
      <c r="R208" s="23"/>
      <c r="S208" s="23"/>
      <c r="T208" s="23"/>
      <c r="U208" s="23"/>
      <c r="V208" s="23"/>
      <c r="W208" s="23"/>
      <c r="X208" s="23"/>
    </row>
    <row r="209" spans="1:24" ht="16.5" customHeight="1">
      <c r="A209" s="49"/>
      <c r="B209" s="23"/>
      <c r="C209" s="23"/>
      <c r="D209" s="23"/>
      <c r="E209" s="23"/>
      <c r="F209" s="23"/>
      <c r="G209" s="23"/>
      <c r="H209" s="23"/>
      <c r="I209" s="23"/>
      <c r="J209" s="23"/>
      <c r="K209" s="23"/>
      <c r="L209" s="23"/>
      <c r="M209" s="23"/>
      <c r="N209" s="23"/>
      <c r="O209" s="23"/>
      <c r="P209" s="23"/>
      <c r="Q209" s="23"/>
      <c r="R209" s="23"/>
      <c r="S209" s="23"/>
      <c r="T209" s="23"/>
      <c r="U209" s="23"/>
      <c r="V209" s="23"/>
      <c r="W209" s="23"/>
      <c r="X209" s="23"/>
    </row>
    <row r="210" spans="1:24" ht="16.5" customHeight="1">
      <c r="A210" s="49"/>
      <c r="B210" s="23"/>
      <c r="C210" s="23"/>
      <c r="D210" s="23"/>
      <c r="E210" s="23"/>
      <c r="F210" s="23"/>
      <c r="G210" s="23"/>
      <c r="H210" s="23"/>
      <c r="I210" s="23"/>
      <c r="J210" s="23"/>
      <c r="K210" s="23"/>
      <c r="L210" s="23"/>
      <c r="M210" s="23"/>
      <c r="N210" s="23"/>
      <c r="O210" s="23"/>
      <c r="P210" s="23"/>
      <c r="Q210" s="23"/>
      <c r="R210" s="23"/>
      <c r="S210" s="23"/>
      <c r="T210" s="23"/>
      <c r="U210" s="23"/>
      <c r="V210" s="23"/>
      <c r="W210" s="23"/>
      <c r="X210" s="23"/>
    </row>
    <row r="211" spans="1:24" ht="16.5" customHeight="1">
      <c r="A211" s="49"/>
      <c r="B211" s="23"/>
      <c r="C211" s="23"/>
      <c r="D211" s="23"/>
      <c r="E211" s="23"/>
      <c r="F211" s="23"/>
      <c r="G211" s="23"/>
      <c r="H211" s="23"/>
      <c r="I211" s="23"/>
      <c r="J211" s="23"/>
      <c r="K211" s="23"/>
      <c r="L211" s="23"/>
      <c r="M211" s="23"/>
      <c r="N211" s="23"/>
      <c r="O211" s="23"/>
      <c r="P211" s="23"/>
      <c r="Q211" s="23"/>
      <c r="R211" s="23"/>
      <c r="S211" s="23"/>
      <c r="T211" s="23"/>
      <c r="U211" s="23"/>
      <c r="V211" s="23"/>
      <c r="W211" s="23"/>
      <c r="X211" s="23"/>
    </row>
    <row r="212" spans="1:24" ht="16.5" customHeight="1">
      <c r="A212" s="49"/>
      <c r="B212" s="23"/>
      <c r="C212" s="23"/>
      <c r="D212" s="23"/>
      <c r="E212" s="23"/>
      <c r="F212" s="23"/>
      <c r="G212" s="23"/>
      <c r="H212" s="23"/>
      <c r="I212" s="23"/>
      <c r="J212" s="23"/>
      <c r="K212" s="23"/>
      <c r="L212" s="23"/>
      <c r="M212" s="23"/>
      <c r="N212" s="23"/>
      <c r="O212" s="23"/>
      <c r="P212" s="23"/>
      <c r="Q212" s="23"/>
      <c r="R212" s="23"/>
      <c r="S212" s="23"/>
      <c r="T212" s="23"/>
      <c r="U212" s="23"/>
      <c r="V212" s="23"/>
      <c r="W212" s="23"/>
      <c r="X212" s="23"/>
    </row>
    <row r="213" spans="1:24" ht="16.5" customHeight="1">
      <c r="A213" s="49"/>
      <c r="B213" s="23"/>
      <c r="C213" s="23"/>
      <c r="D213" s="23"/>
      <c r="E213" s="23"/>
      <c r="F213" s="23"/>
      <c r="G213" s="23"/>
      <c r="H213" s="23"/>
      <c r="I213" s="23"/>
      <c r="J213" s="23"/>
      <c r="K213" s="23"/>
      <c r="L213" s="23"/>
      <c r="M213" s="23"/>
      <c r="N213" s="23"/>
      <c r="O213" s="23"/>
      <c r="P213" s="23"/>
      <c r="Q213" s="23"/>
      <c r="R213" s="23"/>
      <c r="S213" s="23"/>
      <c r="T213" s="23"/>
      <c r="U213" s="23"/>
      <c r="V213" s="23"/>
      <c r="W213" s="23"/>
      <c r="X213" s="23"/>
    </row>
    <row r="214" spans="1:24" ht="16.5" customHeight="1">
      <c r="A214" s="49"/>
      <c r="B214" s="23"/>
      <c r="C214" s="23"/>
      <c r="D214" s="23"/>
      <c r="E214" s="23"/>
      <c r="F214" s="23"/>
      <c r="G214" s="23"/>
      <c r="H214" s="23"/>
      <c r="I214" s="23"/>
      <c r="J214" s="23"/>
      <c r="K214" s="23"/>
      <c r="L214" s="23"/>
      <c r="M214" s="23"/>
      <c r="N214" s="23"/>
      <c r="O214" s="23"/>
      <c r="P214" s="23"/>
      <c r="Q214" s="23"/>
      <c r="R214" s="23"/>
      <c r="S214" s="23"/>
      <c r="T214" s="23"/>
      <c r="U214" s="23"/>
      <c r="V214" s="23"/>
      <c r="W214" s="23"/>
      <c r="X214" s="23"/>
    </row>
    <row r="215" spans="1:24" ht="16.5" customHeight="1">
      <c r="A215" s="49"/>
      <c r="B215" s="23"/>
      <c r="C215" s="23"/>
      <c r="D215" s="23"/>
      <c r="E215" s="23"/>
      <c r="F215" s="23"/>
      <c r="G215" s="23"/>
      <c r="H215" s="23"/>
      <c r="I215" s="23"/>
      <c r="J215" s="23"/>
      <c r="K215" s="23"/>
      <c r="L215" s="23"/>
      <c r="M215" s="23"/>
      <c r="N215" s="23"/>
      <c r="O215" s="23"/>
      <c r="P215" s="23"/>
      <c r="Q215" s="23"/>
      <c r="R215" s="23"/>
      <c r="S215" s="23"/>
      <c r="T215" s="23"/>
      <c r="U215" s="23"/>
      <c r="V215" s="23"/>
      <c r="W215" s="23"/>
      <c r="X215" s="23"/>
    </row>
    <row r="216" spans="1:24" ht="16.5" customHeight="1">
      <c r="A216" s="49"/>
      <c r="B216" s="23"/>
      <c r="C216" s="23"/>
      <c r="D216" s="23"/>
      <c r="E216" s="23"/>
      <c r="F216" s="23"/>
      <c r="G216" s="23"/>
      <c r="H216" s="23"/>
      <c r="I216" s="23"/>
      <c r="J216" s="23"/>
      <c r="K216" s="23"/>
      <c r="L216" s="23"/>
      <c r="M216" s="23"/>
      <c r="N216" s="23"/>
      <c r="O216" s="23"/>
      <c r="P216" s="23"/>
      <c r="Q216" s="23"/>
      <c r="R216" s="23"/>
      <c r="S216" s="23"/>
      <c r="T216" s="23"/>
      <c r="U216" s="23"/>
      <c r="V216" s="23"/>
      <c r="W216" s="23"/>
      <c r="X216" s="23"/>
    </row>
    <row r="217" spans="1:24" ht="16.5" customHeight="1">
      <c r="A217" s="49"/>
      <c r="B217" s="23"/>
      <c r="C217" s="23"/>
      <c r="D217" s="23"/>
      <c r="E217" s="23"/>
      <c r="F217" s="23"/>
      <c r="G217" s="23"/>
      <c r="H217" s="23"/>
      <c r="I217" s="23"/>
      <c r="J217" s="23"/>
      <c r="K217" s="23"/>
      <c r="L217" s="23"/>
      <c r="M217" s="23"/>
      <c r="N217" s="23"/>
      <c r="O217" s="23"/>
      <c r="P217" s="23"/>
      <c r="Q217" s="23"/>
      <c r="R217" s="23"/>
      <c r="S217" s="23"/>
      <c r="T217" s="23"/>
      <c r="U217" s="23"/>
      <c r="V217" s="23"/>
      <c r="W217" s="23"/>
      <c r="X217" s="23"/>
    </row>
    <row r="218" spans="1:24" ht="16.5" customHeight="1">
      <c r="A218" s="49"/>
      <c r="B218" s="23"/>
      <c r="C218" s="23"/>
      <c r="D218" s="23"/>
      <c r="E218" s="23"/>
      <c r="F218" s="23"/>
      <c r="G218" s="23"/>
      <c r="H218" s="23"/>
      <c r="I218" s="23"/>
      <c r="J218" s="23"/>
      <c r="K218" s="23"/>
      <c r="L218" s="23"/>
      <c r="M218" s="23"/>
      <c r="N218" s="23"/>
      <c r="O218" s="23"/>
      <c r="P218" s="23"/>
      <c r="Q218" s="23"/>
      <c r="R218" s="23"/>
      <c r="S218" s="23"/>
      <c r="T218" s="23"/>
      <c r="U218" s="23"/>
      <c r="V218" s="23"/>
      <c r="W218" s="23"/>
      <c r="X218" s="23"/>
    </row>
    <row r="219" spans="1:24" ht="16.5" customHeight="1">
      <c r="A219" s="49"/>
      <c r="B219" s="23"/>
      <c r="C219" s="23"/>
      <c r="D219" s="23"/>
      <c r="E219" s="23"/>
      <c r="F219" s="23"/>
      <c r="G219" s="23"/>
      <c r="H219" s="23"/>
      <c r="I219" s="23"/>
      <c r="J219" s="23"/>
      <c r="K219" s="23"/>
      <c r="L219" s="23"/>
      <c r="M219" s="23"/>
      <c r="N219" s="23"/>
      <c r="O219" s="23"/>
      <c r="P219" s="23"/>
      <c r="Q219" s="23"/>
      <c r="R219" s="23"/>
      <c r="S219" s="23"/>
      <c r="T219" s="23"/>
      <c r="U219" s="23"/>
      <c r="V219" s="23"/>
      <c r="W219" s="23"/>
      <c r="X219" s="23"/>
    </row>
    <row r="220" spans="1:24" ht="16.5" customHeight="1">
      <c r="A220" s="49"/>
      <c r="B220" s="23"/>
      <c r="C220" s="23"/>
      <c r="D220" s="23"/>
      <c r="E220" s="23"/>
      <c r="F220" s="23"/>
      <c r="G220" s="23"/>
      <c r="H220" s="23"/>
      <c r="I220" s="23"/>
      <c r="J220" s="23"/>
      <c r="K220" s="23"/>
      <c r="L220" s="23"/>
      <c r="M220" s="23"/>
      <c r="N220" s="23"/>
      <c r="O220" s="23"/>
      <c r="P220" s="23"/>
      <c r="Q220" s="23"/>
      <c r="R220" s="23"/>
      <c r="S220" s="23"/>
      <c r="T220" s="23"/>
      <c r="U220" s="23"/>
      <c r="V220" s="23"/>
      <c r="W220" s="23"/>
      <c r="X220" s="23"/>
    </row>
    <row r="221" spans="1:24" ht="16.5" customHeight="1">
      <c r="A221" s="49"/>
      <c r="B221" s="23"/>
      <c r="C221" s="23"/>
      <c r="D221" s="23"/>
      <c r="E221" s="23"/>
      <c r="F221" s="23"/>
      <c r="G221" s="23"/>
      <c r="H221" s="23"/>
      <c r="I221" s="23"/>
      <c r="J221" s="23"/>
      <c r="K221" s="23"/>
      <c r="L221" s="23"/>
      <c r="M221" s="23"/>
      <c r="N221" s="23"/>
      <c r="O221" s="23"/>
      <c r="P221" s="23"/>
      <c r="Q221" s="23"/>
      <c r="R221" s="23"/>
      <c r="S221" s="23"/>
      <c r="T221" s="23"/>
      <c r="U221" s="23"/>
      <c r="V221" s="23"/>
      <c r="W221" s="23"/>
      <c r="X221" s="23"/>
    </row>
    <row r="222" spans="1:24" ht="16.5" customHeight="1">
      <c r="A222" s="49"/>
      <c r="B222" s="23"/>
      <c r="C222" s="23"/>
      <c r="D222" s="23"/>
      <c r="E222" s="23"/>
      <c r="F222" s="23"/>
      <c r="G222" s="23"/>
      <c r="H222" s="23"/>
      <c r="I222" s="23"/>
      <c r="J222" s="23"/>
      <c r="K222" s="23"/>
      <c r="L222" s="23"/>
      <c r="M222" s="23"/>
      <c r="N222" s="23"/>
      <c r="O222" s="23"/>
      <c r="P222" s="23"/>
      <c r="Q222" s="23"/>
      <c r="R222" s="23"/>
      <c r="S222" s="23"/>
      <c r="T222" s="23"/>
      <c r="U222" s="23"/>
      <c r="V222" s="23"/>
      <c r="W222" s="23"/>
      <c r="X222" s="23"/>
    </row>
    <row r="223" spans="1:24" ht="16.5" customHeight="1">
      <c r="A223" s="49"/>
      <c r="B223" s="23"/>
      <c r="C223" s="23"/>
      <c r="D223" s="23"/>
      <c r="E223" s="23"/>
      <c r="F223" s="23"/>
      <c r="G223" s="23"/>
      <c r="H223" s="23"/>
      <c r="I223" s="23"/>
      <c r="J223" s="23"/>
      <c r="K223" s="23"/>
      <c r="L223" s="23"/>
      <c r="M223" s="23"/>
      <c r="N223" s="23"/>
      <c r="O223" s="23"/>
      <c r="P223" s="23"/>
      <c r="Q223" s="23"/>
      <c r="R223" s="23"/>
      <c r="S223" s="23"/>
      <c r="T223" s="23"/>
      <c r="U223" s="23"/>
      <c r="V223" s="23"/>
      <c r="W223" s="23"/>
      <c r="X223" s="23"/>
    </row>
    <row r="224" spans="1:24" ht="16.5" customHeight="1">
      <c r="A224" s="49"/>
      <c r="B224" s="23"/>
      <c r="C224" s="23"/>
      <c r="D224" s="23"/>
      <c r="E224" s="23"/>
      <c r="F224" s="23"/>
      <c r="G224" s="23"/>
      <c r="H224" s="23"/>
      <c r="I224" s="23"/>
      <c r="J224" s="23"/>
      <c r="K224" s="23"/>
      <c r="L224" s="23"/>
      <c r="M224" s="23"/>
      <c r="N224" s="23"/>
      <c r="O224" s="23"/>
      <c r="P224" s="23"/>
      <c r="Q224" s="23"/>
      <c r="R224" s="23"/>
      <c r="S224" s="23"/>
      <c r="T224" s="23"/>
      <c r="U224" s="23"/>
      <c r="V224" s="23"/>
      <c r="W224" s="23"/>
      <c r="X224" s="23"/>
    </row>
    <row r="225" spans="1:24" ht="16.5" customHeight="1">
      <c r="A225" s="49"/>
      <c r="B225" s="23"/>
      <c r="C225" s="23"/>
      <c r="D225" s="23"/>
      <c r="E225" s="23"/>
      <c r="F225" s="23"/>
      <c r="G225" s="23"/>
      <c r="H225" s="23"/>
      <c r="I225" s="23"/>
      <c r="J225" s="23"/>
      <c r="K225" s="23"/>
      <c r="L225" s="23"/>
      <c r="M225" s="23"/>
      <c r="N225" s="23"/>
      <c r="O225" s="23"/>
      <c r="P225" s="23"/>
      <c r="Q225" s="23"/>
      <c r="R225" s="23"/>
      <c r="S225" s="23"/>
      <c r="T225" s="23"/>
      <c r="U225" s="23"/>
      <c r="V225" s="23"/>
      <c r="W225" s="23"/>
      <c r="X225" s="23"/>
    </row>
    <row r="226" spans="1:24" ht="16.5" customHeight="1">
      <c r="A226" s="49"/>
      <c r="B226" s="23"/>
      <c r="C226" s="23"/>
      <c r="D226" s="23"/>
      <c r="E226" s="23"/>
      <c r="F226" s="23"/>
      <c r="G226" s="23"/>
      <c r="H226" s="23"/>
      <c r="I226" s="23"/>
      <c r="J226" s="23"/>
      <c r="K226" s="23"/>
      <c r="L226" s="23"/>
      <c r="M226" s="23"/>
      <c r="N226" s="23"/>
      <c r="O226" s="23"/>
      <c r="P226" s="23"/>
      <c r="Q226" s="23"/>
      <c r="R226" s="23"/>
      <c r="S226" s="23"/>
      <c r="T226" s="23"/>
      <c r="U226" s="23"/>
      <c r="V226" s="23"/>
      <c r="W226" s="23"/>
      <c r="X226" s="23"/>
    </row>
    <row r="227" spans="1:24" ht="16.5" customHeight="1">
      <c r="A227" s="49"/>
      <c r="B227" s="23"/>
      <c r="C227" s="23"/>
      <c r="D227" s="23"/>
      <c r="E227" s="23"/>
      <c r="F227" s="23"/>
      <c r="G227" s="23"/>
      <c r="H227" s="23"/>
      <c r="I227" s="23"/>
      <c r="J227" s="23"/>
      <c r="K227" s="23"/>
      <c r="L227" s="23"/>
      <c r="M227" s="23"/>
      <c r="N227" s="23"/>
      <c r="O227" s="23"/>
      <c r="P227" s="23"/>
      <c r="Q227" s="23"/>
      <c r="R227" s="23"/>
      <c r="S227" s="23"/>
      <c r="T227" s="23"/>
      <c r="U227" s="23"/>
      <c r="V227" s="23"/>
      <c r="W227" s="23"/>
      <c r="X227" s="23"/>
    </row>
    <row r="228" spans="1:24" ht="16.5" customHeight="1">
      <c r="A228" s="49"/>
      <c r="B228" s="23"/>
      <c r="C228" s="23"/>
      <c r="D228" s="23"/>
      <c r="E228" s="23"/>
      <c r="F228" s="23"/>
      <c r="G228" s="23"/>
      <c r="H228" s="23"/>
      <c r="I228" s="23"/>
      <c r="J228" s="23"/>
      <c r="K228" s="23"/>
      <c r="L228" s="23"/>
      <c r="M228" s="23"/>
      <c r="N228" s="23"/>
      <c r="O228" s="23"/>
      <c r="P228" s="23"/>
      <c r="Q228" s="23"/>
      <c r="R228" s="23"/>
      <c r="S228" s="23"/>
      <c r="T228" s="23"/>
      <c r="U228" s="23"/>
      <c r="V228" s="23"/>
      <c r="W228" s="23"/>
      <c r="X228" s="23"/>
    </row>
    <row r="229" spans="1:24" ht="16.5" customHeight="1">
      <c r="A229" s="49"/>
      <c r="B229" s="23"/>
      <c r="C229" s="23"/>
      <c r="D229" s="23"/>
      <c r="E229" s="23"/>
      <c r="F229" s="23"/>
      <c r="G229" s="23"/>
      <c r="H229" s="23"/>
      <c r="I229" s="23"/>
      <c r="J229" s="23"/>
      <c r="K229" s="23"/>
      <c r="L229" s="23"/>
      <c r="M229" s="23"/>
      <c r="N229" s="23"/>
      <c r="O229" s="23"/>
      <c r="P229" s="23"/>
      <c r="Q229" s="23"/>
      <c r="R229" s="23"/>
      <c r="S229" s="23"/>
      <c r="T229" s="23"/>
      <c r="U229" s="23"/>
      <c r="V229" s="23"/>
      <c r="W229" s="23"/>
      <c r="X229" s="23"/>
    </row>
    <row r="230" spans="1:24" ht="16.5" customHeight="1">
      <c r="A230" s="49"/>
      <c r="B230" s="23"/>
      <c r="C230" s="23"/>
      <c r="D230" s="23"/>
      <c r="E230" s="23"/>
      <c r="F230" s="23"/>
      <c r="G230" s="23"/>
      <c r="H230" s="23"/>
      <c r="I230" s="23"/>
      <c r="J230" s="23"/>
      <c r="K230" s="23"/>
      <c r="L230" s="23"/>
      <c r="M230" s="23"/>
      <c r="N230" s="23"/>
      <c r="O230" s="23"/>
      <c r="P230" s="23"/>
      <c r="Q230" s="23"/>
      <c r="R230" s="23"/>
      <c r="S230" s="23"/>
      <c r="T230" s="23"/>
      <c r="U230" s="23"/>
      <c r="V230" s="23"/>
      <c r="W230" s="23"/>
      <c r="X230" s="23"/>
    </row>
    <row r="231" spans="1:24" ht="16.5" customHeight="1">
      <c r="A231" s="49"/>
      <c r="B231" s="23"/>
      <c r="C231" s="23"/>
      <c r="D231" s="23"/>
      <c r="E231" s="23"/>
      <c r="F231" s="23"/>
      <c r="G231" s="23"/>
      <c r="H231" s="23"/>
      <c r="I231" s="23"/>
      <c r="J231" s="23"/>
      <c r="K231" s="23"/>
      <c r="L231" s="23"/>
      <c r="M231" s="23"/>
      <c r="N231" s="23"/>
      <c r="O231" s="23"/>
      <c r="P231" s="23"/>
      <c r="Q231" s="23"/>
      <c r="R231" s="23"/>
      <c r="S231" s="23"/>
      <c r="T231" s="23"/>
      <c r="U231" s="23"/>
      <c r="V231" s="23"/>
      <c r="W231" s="23"/>
      <c r="X231" s="23"/>
    </row>
    <row r="232" spans="1:24" ht="16.5" customHeight="1">
      <c r="A232" s="49"/>
      <c r="B232" s="23"/>
      <c r="C232" s="23"/>
      <c r="D232" s="23"/>
      <c r="E232" s="23"/>
      <c r="F232" s="23"/>
      <c r="G232" s="23"/>
      <c r="H232" s="23"/>
      <c r="I232" s="23"/>
      <c r="J232" s="23"/>
      <c r="K232" s="23"/>
      <c r="L232" s="23"/>
      <c r="M232" s="23"/>
      <c r="N232" s="23"/>
      <c r="O232" s="23"/>
      <c r="P232" s="23"/>
      <c r="Q232" s="23"/>
      <c r="R232" s="23"/>
      <c r="S232" s="23"/>
      <c r="T232" s="23"/>
      <c r="U232" s="23"/>
      <c r="V232" s="23"/>
      <c r="W232" s="23"/>
      <c r="X232" s="23"/>
    </row>
    <row r="233" spans="1:24" ht="16.5" customHeight="1">
      <c r="A233" s="49"/>
      <c r="B233" s="23"/>
      <c r="C233" s="23"/>
      <c r="D233" s="23"/>
      <c r="E233" s="23"/>
      <c r="F233" s="23"/>
      <c r="G233" s="23"/>
      <c r="H233" s="23"/>
      <c r="I233" s="23"/>
      <c r="J233" s="23"/>
      <c r="K233" s="23"/>
      <c r="L233" s="23"/>
      <c r="M233" s="23"/>
      <c r="N233" s="23"/>
      <c r="O233" s="23"/>
      <c r="P233" s="23"/>
      <c r="Q233" s="23"/>
      <c r="R233" s="23"/>
      <c r="S233" s="23"/>
      <c r="T233" s="23"/>
      <c r="U233" s="23"/>
      <c r="V233" s="23"/>
      <c r="W233" s="23"/>
      <c r="X233" s="23"/>
    </row>
    <row r="234" spans="1:24" ht="16.5" customHeight="1">
      <c r="A234" s="49"/>
      <c r="B234" s="23"/>
      <c r="C234" s="23"/>
      <c r="D234" s="23"/>
      <c r="E234" s="23"/>
      <c r="F234" s="23"/>
      <c r="G234" s="23"/>
      <c r="H234" s="23"/>
      <c r="I234" s="23"/>
      <c r="J234" s="23"/>
      <c r="K234" s="23"/>
      <c r="L234" s="23"/>
      <c r="M234" s="23"/>
      <c r="N234" s="23"/>
      <c r="O234" s="23"/>
      <c r="P234" s="23"/>
      <c r="Q234" s="23"/>
      <c r="R234" s="23"/>
      <c r="S234" s="23"/>
      <c r="T234" s="23"/>
      <c r="U234" s="23"/>
      <c r="V234" s="23"/>
      <c r="W234" s="23"/>
      <c r="X234" s="23"/>
    </row>
    <row r="235" spans="1:24" ht="16.5" customHeight="1">
      <c r="A235" s="49"/>
      <c r="B235" s="23"/>
      <c r="C235" s="23"/>
      <c r="D235" s="23"/>
      <c r="E235" s="23"/>
      <c r="F235" s="23"/>
      <c r="G235" s="23"/>
      <c r="H235" s="23"/>
      <c r="I235" s="23"/>
      <c r="J235" s="23"/>
      <c r="K235" s="23"/>
      <c r="L235" s="23"/>
      <c r="M235" s="23"/>
      <c r="N235" s="23"/>
      <c r="O235" s="23"/>
      <c r="P235" s="23"/>
      <c r="Q235" s="23"/>
      <c r="R235" s="23"/>
      <c r="S235" s="23"/>
      <c r="T235" s="23"/>
      <c r="U235" s="23"/>
      <c r="V235" s="23"/>
      <c r="W235" s="23"/>
      <c r="X235" s="23"/>
    </row>
    <row r="236" spans="1:24" ht="16.5" customHeight="1">
      <c r="A236" s="49"/>
      <c r="B236" s="23"/>
      <c r="C236" s="23"/>
      <c r="D236" s="23"/>
      <c r="E236" s="23"/>
      <c r="F236" s="23"/>
      <c r="G236" s="23"/>
      <c r="H236" s="23"/>
      <c r="I236" s="23"/>
      <c r="J236" s="23"/>
      <c r="K236" s="23"/>
      <c r="L236" s="23"/>
      <c r="M236" s="23"/>
      <c r="N236" s="23"/>
      <c r="O236" s="23"/>
      <c r="P236" s="23"/>
      <c r="Q236" s="23"/>
      <c r="R236" s="23"/>
      <c r="S236" s="23"/>
      <c r="T236" s="23"/>
      <c r="U236" s="23"/>
      <c r="V236" s="23"/>
      <c r="W236" s="23"/>
      <c r="X236" s="23"/>
    </row>
    <row r="237" spans="1:24" ht="16.5" customHeight="1">
      <c r="A237" s="49"/>
      <c r="B237" s="23"/>
      <c r="C237" s="23"/>
      <c r="D237" s="23"/>
      <c r="E237" s="23"/>
      <c r="F237" s="23"/>
      <c r="G237" s="23"/>
      <c r="H237" s="23"/>
      <c r="I237" s="23"/>
      <c r="J237" s="23"/>
      <c r="K237" s="23"/>
      <c r="L237" s="23"/>
      <c r="M237" s="23"/>
      <c r="N237" s="23"/>
      <c r="O237" s="23"/>
      <c r="P237" s="23"/>
      <c r="Q237" s="23"/>
      <c r="R237" s="23"/>
      <c r="S237" s="23"/>
      <c r="T237" s="23"/>
      <c r="U237" s="23"/>
      <c r="V237" s="23"/>
      <c r="W237" s="23"/>
      <c r="X237" s="23"/>
    </row>
    <row r="238" spans="1:24" ht="16.5" customHeight="1">
      <c r="A238" s="49"/>
      <c r="B238" s="23"/>
      <c r="C238" s="23"/>
      <c r="D238" s="23"/>
      <c r="E238" s="23"/>
      <c r="F238" s="23"/>
      <c r="G238" s="23"/>
      <c r="H238" s="23"/>
      <c r="I238" s="23"/>
      <c r="J238" s="23"/>
      <c r="K238" s="23"/>
      <c r="L238" s="23"/>
      <c r="M238" s="23"/>
      <c r="N238" s="23"/>
      <c r="O238" s="23"/>
      <c r="P238" s="23"/>
      <c r="Q238" s="23"/>
      <c r="R238" s="23"/>
      <c r="S238" s="23"/>
      <c r="T238" s="23"/>
      <c r="U238" s="23"/>
      <c r="V238" s="23"/>
      <c r="W238" s="23"/>
      <c r="X238" s="23"/>
    </row>
    <row r="239" spans="1:24" ht="16.5" customHeight="1">
      <c r="A239" s="49"/>
      <c r="B239" s="23"/>
      <c r="C239" s="23"/>
      <c r="D239" s="23"/>
      <c r="E239" s="23"/>
      <c r="F239" s="23"/>
      <c r="G239" s="23"/>
      <c r="H239" s="23"/>
      <c r="I239" s="23"/>
      <c r="J239" s="23"/>
      <c r="K239" s="23"/>
      <c r="L239" s="23"/>
      <c r="M239" s="23"/>
      <c r="N239" s="23"/>
      <c r="O239" s="23"/>
      <c r="P239" s="23"/>
      <c r="Q239" s="23"/>
      <c r="R239" s="23"/>
      <c r="S239" s="23"/>
      <c r="T239" s="23"/>
      <c r="U239" s="23"/>
      <c r="V239" s="23"/>
      <c r="W239" s="23"/>
      <c r="X239" s="23"/>
    </row>
    <row r="240" spans="1:24" ht="16.5" customHeight="1">
      <c r="A240" s="49"/>
      <c r="B240" s="23"/>
      <c r="C240" s="23"/>
      <c r="D240" s="23"/>
      <c r="E240" s="23"/>
      <c r="F240" s="23"/>
      <c r="G240" s="23"/>
      <c r="H240" s="23"/>
      <c r="I240" s="23"/>
      <c r="J240" s="23"/>
      <c r="K240" s="23"/>
      <c r="L240" s="23"/>
      <c r="M240" s="23"/>
      <c r="N240" s="23"/>
      <c r="O240" s="23"/>
      <c r="P240" s="23"/>
      <c r="Q240" s="23"/>
      <c r="R240" s="23"/>
      <c r="S240" s="23"/>
      <c r="T240" s="23"/>
      <c r="U240" s="23"/>
      <c r="V240" s="23"/>
      <c r="W240" s="23"/>
      <c r="X240" s="23"/>
    </row>
    <row r="241" spans="1:24" ht="16.5" customHeight="1">
      <c r="A241" s="49"/>
      <c r="B241" s="23"/>
      <c r="C241" s="23"/>
      <c r="D241" s="23"/>
      <c r="E241" s="23"/>
      <c r="F241" s="23"/>
      <c r="G241" s="23"/>
      <c r="H241" s="23"/>
      <c r="I241" s="23"/>
      <c r="J241" s="23"/>
      <c r="K241" s="23"/>
      <c r="L241" s="23"/>
      <c r="M241" s="23"/>
      <c r="N241" s="23"/>
      <c r="O241" s="23"/>
      <c r="P241" s="23"/>
      <c r="Q241" s="23"/>
      <c r="R241" s="23"/>
      <c r="S241" s="23"/>
      <c r="T241" s="23"/>
      <c r="U241" s="23"/>
      <c r="V241" s="23"/>
      <c r="W241" s="23"/>
      <c r="X241" s="23"/>
    </row>
    <row r="242" spans="1:24" ht="16.5" customHeight="1">
      <c r="A242" s="49"/>
      <c r="B242" s="23"/>
      <c r="C242" s="23"/>
      <c r="D242" s="23"/>
      <c r="E242" s="23"/>
      <c r="F242" s="23"/>
      <c r="G242" s="23"/>
      <c r="H242" s="23"/>
      <c r="I242" s="23"/>
      <c r="J242" s="23"/>
      <c r="K242" s="23"/>
      <c r="L242" s="23"/>
      <c r="M242" s="23"/>
      <c r="N242" s="23"/>
      <c r="O242" s="23"/>
      <c r="P242" s="23"/>
      <c r="Q242" s="23"/>
      <c r="R242" s="23"/>
      <c r="S242" s="23"/>
      <c r="T242" s="23"/>
      <c r="U242" s="23"/>
      <c r="V242" s="23"/>
      <c r="W242" s="23"/>
      <c r="X242" s="23"/>
    </row>
    <row r="243" spans="1:24" ht="16.5" customHeight="1">
      <c r="A243" s="49"/>
      <c r="B243" s="23"/>
      <c r="C243" s="23"/>
      <c r="D243" s="23"/>
      <c r="E243" s="23"/>
      <c r="F243" s="23"/>
      <c r="G243" s="23"/>
      <c r="H243" s="23"/>
      <c r="I243" s="23"/>
      <c r="J243" s="23"/>
      <c r="K243" s="23"/>
      <c r="L243" s="23"/>
      <c r="M243" s="23"/>
      <c r="N243" s="23"/>
      <c r="O243" s="23"/>
      <c r="P243" s="23"/>
      <c r="Q243" s="23"/>
      <c r="R243" s="23"/>
      <c r="S243" s="23"/>
      <c r="T243" s="23"/>
      <c r="U243" s="23"/>
      <c r="V243" s="23"/>
      <c r="W243" s="23"/>
      <c r="X243" s="23"/>
    </row>
    <row r="244" spans="1:24" ht="16.5" customHeight="1">
      <c r="A244" s="49"/>
      <c r="B244" s="23"/>
      <c r="C244" s="23"/>
      <c r="D244" s="23"/>
      <c r="E244" s="23"/>
      <c r="F244" s="23"/>
      <c r="G244" s="23"/>
      <c r="H244" s="23"/>
      <c r="I244" s="23"/>
      <c r="J244" s="23"/>
      <c r="K244" s="23"/>
      <c r="L244" s="23"/>
      <c r="M244" s="23"/>
      <c r="N244" s="23"/>
      <c r="O244" s="23"/>
      <c r="P244" s="23"/>
      <c r="Q244" s="23"/>
      <c r="R244" s="23"/>
      <c r="S244" s="23"/>
      <c r="T244" s="23"/>
      <c r="U244" s="23"/>
      <c r="V244" s="23"/>
      <c r="W244" s="23"/>
      <c r="X244" s="23"/>
    </row>
    <row r="245" spans="1:24" ht="16.5" customHeight="1">
      <c r="A245" s="49"/>
      <c r="B245" s="23"/>
      <c r="C245" s="23"/>
      <c r="D245" s="23"/>
      <c r="E245" s="23"/>
      <c r="F245" s="23"/>
      <c r="G245" s="23"/>
      <c r="H245" s="23"/>
      <c r="I245" s="23"/>
      <c r="J245" s="23"/>
      <c r="K245" s="23"/>
      <c r="L245" s="23"/>
      <c r="M245" s="23"/>
      <c r="N245" s="23"/>
      <c r="O245" s="23"/>
      <c r="P245" s="23"/>
      <c r="Q245" s="23"/>
      <c r="R245" s="23"/>
      <c r="S245" s="23"/>
      <c r="T245" s="23"/>
      <c r="U245" s="23"/>
      <c r="V245" s="23"/>
      <c r="W245" s="23"/>
      <c r="X245" s="23"/>
    </row>
    <row r="246" spans="1:24" ht="16.5" customHeight="1">
      <c r="A246" s="49"/>
      <c r="B246" s="23"/>
      <c r="C246" s="23"/>
      <c r="D246" s="23"/>
      <c r="E246" s="23"/>
      <c r="F246" s="23"/>
      <c r="G246" s="23"/>
      <c r="H246" s="23"/>
      <c r="I246" s="23"/>
      <c r="J246" s="23"/>
      <c r="K246" s="23"/>
      <c r="L246" s="23"/>
      <c r="M246" s="23"/>
      <c r="N246" s="23"/>
      <c r="O246" s="23"/>
      <c r="P246" s="23"/>
      <c r="Q246" s="23"/>
      <c r="R246" s="23"/>
      <c r="S246" s="23"/>
      <c r="T246" s="23"/>
      <c r="U246" s="23"/>
      <c r="V246" s="23"/>
      <c r="W246" s="23"/>
      <c r="X246" s="23"/>
    </row>
    <row r="247" spans="1:24" ht="16.5" customHeight="1">
      <c r="A247" s="49"/>
      <c r="B247" s="23"/>
      <c r="C247" s="23"/>
      <c r="D247" s="23"/>
      <c r="E247" s="23"/>
      <c r="F247" s="23"/>
      <c r="G247" s="23"/>
      <c r="H247" s="23"/>
      <c r="I247" s="23"/>
      <c r="J247" s="23"/>
      <c r="K247" s="23"/>
      <c r="L247" s="23"/>
      <c r="M247" s="23"/>
      <c r="N247" s="23"/>
      <c r="O247" s="23"/>
      <c r="P247" s="23"/>
      <c r="Q247" s="23"/>
      <c r="R247" s="23"/>
      <c r="S247" s="23"/>
      <c r="T247" s="23"/>
      <c r="U247" s="23"/>
      <c r="V247" s="23"/>
      <c r="W247" s="23"/>
      <c r="X247" s="23"/>
    </row>
    <row r="248" spans="1:24" ht="16.5" customHeight="1">
      <c r="A248" s="49"/>
      <c r="B248" s="23"/>
      <c r="C248" s="23"/>
      <c r="D248" s="23"/>
      <c r="E248" s="23"/>
      <c r="F248" s="23"/>
      <c r="G248" s="23"/>
      <c r="H248" s="23"/>
      <c r="I248" s="23"/>
      <c r="J248" s="23"/>
      <c r="K248" s="23"/>
      <c r="L248" s="23"/>
      <c r="M248" s="23"/>
      <c r="N248" s="23"/>
      <c r="O248" s="23"/>
      <c r="P248" s="23"/>
      <c r="Q248" s="23"/>
      <c r="R248" s="23"/>
      <c r="S248" s="23"/>
      <c r="T248" s="23"/>
      <c r="U248" s="23"/>
      <c r="V248" s="23"/>
      <c r="W248" s="23"/>
      <c r="X248" s="23"/>
    </row>
    <row r="249" spans="1:24" ht="16.5" customHeight="1">
      <c r="A249" s="49"/>
      <c r="B249" s="23"/>
      <c r="C249" s="23"/>
      <c r="D249" s="23"/>
      <c r="E249" s="23"/>
      <c r="F249" s="23"/>
      <c r="G249" s="23"/>
      <c r="H249" s="23"/>
      <c r="I249" s="23"/>
      <c r="J249" s="23"/>
      <c r="K249" s="23"/>
      <c r="L249" s="23"/>
      <c r="M249" s="23"/>
      <c r="N249" s="23"/>
      <c r="O249" s="23"/>
      <c r="P249" s="23"/>
      <c r="Q249" s="23"/>
      <c r="R249" s="23"/>
      <c r="S249" s="23"/>
      <c r="T249" s="23"/>
      <c r="U249" s="23"/>
      <c r="V249" s="23"/>
      <c r="W249" s="23"/>
      <c r="X249" s="23"/>
    </row>
    <row r="250" spans="1:24" ht="16.5" customHeight="1">
      <c r="A250" s="49"/>
      <c r="B250" s="23"/>
      <c r="C250" s="23"/>
      <c r="D250" s="23"/>
      <c r="E250" s="23"/>
      <c r="F250" s="23"/>
      <c r="G250" s="23"/>
      <c r="H250" s="23"/>
      <c r="I250" s="23"/>
      <c r="J250" s="23"/>
      <c r="K250" s="23"/>
      <c r="L250" s="23"/>
      <c r="M250" s="23"/>
      <c r="N250" s="23"/>
      <c r="O250" s="23"/>
      <c r="P250" s="23"/>
      <c r="Q250" s="23"/>
      <c r="R250" s="23"/>
      <c r="S250" s="23"/>
      <c r="T250" s="23"/>
      <c r="U250" s="23"/>
      <c r="V250" s="23"/>
      <c r="W250" s="23"/>
      <c r="X250" s="23"/>
    </row>
    <row r="251" spans="1:24" ht="16.5" customHeight="1">
      <c r="A251" s="49"/>
      <c r="B251" s="23"/>
      <c r="C251" s="23"/>
      <c r="D251" s="23"/>
      <c r="E251" s="23"/>
      <c r="F251" s="23"/>
      <c r="G251" s="23"/>
      <c r="H251" s="23"/>
      <c r="I251" s="23"/>
      <c r="J251" s="23"/>
      <c r="K251" s="23"/>
      <c r="L251" s="23"/>
      <c r="M251" s="23"/>
      <c r="N251" s="23"/>
      <c r="O251" s="23"/>
      <c r="P251" s="23"/>
      <c r="Q251" s="23"/>
      <c r="R251" s="23"/>
      <c r="S251" s="23"/>
      <c r="T251" s="23"/>
      <c r="U251" s="23"/>
      <c r="V251" s="23"/>
      <c r="W251" s="23"/>
      <c r="X251" s="23"/>
    </row>
    <row r="252" spans="1:24" ht="16.5" customHeight="1">
      <c r="A252" s="49"/>
      <c r="B252" s="23"/>
      <c r="C252" s="23"/>
      <c r="D252" s="23"/>
      <c r="E252" s="23"/>
      <c r="F252" s="23"/>
      <c r="G252" s="23"/>
      <c r="H252" s="23"/>
      <c r="I252" s="23"/>
      <c r="J252" s="23"/>
      <c r="K252" s="23"/>
      <c r="L252" s="23"/>
      <c r="M252" s="23"/>
      <c r="N252" s="23"/>
      <c r="O252" s="23"/>
      <c r="P252" s="23"/>
      <c r="Q252" s="23"/>
      <c r="R252" s="23"/>
      <c r="S252" s="23"/>
      <c r="T252" s="23"/>
      <c r="U252" s="23"/>
      <c r="V252" s="23"/>
      <c r="W252" s="23"/>
      <c r="X252" s="23"/>
    </row>
    <row r="253" spans="1:24" ht="16.5" customHeight="1">
      <c r="A253" s="49"/>
      <c r="B253" s="23"/>
      <c r="C253" s="23"/>
      <c r="D253" s="23"/>
      <c r="E253" s="23"/>
      <c r="F253" s="23"/>
      <c r="G253" s="23"/>
      <c r="H253" s="23"/>
      <c r="I253" s="23"/>
      <c r="J253" s="23"/>
      <c r="K253" s="23"/>
      <c r="L253" s="23"/>
      <c r="M253" s="23"/>
      <c r="N253" s="23"/>
      <c r="O253" s="23"/>
      <c r="P253" s="23"/>
      <c r="Q253" s="23"/>
      <c r="R253" s="23"/>
      <c r="S253" s="23"/>
      <c r="T253" s="23"/>
      <c r="U253" s="23"/>
      <c r="V253" s="23"/>
      <c r="W253" s="23"/>
      <c r="X253" s="23"/>
    </row>
    <row r="254" spans="1:24" ht="16.5" customHeight="1">
      <c r="A254" s="49"/>
      <c r="B254" s="23"/>
      <c r="C254" s="23"/>
      <c r="D254" s="23"/>
      <c r="E254" s="23"/>
      <c r="F254" s="23"/>
      <c r="G254" s="23"/>
      <c r="H254" s="23"/>
      <c r="I254" s="23"/>
      <c r="J254" s="23"/>
      <c r="K254" s="23"/>
      <c r="L254" s="23"/>
      <c r="M254" s="23"/>
      <c r="N254" s="23"/>
      <c r="O254" s="23"/>
      <c r="P254" s="23"/>
      <c r="Q254" s="23"/>
      <c r="R254" s="23"/>
      <c r="S254" s="23"/>
      <c r="T254" s="23"/>
      <c r="U254" s="23"/>
      <c r="V254" s="23"/>
      <c r="W254" s="23"/>
      <c r="X254" s="23"/>
    </row>
    <row r="255" spans="1:24" ht="16.5" customHeight="1">
      <c r="A255" s="49"/>
      <c r="B255" s="23"/>
      <c r="C255" s="23"/>
      <c r="D255" s="23"/>
      <c r="E255" s="23"/>
      <c r="F255" s="23"/>
      <c r="G255" s="23"/>
      <c r="H255" s="23"/>
      <c r="I255" s="23"/>
      <c r="J255" s="23"/>
      <c r="K255" s="23"/>
      <c r="L255" s="23"/>
      <c r="M255" s="23"/>
      <c r="N255" s="23"/>
      <c r="O255" s="23"/>
      <c r="P255" s="23"/>
      <c r="Q255" s="23"/>
      <c r="R255" s="23"/>
      <c r="S255" s="23"/>
      <c r="T255" s="23"/>
      <c r="U255" s="23"/>
      <c r="V255" s="23"/>
      <c r="W255" s="23"/>
      <c r="X255" s="23"/>
    </row>
    <row r="256" spans="1:24" ht="16.5" customHeight="1">
      <c r="A256" s="49"/>
      <c r="B256" s="23"/>
      <c r="C256" s="23"/>
      <c r="D256" s="23"/>
      <c r="E256" s="23"/>
      <c r="F256" s="23"/>
      <c r="G256" s="23"/>
      <c r="H256" s="23"/>
      <c r="I256" s="23"/>
      <c r="J256" s="23"/>
      <c r="K256" s="23"/>
      <c r="L256" s="23"/>
      <c r="M256" s="23"/>
      <c r="N256" s="23"/>
      <c r="O256" s="23"/>
      <c r="P256" s="23"/>
      <c r="Q256" s="23"/>
      <c r="R256" s="23"/>
      <c r="S256" s="23"/>
      <c r="T256" s="23"/>
      <c r="U256" s="23"/>
      <c r="V256" s="23"/>
      <c r="W256" s="23"/>
      <c r="X256" s="23"/>
    </row>
    <row r="257" spans="1:24" ht="16.5" customHeight="1">
      <c r="A257" s="49"/>
      <c r="B257" s="23"/>
      <c r="C257" s="23"/>
      <c r="D257" s="23"/>
      <c r="E257" s="23"/>
      <c r="F257" s="23"/>
      <c r="G257" s="23"/>
      <c r="H257" s="23"/>
      <c r="I257" s="23"/>
      <c r="J257" s="23"/>
      <c r="K257" s="23"/>
      <c r="L257" s="23"/>
      <c r="M257" s="23"/>
      <c r="N257" s="23"/>
      <c r="O257" s="23"/>
      <c r="P257" s="23"/>
      <c r="Q257" s="23"/>
      <c r="R257" s="23"/>
      <c r="S257" s="23"/>
      <c r="T257" s="23"/>
      <c r="U257" s="23"/>
      <c r="V257" s="23"/>
      <c r="W257" s="23"/>
      <c r="X257" s="23"/>
    </row>
    <row r="258" spans="1:24" ht="16.5" customHeight="1">
      <c r="A258" s="49"/>
      <c r="B258" s="23"/>
      <c r="C258" s="23"/>
      <c r="D258" s="23"/>
      <c r="E258" s="23"/>
      <c r="F258" s="23"/>
      <c r="G258" s="23"/>
      <c r="H258" s="23"/>
      <c r="I258" s="23"/>
      <c r="J258" s="23"/>
      <c r="K258" s="23"/>
      <c r="L258" s="23"/>
      <c r="M258" s="23"/>
      <c r="N258" s="23"/>
      <c r="O258" s="23"/>
      <c r="P258" s="23"/>
      <c r="Q258" s="23"/>
      <c r="R258" s="23"/>
      <c r="S258" s="23"/>
      <c r="T258" s="23"/>
      <c r="U258" s="23"/>
      <c r="V258" s="23"/>
      <c r="W258" s="23"/>
      <c r="X258" s="23"/>
    </row>
    <row r="259" spans="1:24" ht="16.5" customHeight="1">
      <c r="A259" s="49"/>
      <c r="B259" s="23"/>
      <c r="C259" s="23"/>
      <c r="D259" s="23"/>
      <c r="E259" s="23"/>
      <c r="F259" s="23"/>
      <c r="G259" s="23"/>
      <c r="H259" s="23"/>
      <c r="I259" s="23"/>
      <c r="J259" s="23"/>
      <c r="K259" s="23"/>
      <c r="L259" s="23"/>
      <c r="M259" s="23"/>
      <c r="N259" s="23"/>
      <c r="O259" s="23"/>
      <c r="P259" s="23"/>
      <c r="Q259" s="23"/>
      <c r="R259" s="23"/>
      <c r="S259" s="23"/>
      <c r="T259" s="23"/>
      <c r="U259" s="23"/>
      <c r="V259" s="23"/>
      <c r="W259" s="23"/>
      <c r="X259" s="23"/>
    </row>
    <row r="260" spans="1:24" ht="16.5" customHeight="1">
      <c r="A260" s="49"/>
      <c r="B260" s="23"/>
      <c r="C260" s="23"/>
      <c r="D260" s="23"/>
      <c r="E260" s="23"/>
      <c r="F260" s="23"/>
      <c r="G260" s="23"/>
      <c r="H260" s="23"/>
      <c r="I260" s="23"/>
      <c r="J260" s="23"/>
      <c r="K260" s="23"/>
      <c r="L260" s="23"/>
      <c r="M260" s="23"/>
      <c r="N260" s="23"/>
      <c r="O260" s="23"/>
      <c r="P260" s="23"/>
      <c r="Q260" s="23"/>
      <c r="R260" s="23"/>
      <c r="S260" s="23"/>
      <c r="T260" s="23"/>
      <c r="U260" s="23"/>
      <c r="V260" s="23"/>
      <c r="W260" s="23"/>
      <c r="X260" s="23"/>
    </row>
    <row r="261" spans="1:24" ht="16.5" customHeight="1">
      <c r="A261" s="49"/>
      <c r="B261" s="23"/>
      <c r="C261" s="23"/>
      <c r="D261" s="23"/>
      <c r="E261" s="23"/>
      <c r="F261" s="23"/>
      <c r="G261" s="23"/>
      <c r="H261" s="23"/>
      <c r="I261" s="23"/>
      <c r="J261" s="23"/>
      <c r="K261" s="23"/>
      <c r="L261" s="23"/>
      <c r="M261" s="23"/>
      <c r="N261" s="23"/>
      <c r="O261" s="23"/>
      <c r="P261" s="23"/>
      <c r="Q261" s="23"/>
      <c r="R261" s="23"/>
      <c r="S261" s="23"/>
      <c r="T261" s="23"/>
      <c r="U261" s="23"/>
      <c r="V261" s="23"/>
      <c r="W261" s="23"/>
      <c r="X261" s="23"/>
    </row>
    <row r="262" spans="1:24" ht="16.5" customHeight="1">
      <c r="A262" s="49"/>
      <c r="B262" s="23"/>
      <c r="C262" s="23"/>
      <c r="D262" s="23"/>
      <c r="E262" s="23"/>
      <c r="F262" s="23"/>
      <c r="G262" s="23"/>
      <c r="H262" s="23"/>
      <c r="I262" s="23"/>
      <c r="J262" s="23"/>
      <c r="K262" s="23"/>
      <c r="L262" s="23"/>
      <c r="M262" s="23"/>
      <c r="N262" s="23"/>
      <c r="O262" s="23"/>
      <c r="P262" s="23"/>
      <c r="Q262" s="23"/>
      <c r="R262" s="23"/>
      <c r="S262" s="23"/>
      <c r="T262" s="23"/>
      <c r="U262" s="23"/>
      <c r="V262" s="23"/>
      <c r="W262" s="23"/>
      <c r="X262" s="23"/>
    </row>
    <row r="263" spans="1:24" ht="16.5" customHeight="1">
      <c r="A263" s="49"/>
      <c r="B263" s="23"/>
      <c r="C263" s="23"/>
      <c r="D263" s="23"/>
      <c r="E263" s="23"/>
      <c r="F263" s="23"/>
      <c r="G263" s="23"/>
      <c r="H263" s="23"/>
      <c r="I263" s="23"/>
      <c r="J263" s="23"/>
      <c r="K263" s="23"/>
      <c r="L263" s="23"/>
      <c r="M263" s="23"/>
      <c r="N263" s="23"/>
      <c r="O263" s="23"/>
      <c r="P263" s="23"/>
      <c r="Q263" s="23"/>
      <c r="R263" s="23"/>
      <c r="S263" s="23"/>
      <c r="T263" s="23"/>
      <c r="U263" s="23"/>
      <c r="V263" s="23"/>
      <c r="W263" s="23"/>
      <c r="X263" s="23"/>
    </row>
    <row r="264" spans="1:24" ht="16.5" customHeight="1">
      <c r="A264" s="49"/>
      <c r="B264" s="23"/>
      <c r="C264" s="23"/>
      <c r="D264" s="23"/>
      <c r="E264" s="23"/>
      <c r="F264" s="23"/>
      <c r="G264" s="23"/>
      <c r="H264" s="23"/>
      <c r="I264" s="23"/>
      <c r="J264" s="23"/>
      <c r="K264" s="23"/>
      <c r="L264" s="23"/>
      <c r="M264" s="23"/>
      <c r="N264" s="23"/>
      <c r="O264" s="23"/>
      <c r="P264" s="23"/>
      <c r="Q264" s="23"/>
      <c r="R264" s="23"/>
      <c r="S264" s="23"/>
      <c r="T264" s="23"/>
      <c r="U264" s="23"/>
      <c r="V264" s="23"/>
      <c r="W264" s="23"/>
      <c r="X264" s="23"/>
    </row>
    <row r="265" spans="1:24" ht="16.5" customHeight="1">
      <c r="A265" s="49"/>
      <c r="B265" s="23"/>
      <c r="C265" s="23"/>
      <c r="D265" s="23"/>
      <c r="E265" s="23"/>
      <c r="F265" s="23"/>
      <c r="G265" s="23"/>
      <c r="H265" s="23"/>
      <c r="I265" s="23"/>
      <c r="J265" s="23"/>
      <c r="K265" s="23"/>
      <c r="L265" s="23"/>
      <c r="M265" s="23"/>
      <c r="N265" s="23"/>
      <c r="O265" s="23"/>
      <c r="P265" s="23"/>
      <c r="Q265" s="23"/>
      <c r="R265" s="23"/>
      <c r="S265" s="23"/>
      <c r="T265" s="23"/>
      <c r="U265" s="23"/>
      <c r="V265" s="23"/>
      <c r="W265" s="23"/>
      <c r="X265" s="23"/>
    </row>
    <row r="266" spans="1:24" ht="16.5" customHeight="1">
      <c r="A266" s="49"/>
      <c r="B266" s="23"/>
      <c r="C266" s="23"/>
      <c r="D266" s="23"/>
      <c r="E266" s="23"/>
      <c r="F266" s="23"/>
      <c r="G266" s="23"/>
      <c r="H266" s="23"/>
      <c r="I266" s="23"/>
      <c r="J266" s="23"/>
      <c r="K266" s="23"/>
      <c r="L266" s="23"/>
      <c r="M266" s="23"/>
      <c r="N266" s="23"/>
      <c r="O266" s="23"/>
      <c r="P266" s="23"/>
      <c r="Q266" s="23"/>
      <c r="R266" s="23"/>
      <c r="S266" s="23"/>
      <c r="T266" s="23"/>
      <c r="U266" s="23"/>
      <c r="V266" s="23"/>
      <c r="W266" s="23"/>
      <c r="X266" s="23"/>
    </row>
    <row r="267" spans="1:24" ht="16.5" customHeight="1">
      <c r="A267" s="49"/>
      <c r="B267" s="23"/>
      <c r="C267" s="23"/>
      <c r="D267" s="23"/>
      <c r="E267" s="23"/>
      <c r="F267" s="23"/>
      <c r="G267" s="23"/>
      <c r="H267" s="23"/>
      <c r="I267" s="23"/>
      <c r="J267" s="23"/>
      <c r="K267" s="23"/>
      <c r="L267" s="23"/>
      <c r="M267" s="23"/>
      <c r="N267" s="23"/>
      <c r="O267" s="23"/>
      <c r="P267" s="23"/>
      <c r="Q267" s="23"/>
      <c r="R267" s="23"/>
      <c r="S267" s="23"/>
      <c r="T267" s="23"/>
      <c r="U267" s="23"/>
      <c r="V267" s="23"/>
      <c r="W267" s="23"/>
      <c r="X267" s="23"/>
    </row>
    <row r="268" spans="1:24" ht="16.5" customHeight="1">
      <c r="A268" s="49"/>
      <c r="B268" s="23"/>
      <c r="C268" s="23"/>
      <c r="D268" s="23"/>
      <c r="E268" s="23"/>
      <c r="F268" s="23"/>
      <c r="G268" s="23"/>
      <c r="H268" s="23"/>
      <c r="I268" s="23"/>
      <c r="J268" s="23"/>
      <c r="K268" s="23"/>
      <c r="L268" s="23"/>
      <c r="M268" s="23"/>
      <c r="N268" s="23"/>
      <c r="O268" s="23"/>
      <c r="P268" s="23"/>
      <c r="Q268" s="23"/>
      <c r="R268" s="23"/>
      <c r="S268" s="23"/>
      <c r="T268" s="23"/>
      <c r="U268" s="23"/>
      <c r="V268" s="23"/>
      <c r="W268" s="23"/>
      <c r="X268" s="23"/>
    </row>
    <row r="269" spans="1:24" ht="16.5" customHeight="1">
      <c r="A269" s="49"/>
      <c r="B269" s="23"/>
      <c r="C269" s="23"/>
      <c r="D269" s="23"/>
      <c r="E269" s="23"/>
      <c r="F269" s="23"/>
      <c r="G269" s="23"/>
      <c r="H269" s="23"/>
      <c r="I269" s="23"/>
      <c r="J269" s="23"/>
      <c r="K269" s="23"/>
      <c r="L269" s="23"/>
      <c r="M269" s="23"/>
      <c r="N269" s="23"/>
      <c r="O269" s="23"/>
      <c r="P269" s="23"/>
      <c r="Q269" s="23"/>
      <c r="R269" s="23"/>
      <c r="S269" s="23"/>
      <c r="T269" s="23"/>
      <c r="U269" s="23"/>
      <c r="V269" s="23"/>
      <c r="W269" s="23"/>
      <c r="X269" s="23"/>
    </row>
    <row r="270" spans="1:24" ht="16.5" customHeight="1">
      <c r="A270" s="49"/>
      <c r="B270" s="23"/>
      <c r="C270" s="23"/>
      <c r="D270" s="23"/>
      <c r="E270" s="23"/>
      <c r="F270" s="23"/>
      <c r="G270" s="23"/>
      <c r="H270" s="23"/>
      <c r="I270" s="23"/>
      <c r="J270" s="23"/>
      <c r="K270" s="23"/>
      <c r="L270" s="23"/>
      <c r="M270" s="23"/>
      <c r="N270" s="23"/>
      <c r="O270" s="23"/>
      <c r="P270" s="23"/>
      <c r="Q270" s="23"/>
      <c r="R270" s="23"/>
      <c r="S270" s="23"/>
      <c r="T270" s="23"/>
      <c r="U270" s="23"/>
      <c r="V270" s="23"/>
      <c r="W270" s="23"/>
      <c r="X270" s="23"/>
    </row>
    <row r="271" spans="1:24" ht="16.5" customHeight="1">
      <c r="A271" s="49"/>
      <c r="B271" s="23"/>
      <c r="C271" s="23"/>
      <c r="D271" s="23"/>
      <c r="E271" s="23"/>
      <c r="F271" s="23"/>
      <c r="G271" s="23"/>
      <c r="H271" s="23"/>
      <c r="I271" s="23"/>
      <c r="J271" s="23"/>
      <c r="K271" s="23"/>
      <c r="L271" s="23"/>
      <c r="M271" s="23"/>
      <c r="N271" s="23"/>
      <c r="O271" s="23"/>
      <c r="P271" s="23"/>
      <c r="Q271" s="23"/>
      <c r="R271" s="23"/>
      <c r="S271" s="23"/>
      <c r="T271" s="23"/>
      <c r="U271" s="23"/>
      <c r="V271" s="23"/>
      <c r="W271" s="23"/>
      <c r="X271" s="23"/>
    </row>
    <row r="272" spans="1:24" ht="16.5" customHeight="1">
      <c r="A272" s="49"/>
      <c r="B272" s="23"/>
      <c r="C272" s="23"/>
      <c r="D272" s="23"/>
      <c r="E272" s="23"/>
      <c r="F272" s="23"/>
      <c r="G272" s="23"/>
      <c r="H272" s="23"/>
      <c r="I272" s="23"/>
      <c r="J272" s="23"/>
      <c r="K272" s="23"/>
      <c r="L272" s="23"/>
      <c r="M272" s="23"/>
      <c r="N272" s="23"/>
      <c r="O272" s="23"/>
      <c r="P272" s="23"/>
      <c r="Q272" s="23"/>
      <c r="R272" s="23"/>
      <c r="S272" s="23"/>
      <c r="T272" s="23"/>
      <c r="U272" s="23"/>
      <c r="V272" s="23"/>
      <c r="W272" s="23"/>
      <c r="X272" s="23"/>
    </row>
    <row r="273" spans="1:24" ht="16.5" customHeight="1">
      <c r="A273" s="49"/>
      <c r="B273" s="23"/>
      <c r="C273" s="23"/>
      <c r="D273" s="23"/>
      <c r="E273" s="23"/>
      <c r="F273" s="23"/>
      <c r="G273" s="23"/>
      <c r="H273" s="23"/>
      <c r="I273" s="23"/>
      <c r="J273" s="23"/>
      <c r="K273" s="23"/>
      <c r="L273" s="23"/>
      <c r="M273" s="23"/>
      <c r="N273" s="23"/>
      <c r="O273" s="23"/>
      <c r="P273" s="23"/>
      <c r="Q273" s="23"/>
      <c r="R273" s="23"/>
      <c r="S273" s="23"/>
      <c r="T273" s="23"/>
      <c r="U273" s="23"/>
      <c r="V273" s="23"/>
      <c r="W273" s="23"/>
      <c r="X273" s="23"/>
    </row>
    <row r="274" spans="1:24" ht="16.5" customHeight="1">
      <c r="A274" s="49"/>
      <c r="B274" s="23"/>
      <c r="C274" s="23"/>
      <c r="D274" s="23"/>
      <c r="E274" s="23"/>
      <c r="F274" s="23"/>
      <c r="G274" s="23"/>
      <c r="H274" s="23"/>
      <c r="I274" s="23"/>
      <c r="J274" s="23"/>
      <c r="K274" s="23"/>
      <c r="L274" s="23"/>
      <c r="M274" s="23"/>
      <c r="N274" s="23"/>
      <c r="O274" s="23"/>
      <c r="P274" s="23"/>
      <c r="Q274" s="23"/>
      <c r="R274" s="23"/>
      <c r="S274" s="23"/>
      <c r="T274" s="23"/>
      <c r="U274" s="23"/>
      <c r="V274" s="23"/>
      <c r="W274" s="23"/>
      <c r="X274" s="23"/>
    </row>
    <row r="275" spans="1:24" ht="16.5" customHeight="1">
      <c r="A275" s="49"/>
      <c r="B275" s="23"/>
      <c r="C275" s="23"/>
      <c r="D275" s="23"/>
      <c r="E275" s="23"/>
      <c r="F275" s="23"/>
      <c r="G275" s="23"/>
      <c r="H275" s="23"/>
      <c r="I275" s="23"/>
      <c r="J275" s="23"/>
      <c r="K275" s="23"/>
      <c r="L275" s="23"/>
      <c r="M275" s="23"/>
      <c r="N275" s="23"/>
      <c r="O275" s="23"/>
      <c r="P275" s="23"/>
      <c r="Q275" s="23"/>
      <c r="R275" s="23"/>
      <c r="S275" s="23"/>
      <c r="T275" s="23"/>
      <c r="U275" s="23"/>
      <c r="V275" s="23"/>
      <c r="W275" s="23"/>
      <c r="X275" s="23"/>
    </row>
    <row r="276" spans="1:24" ht="16.5" customHeight="1">
      <c r="A276" s="49"/>
      <c r="B276" s="23"/>
      <c r="C276" s="23"/>
      <c r="D276" s="23"/>
      <c r="E276" s="23"/>
      <c r="F276" s="23"/>
      <c r="G276" s="23"/>
      <c r="H276" s="23"/>
      <c r="I276" s="23"/>
      <c r="J276" s="23"/>
      <c r="K276" s="23"/>
      <c r="L276" s="23"/>
      <c r="M276" s="23"/>
      <c r="N276" s="23"/>
      <c r="O276" s="23"/>
      <c r="P276" s="23"/>
      <c r="Q276" s="23"/>
      <c r="R276" s="23"/>
      <c r="S276" s="23"/>
      <c r="T276" s="23"/>
      <c r="U276" s="23"/>
      <c r="V276" s="23"/>
      <c r="W276" s="23"/>
      <c r="X276" s="23"/>
    </row>
    <row r="277" spans="1:24" ht="16.5" customHeight="1">
      <c r="A277" s="49"/>
      <c r="B277" s="23"/>
      <c r="C277" s="23"/>
      <c r="D277" s="23"/>
      <c r="E277" s="23"/>
      <c r="F277" s="23"/>
      <c r="G277" s="23"/>
      <c r="H277" s="23"/>
      <c r="I277" s="23"/>
      <c r="J277" s="23"/>
      <c r="K277" s="23"/>
      <c r="L277" s="23"/>
      <c r="M277" s="23"/>
      <c r="N277" s="23"/>
      <c r="O277" s="23"/>
      <c r="P277" s="23"/>
      <c r="Q277" s="23"/>
      <c r="R277" s="23"/>
      <c r="S277" s="23"/>
      <c r="T277" s="23"/>
      <c r="U277" s="23"/>
      <c r="V277" s="23"/>
      <c r="W277" s="23"/>
      <c r="X277" s="23"/>
    </row>
    <row r="278" spans="1:24" ht="16.5" customHeight="1">
      <c r="A278" s="49"/>
      <c r="B278" s="23"/>
      <c r="C278" s="23"/>
      <c r="D278" s="23"/>
      <c r="E278" s="23"/>
      <c r="F278" s="23"/>
      <c r="G278" s="23"/>
      <c r="H278" s="23"/>
      <c r="I278" s="23"/>
      <c r="J278" s="23"/>
      <c r="K278" s="23"/>
      <c r="L278" s="23"/>
      <c r="M278" s="23"/>
      <c r="N278" s="23"/>
      <c r="O278" s="23"/>
      <c r="P278" s="23"/>
      <c r="Q278" s="23"/>
      <c r="R278" s="23"/>
      <c r="S278" s="23"/>
      <c r="T278" s="23"/>
      <c r="U278" s="23"/>
      <c r="V278" s="23"/>
      <c r="W278" s="23"/>
      <c r="X278" s="23"/>
    </row>
    <row r="279" spans="1:24" ht="16.5" customHeight="1">
      <c r="A279" s="49"/>
      <c r="B279" s="23"/>
      <c r="C279" s="23"/>
      <c r="D279" s="23"/>
      <c r="E279" s="23"/>
      <c r="F279" s="23"/>
      <c r="G279" s="23"/>
      <c r="H279" s="23"/>
      <c r="I279" s="23"/>
      <c r="J279" s="23"/>
      <c r="K279" s="23"/>
      <c r="L279" s="23"/>
      <c r="M279" s="23"/>
      <c r="N279" s="23"/>
      <c r="O279" s="23"/>
      <c r="P279" s="23"/>
      <c r="Q279" s="23"/>
      <c r="R279" s="23"/>
      <c r="S279" s="23"/>
      <c r="T279" s="23"/>
      <c r="U279" s="23"/>
      <c r="V279" s="23"/>
      <c r="W279" s="23"/>
      <c r="X279" s="23"/>
    </row>
    <row r="280" spans="1:24" ht="16.5" customHeight="1">
      <c r="A280" s="49"/>
      <c r="B280" s="23"/>
      <c r="C280" s="23"/>
      <c r="D280" s="23"/>
      <c r="E280" s="23"/>
      <c r="F280" s="23"/>
      <c r="G280" s="23"/>
      <c r="H280" s="23"/>
      <c r="I280" s="23"/>
      <c r="J280" s="23"/>
      <c r="K280" s="23"/>
      <c r="L280" s="23"/>
      <c r="M280" s="23"/>
      <c r="N280" s="23"/>
      <c r="O280" s="23"/>
      <c r="P280" s="23"/>
      <c r="Q280" s="23"/>
      <c r="R280" s="23"/>
      <c r="S280" s="23"/>
      <c r="T280" s="23"/>
      <c r="U280" s="23"/>
      <c r="V280" s="23"/>
      <c r="W280" s="23"/>
      <c r="X280" s="23"/>
    </row>
    <row r="281" spans="1:24" ht="16.5" customHeight="1">
      <c r="A281" s="49"/>
      <c r="B281" s="23"/>
      <c r="C281" s="23"/>
      <c r="D281" s="23"/>
      <c r="E281" s="23"/>
      <c r="F281" s="23"/>
      <c r="G281" s="23"/>
      <c r="H281" s="23"/>
      <c r="I281" s="23"/>
      <c r="J281" s="23"/>
      <c r="K281" s="23"/>
      <c r="L281" s="23"/>
      <c r="M281" s="23"/>
      <c r="N281" s="23"/>
      <c r="O281" s="23"/>
      <c r="P281" s="23"/>
      <c r="Q281" s="23"/>
      <c r="R281" s="23"/>
      <c r="S281" s="23"/>
      <c r="T281" s="23"/>
      <c r="U281" s="23"/>
      <c r="V281" s="23"/>
      <c r="W281" s="23"/>
      <c r="X281" s="23"/>
    </row>
    <row r="282" spans="1:24" ht="16.5" customHeight="1">
      <c r="A282" s="49"/>
      <c r="B282" s="23"/>
      <c r="C282" s="23"/>
      <c r="D282" s="23"/>
      <c r="E282" s="23"/>
      <c r="F282" s="23"/>
      <c r="G282" s="23"/>
      <c r="H282" s="23"/>
      <c r="I282" s="23"/>
      <c r="J282" s="23"/>
      <c r="K282" s="23"/>
      <c r="L282" s="23"/>
      <c r="M282" s="23"/>
      <c r="N282" s="23"/>
      <c r="O282" s="23"/>
      <c r="P282" s="23"/>
      <c r="Q282" s="23"/>
      <c r="R282" s="23"/>
      <c r="S282" s="23"/>
      <c r="T282" s="23"/>
      <c r="U282" s="23"/>
      <c r="V282" s="23"/>
      <c r="W282" s="23"/>
      <c r="X282" s="23"/>
    </row>
    <row r="283" spans="1:24" ht="16.5" customHeight="1">
      <c r="A283" s="49"/>
      <c r="B283" s="23"/>
      <c r="C283" s="23"/>
      <c r="D283" s="23"/>
      <c r="E283" s="23"/>
      <c r="F283" s="23"/>
      <c r="G283" s="23"/>
      <c r="H283" s="23"/>
      <c r="I283" s="23"/>
      <c r="J283" s="23"/>
      <c r="K283" s="23"/>
      <c r="L283" s="23"/>
      <c r="M283" s="23"/>
      <c r="N283" s="23"/>
      <c r="O283" s="23"/>
      <c r="P283" s="23"/>
      <c r="Q283" s="23"/>
      <c r="R283" s="23"/>
      <c r="S283" s="23"/>
      <c r="T283" s="23"/>
      <c r="U283" s="23"/>
      <c r="V283" s="23"/>
      <c r="W283" s="23"/>
      <c r="X283" s="23"/>
    </row>
    <row r="284" spans="1:24" ht="16.5" customHeight="1">
      <c r="A284" s="49"/>
      <c r="B284" s="23"/>
      <c r="C284" s="23"/>
      <c r="D284" s="23"/>
      <c r="E284" s="23"/>
      <c r="F284" s="23"/>
      <c r="G284" s="23"/>
      <c r="H284" s="23"/>
      <c r="I284" s="23"/>
      <c r="J284" s="23"/>
      <c r="K284" s="23"/>
      <c r="L284" s="23"/>
      <c r="M284" s="23"/>
      <c r="N284" s="23"/>
      <c r="O284" s="23"/>
      <c r="P284" s="23"/>
      <c r="Q284" s="23"/>
      <c r="R284" s="23"/>
      <c r="S284" s="23"/>
      <c r="T284" s="23"/>
      <c r="U284" s="23"/>
      <c r="V284" s="23"/>
      <c r="W284" s="23"/>
      <c r="X284" s="23"/>
    </row>
    <row r="285" spans="1:24" ht="16.5" customHeight="1">
      <c r="A285" s="49"/>
      <c r="B285" s="23"/>
      <c r="C285" s="23"/>
      <c r="D285" s="23"/>
      <c r="E285" s="23"/>
      <c r="F285" s="23"/>
      <c r="G285" s="23"/>
      <c r="H285" s="23"/>
      <c r="I285" s="23"/>
      <c r="J285" s="23"/>
      <c r="K285" s="23"/>
      <c r="L285" s="23"/>
      <c r="M285" s="23"/>
      <c r="N285" s="23"/>
      <c r="O285" s="23"/>
      <c r="P285" s="23"/>
      <c r="Q285" s="23"/>
      <c r="R285" s="23"/>
      <c r="S285" s="23"/>
      <c r="T285" s="23"/>
      <c r="U285" s="23"/>
      <c r="V285" s="23"/>
      <c r="W285" s="23"/>
      <c r="X285" s="23"/>
    </row>
    <row r="286" spans="1:24" ht="16.5" customHeight="1">
      <c r="A286" s="49"/>
      <c r="B286" s="23"/>
      <c r="C286" s="23"/>
      <c r="D286" s="23"/>
      <c r="E286" s="23"/>
      <c r="F286" s="23"/>
      <c r="G286" s="23"/>
      <c r="H286" s="23"/>
      <c r="I286" s="23"/>
      <c r="J286" s="23"/>
      <c r="K286" s="23"/>
      <c r="L286" s="23"/>
      <c r="M286" s="23"/>
      <c r="N286" s="23"/>
      <c r="O286" s="23"/>
      <c r="P286" s="23"/>
      <c r="Q286" s="23"/>
      <c r="R286" s="23"/>
      <c r="S286" s="23"/>
      <c r="T286" s="23"/>
      <c r="U286" s="23"/>
      <c r="V286" s="23"/>
      <c r="W286" s="23"/>
      <c r="X286" s="23"/>
    </row>
    <row r="287" spans="1:24" ht="16.5" customHeight="1">
      <c r="A287" s="49"/>
      <c r="B287" s="23"/>
      <c r="C287" s="23"/>
      <c r="D287" s="23"/>
      <c r="E287" s="23"/>
      <c r="F287" s="23"/>
      <c r="G287" s="23"/>
      <c r="H287" s="23"/>
      <c r="I287" s="23"/>
      <c r="J287" s="23"/>
      <c r="K287" s="23"/>
      <c r="L287" s="23"/>
      <c r="M287" s="23"/>
      <c r="N287" s="23"/>
      <c r="O287" s="23"/>
      <c r="P287" s="23"/>
      <c r="Q287" s="23"/>
      <c r="R287" s="23"/>
      <c r="S287" s="23"/>
      <c r="T287" s="23"/>
      <c r="U287" s="23"/>
      <c r="V287" s="23"/>
      <c r="W287" s="23"/>
      <c r="X287" s="23"/>
    </row>
    <row r="288" spans="1:24" ht="16.5" customHeight="1">
      <c r="A288" s="49"/>
      <c r="B288" s="23"/>
      <c r="C288" s="23"/>
      <c r="D288" s="23"/>
      <c r="E288" s="23"/>
      <c r="F288" s="23"/>
      <c r="G288" s="23"/>
      <c r="H288" s="23"/>
      <c r="I288" s="23"/>
      <c r="J288" s="23"/>
      <c r="K288" s="23"/>
      <c r="L288" s="23"/>
      <c r="M288" s="23"/>
      <c r="N288" s="23"/>
      <c r="O288" s="23"/>
      <c r="P288" s="23"/>
      <c r="Q288" s="23"/>
      <c r="R288" s="23"/>
      <c r="S288" s="23"/>
      <c r="T288" s="23"/>
      <c r="U288" s="23"/>
      <c r="V288" s="23"/>
      <c r="W288" s="23"/>
      <c r="X288" s="23"/>
    </row>
    <row r="289" spans="1:24" ht="16.5" customHeight="1">
      <c r="A289" s="49"/>
      <c r="B289" s="23"/>
      <c r="C289" s="23"/>
      <c r="D289" s="23"/>
      <c r="E289" s="23"/>
      <c r="F289" s="23"/>
      <c r="G289" s="23"/>
      <c r="H289" s="23"/>
      <c r="I289" s="23"/>
      <c r="J289" s="23"/>
      <c r="K289" s="23"/>
      <c r="L289" s="23"/>
      <c r="M289" s="23"/>
      <c r="N289" s="23"/>
      <c r="O289" s="23"/>
      <c r="P289" s="23"/>
      <c r="Q289" s="23"/>
      <c r="R289" s="23"/>
      <c r="S289" s="23"/>
      <c r="T289" s="23"/>
      <c r="U289" s="23"/>
      <c r="V289" s="23"/>
      <c r="W289" s="23"/>
      <c r="X289" s="23"/>
    </row>
    <row r="290" spans="1:24" ht="16.5" customHeight="1">
      <c r="A290" s="49"/>
      <c r="B290" s="23"/>
      <c r="C290" s="23"/>
      <c r="D290" s="23"/>
      <c r="E290" s="23"/>
      <c r="F290" s="23"/>
      <c r="G290" s="23"/>
      <c r="H290" s="23"/>
      <c r="I290" s="23"/>
      <c r="J290" s="23"/>
      <c r="K290" s="23"/>
      <c r="L290" s="23"/>
      <c r="M290" s="23"/>
      <c r="N290" s="23"/>
      <c r="O290" s="23"/>
      <c r="P290" s="23"/>
      <c r="Q290" s="23"/>
      <c r="R290" s="23"/>
      <c r="S290" s="23"/>
      <c r="T290" s="23"/>
      <c r="U290" s="23"/>
      <c r="V290" s="23"/>
      <c r="W290" s="23"/>
      <c r="X290" s="23"/>
    </row>
    <row r="291" spans="1:24" ht="16.5" customHeight="1">
      <c r="A291" s="49"/>
      <c r="B291" s="23"/>
      <c r="C291" s="23"/>
      <c r="D291" s="23"/>
      <c r="E291" s="23"/>
      <c r="F291" s="23"/>
      <c r="G291" s="23"/>
      <c r="H291" s="23"/>
      <c r="I291" s="23"/>
      <c r="J291" s="23"/>
      <c r="K291" s="23"/>
      <c r="L291" s="23"/>
      <c r="M291" s="23"/>
      <c r="N291" s="23"/>
      <c r="O291" s="23"/>
      <c r="P291" s="23"/>
      <c r="Q291" s="23"/>
      <c r="R291" s="23"/>
      <c r="S291" s="23"/>
      <c r="T291" s="23"/>
      <c r="U291" s="23"/>
      <c r="V291" s="23"/>
      <c r="W291" s="23"/>
      <c r="X291" s="23"/>
    </row>
    <row r="292" spans="1:24" ht="16.5" customHeight="1">
      <c r="A292" s="49"/>
      <c r="B292" s="23"/>
      <c r="C292" s="23"/>
      <c r="D292" s="23"/>
      <c r="E292" s="23"/>
      <c r="F292" s="23"/>
      <c r="G292" s="23"/>
      <c r="H292" s="23"/>
      <c r="I292" s="23"/>
      <c r="J292" s="23"/>
      <c r="K292" s="23"/>
      <c r="L292" s="23"/>
      <c r="M292" s="23"/>
      <c r="N292" s="23"/>
      <c r="O292" s="23"/>
      <c r="P292" s="23"/>
      <c r="Q292" s="23"/>
      <c r="R292" s="23"/>
      <c r="S292" s="23"/>
      <c r="T292" s="23"/>
      <c r="U292" s="23"/>
      <c r="V292" s="23"/>
      <c r="W292" s="23"/>
      <c r="X292" s="23"/>
    </row>
    <row r="293" spans="1:24" ht="16.5" customHeight="1">
      <c r="A293" s="49"/>
      <c r="B293" s="23"/>
      <c r="C293" s="23"/>
      <c r="D293" s="23"/>
      <c r="E293" s="23"/>
      <c r="F293" s="23"/>
      <c r="G293" s="23"/>
      <c r="H293" s="23"/>
      <c r="I293" s="23"/>
      <c r="J293" s="23"/>
      <c r="K293" s="23"/>
      <c r="L293" s="23"/>
      <c r="M293" s="23"/>
      <c r="N293" s="23"/>
      <c r="O293" s="23"/>
      <c r="P293" s="23"/>
      <c r="Q293" s="23"/>
      <c r="R293" s="23"/>
      <c r="S293" s="23"/>
      <c r="T293" s="23"/>
      <c r="U293" s="23"/>
      <c r="V293" s="23"/>
      <c r="W293" s="23"/>
      <c r="X293" s="23"/>
    </row>
    <row r="294" spans="1:24" ht="16.5" customHeight="1">
      <c r="A294" s="49"/>
      <c r="B294" s="23"/>
      <c r="C294" s="23"/>
      <c r="D294" s="23"/>
      <c r="E294" s="23"/>
      <c r="F294" s="23"/>
      <c r="G294" s="23"/>
      <c r="H294" s="23"/>
      <c r="I294" s="23"/>
      <c r="J294" s="23"/>
      <c r="K294" s="23"/>
      <c r="L294" s="23"/>
      <c r="M294" s="23"/>
      <c r="N294" s="23"/>
      <c r="O294" s="23"/>
      <c r="P294" s="23"/>
      <c r="Q294" s="23"/>
      <c r="R294" s="23"/>
      <c r="S294" s="23"/>
      <c r="T294" s="23"/>
      <c r="U294" s="23"/>
      <c r="V294" s="23"/>
      <c r="W294" s="23"/>
      <c r="X294" s="23"/>
    </row>
    <row r="295" spans="1:24" ht="16.5" customHeight="1">
      <c r="A295" s="49"/>
      <c r="B295" s="23"/>
      <c r="C295" s="23"/>
      <c r="D295" s="23"/>
      <c r="E295" s="23"/>
      <c r="F295" s="23"/>
      <c r="G295" s="23"/>
      <c r="H295" s="23"/>
      <c r="I295" s="23"/>
      <c r="J295" s="23"/>
      <c r="K295" s="23"/>
      <c r="L295" s="23"/>
      <c r="M295" s="23"/>
      <c r="N295" s="23"/>
      <c r="O295" s="23"/>
      <c r="P295" s="23"/>
      <c r="Q295" s="23"/>
      <c r="R295" s="23"/>
      <c r="S295" s="23"/>
      <c r="T295" s="23"/>
      <c r="U295" s="23"/>
      <c r="V295" s="23"/>
      <c r="W295" s="23"/>
      <c r="X295" s="23"/>
    </row>
    <row r="296" spans="1:24" ht="16.5" customHeight="1">
      <c r="A296" s="49"/>
      <c r="B296" s="23"/>
      <c r="C296" s="23"/>
      <c r="D296" s="23"/>
      <c r="E296" s="23"/>
      <c r="F296" s="23"/>
      <c r="G296" s="23"/>
      <c r="H296" s="23"/>
      <c r="I296" s="23"/>
      <c r="J296" s="23"/>
      <c r="K296" s="23"/>
      <c r="L296" s="23"/>
      <c r="M296" s="23"/>
      <c r="N296" s="23"/>
      <c r="O296" s="23"/>
      <c r="P296" s="23"/>
      <c r="Q296" s="23"/>
      <c r="R296" s="23"/>
      <c r="S296" s="23"/>
      <c r="T296" s="23"/>
      <c r="U296" s="23"/>
      <c r="V296" s="23"/>
      <c r="W296" s="23"/>
      <c r="X296" s="23"/>
    </row>
    <row r="297" spans="1:24" ht="16.5" customHeight="1">
      <c r="A297" s="49"/>
      <c r="B297" s="23"/>
      <c r="C297" s="23"/>
      <c r="D297" s="23"/>
      <c r="E297" s="23"/>
      <c r="F297" s="23"/>
      <c r="G297" s="23"/>
      <c r="H297" s="23"/>
      <c r="I297" s="23"/>
      <c r="J297" s="23"/>
      <c r="K297" s="23"/>
      <c r="L297" s="23"/>
      <c r="M297" s="23"/>
      <c r="N297" s="23"/>
      <c r="O297" s="23"/>
      <c r="P297" s="23"/>
      <c r="Q297" s="23"/>
      <c r="R297" s="23"/>
      <c r="S297" s="23"/>
      <c r="T297" s="23"/>
      <c r="U297" s="23"/>
      <c r="V297" s="23"/>
      <c r="W297" s="23"/>
      <c r="X297" s="23"/>
    </row>
    <row r="298" spans="1:24" ht="16.5" customHeight="1">
      <c r="A298" s="49"/>
      <c r="B298" s="23"/>
      <c r="C298" s="23"/>
      <c r="D298" s="23"/>
      <c r="E298" s="23"/>
      <c r="F298" s="23"/>
      <c r="G298" s="23"/>
      <c r="H298" s="23"/>
      <c r="I298" s="23"/>
      <c r="J298" s="23"/>
      <c r="K298" s="23"/>
      <c r="L298" s="23"/>
      <c r="M298" s="23"/>
      <c r="N298" s="23"/>
      <c r="O298" s="23"/>
      <c r="P298" s="23"/>
      <c r="Q298" s="23"/>
      <c r="R298" s="23"/>
      <c r="S298" s="23"/>
      <c r="T298" s="23"/>
      <c r="U298" s="23"/>
      <c r="V298" s="23"/>
      <c r="W298" s="23"/>
      <c r="X298" s="23"/>
    </row>
    <row r="299" spans="1:24" ht="16.5" customHeight="1">
      <c r="A299" s="49"/>
      <c r="B299" s="23"/>
      <c r="C299" s="23"/>
      <c r="D299" s="23"/>
      <c r="E299" s="23"/>
      <c r="F299" s="23"/>
      <c r="G299" s="23"/>
      <c r="H299" s="23"/>
      <c r="I299" s="23"/>
      <c r="J299" s="23"/>
      <c r="K299" s="23"/>
      <c r="L299" s="23"/>
      <c r="M299" s="23"/>
      <c r="N299" s="23"/>
      <c r="O299" s="23"/>
      <c r="P299" s="23"/>
      <c r="Q299" s="23"/>
      <c r="R299" s="23"/>
      <c r="S299" s="23"/>
      <c r="T299" s="23"/>
      <c r="U299" s="23"/>
      <c r="V299" s="23"/>
      <c r="W299" s="23"/>
      <c r="X299" s="23"/>
    </row>
    <row r="300" spans="1:24" ht="16.5" customHeight="1">
      <c r="A300" s="49"/>
      <c r="B300" s="23"/>
      <c r="C300" s="23"/>
      <c r="D300" s="23"/>
      <c r="E300" s="23"/>
      <c r="F300" s="23"/>
      <c r="G300" s="23"/>
      <c r="H300" s="23"/>
      <c r="I300" s="23"/>
      <c r="J300" s="23"/>
      <c r="K300" s="23"/>
      <c r="L300" s="23"/>
      <c r="M300" s="23"/>
      <c r="N300" s="23"/>
      <c r="O300" s="23"/>
      <c r="P300" s="23"/>
      <c r="Q300" s="23"/>
      <c r="R300" s="23"/>
      <c r="S300" s="23"/>
      <c r="T300" s="23"/>
      <c r="U300" s="23"/>
      <c r="V300" s="23"/>
      <c r="W300" s="23"/>
      <c r="X300" s="23"/>
    </row>
    <row r="301" spans="1:24" ht="16.5" customHeight="1">
      <c r="A301" s="49"/>
      <c r="B301" s="23"/>
      <c r="C301" s="23"/>
      <c r="D301" s="23"/>
      <c r="E301" s="23"/>
      <c r="F301" s="23"/>
      <c r="G301" s="23"/>
      <c r="H301" s="23"/>
      <c r="I301" s="23"/>
      <c r="J301" s="23"/>
      <c r="K301" s="23"/>
      <c r="L301" s="23"/>
      <c r="M301" s="23"/>
      <c r="N301" s="23"/>
      <c r="O301" s="23"/>
      <c r="P301" s="23"/>
      <c r="Q301" s="23"/>
      <c r="R301" s="23"/>
      <c r="S301" s="23"/>
      <c r="T301" s="23"/>
      <c r="U301" s="23"/>
      <c r="V301" s="23"/>
      <c r="W301" s="23"/>
      <c r="X301" s="23"/>
    </row>
    <row r="302" spans="1:24" ht="16.5" customHeight="1">
      <c r="A302" s="49"/>
      <c r="B302" s="23"/>
      <c r="C302" s="23"/>
      <c r="D302" s="23"/>
      <c r="E302" s="23"/>
      <c r="F302" s="23"/>
      <c r="G302" s="23"/>
      <c r="H302" s="23"/>
      <c r="I302" s="23"/>
      <c r="J302" s="23"/>
      <c r="K302" s="23"/>
      <c r="L302" s="23"/>
      <c r="M302" s="23"/>
      <c r="N302" s="23"/>
      <c r="O302" s="23"/>
      <c r="P302" s="23"/>
      <c r="Q302" s="23"/>
      <c r="R302" s="23"/>
      <c r="S302" s="23"/>
      <c r="T302" s="23"/>
      <c r="U302" s="23"/>
      <c r="V302" s="23"/>
      <c r="W302" s="23"/>
      <c r="X302" s="23"/>
    </row>
    <row r="303" spans="1:24" ht="16.5" customHeight="1">
      <c r="A303" s="49"/>
      <c r="B303" s="23"/>
      <c r="C303" s="23"/>
      <c r="D303" s="23"/>
      <c r="E303" s="23"/>
      <c r="F303" s="23"/>
      <c r="G303" s="23"/>
      <c r="H303" s="23"/>
      <c r="I303" s="23"/>
      <c r="J303" s="23"/>
      <c r="K303" s="23"/>
      <c r="L303" s="23"/>
      <c r="M303" s="23"/>
      <c r="N303" s="23"/>
      <c r="O303" s="23"/>
      <c r="P303" s="23"/>
      <c r="Q303" s="23"/>
      <c r="R303" s="23"/>
      <c r="S303" s="23"/>
      <c r="T303" s="23"/>
      <c r="U303" s="23"/>
      <c r="V303" s="23"/>
      <c r="W303" s="23"/>
      <c r="X303" s="23"/>
    </row>
    <row r="304" spans="1:24" ht="16.5" customHeight="1">
      <c r="A304" s="49"/>
      <c r="B304" s="23"/>
      <c r="C304" s="23"/>
      <c r="D304" s="23"/>
      <c r="E304" s="23"/>
      <c r="F304" s="23"/>
      <c r="G304" s="23"/>
      <c r="H304" s="23"/>
      <c r="I304" s="23"/>
      <c r="J304" s="23"/>
      <c r="K304" s="23"/>
      <c r="L304" s="23"/>
      <c r="M304" s="23"/>
      <c r="N304" s="23"/>
      <c r="O304" s="23"/>
      <c r="P304" s="23"/>
      <c r="Q304" s="23"/>
      <c r="R304" s="23"/>
      <c r="S304" s="23"/>
      <c r="T304" s="23"/>
      <c r="U304" s="23"/>
      <c r="V304" s="23"/>
      <c r="W304" s="23"/>
      <c r="X304" s="23"/>
    </row>
    <row r="305" spans="1:24" ht="16.5" customHeight="1">
      <c r="A305" s="49"/>
      <c r="B305" s="23"/>
      <c r="C305" s="23"/>
      <c r="D305" s="23"/>
      <c r="E305" s="23"/>
      <c r="F305" s="23"/>
      <c r="G305" s="23"/>
      <c r="H305" s="23"/>
      <c r="I305" s="23"/>
      <c r="J305" s="23"/>
      <c r="K305" s="23"/>
      <c r="L305" s="23"/>
      <c r="M305" s="23"/>
      <c r="N305" s="23"/>
      <c r="O305" s="23"/>
      <c r="P305" s="23"/>
      <c r="Q305" s="23"/>
      <c r="R305" s="23"/>
      <c r="S305" s="23"/>
      <c r="T305" s="23"/>
      <c r="U305" s="23"/>
      <c r="V305" s="23"/>
      <c r="W305" s="23"/>
      <c r="X305" s="23"/>
    </row>
    <row r="306" spans="1:24" ht="16.5" customHeight="1">
      <c r="A306" s="49"/>
      <c r="B306" s="23"/>
      <c r="C306" s="23"/>
      <c r="D306" s="23"/>
      <c r="E306" s="23"/>
      <c r="F306" s="23"/>
      <c r="G306" s="23"/>
      <c r="H306" s="23"/>
      <c r="I306" s="23"/>
      <c r="J306" s="23"/>
      <c r="K306" s="23"/>
      <c r="L306" s="23"/>
      <c r="M306" s="23"/>
      <c r="N306" s="23"/>
      <c r="O306" s="23"/>
      <c r="P306" s="23"/>
      <c r="Q306" s="23"/>
      <c r="R306" s="23"/>
      <c r="S306" s="23"/>
      <c r="T306" s="23"/>
      <c r="U306" s="23"/>
      <c r="V306" s="23"/>
      <c r="W306" s="23"/>
      <c r="X306" s="23"/>
    </row>
    <row r="307" spans="1:24" ht="16.5" customHeight="1">
      <c r="A307" s="49"/>
      <c r="B307" s="23"/>
      <c r="C307" s="23"/>
      <c r="D307" s="23"/>
      <c r="E307" s="23"/>
      <c r="F307" s="23"/>
      <c r="G307" s="23"/>
      <c r="H307" s="23"/>
      <c r="I307" s="23"/>
      <c r="J307" s="23"/>
      <c r="K307" s="23"/>
      <c r="L307" s="23"/>
      <c r="M307" s="23"/>
      <c r="N307" s="23"/>
      <c r="O307" s="23"/>
      <c r="P307" s="23"/>
      <c r="Q307" s="23"/>
      <c r="R307" s="23"/>
      <c r="S307" s="23"/>
      <c r="T307" s="23"/>
      <c r="U307" s="23"/>
      <c r="V307" s="23"/>
      <c r="W307" s="23"/>
      <c r="X307" s="23"/>
    </row>
    <row r="308" spans="1:24" ht="16.5" customHeight="1">
      <c r="A308" s="49"/>
      <c r="B308" s="23"/>
      <c r="C308" s="23"/>
      <c r="D308" s="23"/>
      <c r="E308" s="23"/>
      <c r="F308" s="23"/>
      <c r="G308" s="23"/>
      <c r="H308" s="23"/>
      <c r="I308" s="23"/>
      <c r="J308" s="23"/>
      <c r="K308" s="23"/>
      <c r="L308" s="23"/>
      <c r="M308" s="23"/>
      <c r="N308" s="23"/>
      <c r="O308" s="23"/>
      <c r="P308" s="23"/>
      <c r="Q308" s="23"/>
      <c r="R308" s="23"/>
      <c r="S308" s="23"/>
      <c r="T308" s="23"/>
      <c r="U308" s="23"/>
      <c r="V308" s="23"/>
      <c r="W308" s="23"/>
      <c r="X308" s="23"/>
    </row>
    <row r="309" spans="1:24" ht="16.5" customHeight="1">
      <c r="A309" s="49"/>
      <c r="B309" s="23"/>
      <c r="C309" s="23"/>
      <c r="D309" s="23"/>
      <c r="E309" s="23"/>
      <c r="F309" s="23"/>
      <c r="G309" s="23"/>
      <c r="H309" s="23"/>
      <c r="I309" s="23"/>
      <c r="J309" s="23"/>
      <c r="K309" s="23"/>
      <c r="L309" s="23"/>
      <c r="M309" s="23"/>
      <c r="N309" s="23"/>
      <c r="O309" s="23"/>
      <c r="P309" s="23"/>
      <c r="Q309" s="23"/>
      <c r="R309" s="23"/>
      <c r="S309" s="23"/>
      <c r="T309" s="23"/>
      <c r="U309" s="23"/>
      <c r="V309" s="23"/>
      <c r="W309" s="23"/>
      <c r="X309" s="23"/>
    </row>
    <row r="310" spans="1:24" ht="16.5" customHeight="1">
      <c r="A310" s="49"/>
      <c r="B310" s="23"/>
      <c r="C310" s="23"/>
      <c r="D310" s="23"/>
      <c r="E310" s="23"/>
      <c r="F310" s="23"/>
      <c r="G310" s="23"/>
      <c r="H310" s="23"/>
      <c r="I310" s="23"/>
      <c r="J310" s="23"/>
      <c r="K310" s="23"/>
      <c r="L310" s="23"/>
      <c r="M310" s="23"/>
      <c r="N310" s="23"/>
      <c r="O310" s="23"/>
      <c r="P310" s="23"/>
      <c r="Q310" s="23"/>
      <c r="R310" s="23"/>
      <c r="S310" s="23"/>
      <c r="T310" s="23"/>
      <c r="U310" s="23"/>
      <c r="V310" s="23"/>
      <c r="W310" s="23"/>
      <c r="X310" s="23"/>
    </row>
    <row r="311" spans="1:24" ht="16.5" customHeight="1">
      <c r="A311" s="49"/>
      <c r="B311" s="23"/>
      <c r="C311" s="23"/>
      <c r="D311" s="23"/>
      <c r="E311" s="23"/>
      <c r="F311" s="23"/>
      <c r="G311" s="23"/>
      <c r="H311" s="23"/>
      <c r="I311" s="23"/>
      <c r="J311" s="23"/>
      <c r="K311" s="23"/>
      <c r="L311" s="23"/>
      <c r="M311" s="23"/>
      <c r="N311" s="23"/>
      <c r="O311" s="23"/>
      <c r="P311" s="23"/>
      <c r="Q311" s="23"/>
      <c r="R311" s="23"/>
      <c r="S311" s="23"/>
      <c r="T311" s="23"/>
      <c r="U311" s="23"/>
      <c r="V311" s="23"/>
      <c r="W311" s="23"/>
      <c r="X311" s="23"/>
    </row>
    <row r="312" spans="1:24" ht="16.5" customHeight="1">
      <c r="A312" s="49"/>
      <c r="B312" s="23"/>
      <c r="C312" s="23"/>
      <c r="D312" s="23"/>
      <c r="E312" s="23"/>
      <c r="F312" s="23"/>
      <c r="G312" s="23"/>
      <c r="H312" s="23"/>
      <c r="I312" s="23"/>
      <c r="J312" s="23"/>
      <c r="K312" s="23"/>
      <c r="L312" s="23"/>
      <c r="M312" s="23"/>
      <c r="N312" s="23"/>
      <c r="O312" s="23"/>
      <c r="P312" s="23"/>
      <c r="Q312" s="23"/>
      <c r="R312" s="23"/>
      <c r="S312" s="23"/>
      <c r="T312" s="23"/>
      <c r="U312" s="23"/>
      <c r="V312" s="23"/>
      <c r="W312" s="23"/>
      <c r="X312" s="23"/>
    </row>
    <row r="313" spans="1:24" ht="16.5" customHeight="1">
      <c r="A313" s="49"/>
      <c r="B313" s="23"/>
      <c r="C313" s="23"/>
      <c r="D313" s="23"/>
      <c r="E313" s="23"/>
      <c r="F313" s="23"/>
      <c r="G313" s="23"/>
      <c r="H313" s="23"/>
      <c r="I313" s="23"/>
      <c r="J313" s="23"/>
      <c r="K313" s="23"/>
      <c r="L313" s="23"/>
      <c r="M313" s="23"/>
      <c r="N313" s="23"/>
      <c r="O313" s="23"/>
      <c r="P313" s="23"/>
      <c r="Q313" s="23"/>
      <c r="R313" s="23"/>
      <c r="S313" s="23"/>
      <c r="T313" s="23"/>
      <c r="U313" s="23"/>
      <c r="V313" s="23"/>
      <c r="W313" s="23"/>
      <c r="X313" s="23"/>
    </row>
    <row r="314" spans="1:24" ht="16.5" customHeight="1">
      <c r="A314" s="49"/>
      <c r="B314" s="23"/>
      <c r="C314" s="23"/>
      <c r="D314" s="23"/>
      <c r="E314" s="23"/>
      <c r="F314" s="23"/>
      <c r="G314" s="23"/>
      <c r="H314" s="23"/>
      <c r="I314" s="23"/>
      <c r="J314" s="23"/>
      <c r="K314" s="23"/>
      <c r="L314" s="23"/>
      <c r="M314" s="23"/>
      <c r="N314" s="23"/>
      <c r="O314" s="23"/>
      <c r="P314" s="23"/>
      <c r="Q314" s="23"/>
      <c r="R314" s="23"/>
      <c r="S314" s="23"/>
      <c r="T314" s="23"/>
      <c r="U314" s="23"/>
      <c r="V314" s="23"/>
      <c r="W314" s="23"/>
      <c r="X314" s="23"/>
    </row>
    <row r="315" spans="1:24" ht="16.5" customHeight="1">
      <c r="A315" s="49"/>
      <c r="B315" s="23"/>
      <c r="C315" s="23"/>
      <c r="D315" s="23"/>
      <c r="E315" s="23"/>
      <c r="F315" s="23"/>
      <c r="G315" s="23"/>
      <c r="H315" s="23"/>
      <c r="I315" s="23"/>
      <c r="J315" s="23"/>
      <c r="K315" s="23"/>
      <c r="L315" s="23"/>
      <c r="M315" s="23"/>
      <c r="N315" s="23"/>
      <c r="O315" s="23"/>
      <c r="P315" s="23"/>
      <c r="Q315" s="23"/>
      <c r="R315" s="23"/>
      <c r="S315" s="23"/>
      <c r="T315" s="23"/>
      <c r="U315" s="23"/>
      <c r="V315" s="23"/>
      <c r="W315" s="23"/>
      <c r="X315" s="23"/>
    </row>
    <row r="316" spans="1:24" ht="16.5" customHeight="1">
      <c r="A316" s="49"/>
      <c r="B316" s="23"/>
      <c r="C316" s="23"/>
      <c r="D316" s="23"/>
      <c r="E316" s="23"/>
      <c r="F316" s="23"/>
      <c r="G316" s="23"/>
      <c r="H316" s="23"/>
      <c r="I316" s="23"/>
      <c r="J316" s="23"/>
      <c r="K316" s="23"/>
      <c r="L316" s="23"/>
      <c r="M316" s="23"/>
      <c r="N316" s="23"/>
      <c r="O316" s="23"/>
      <c r="P316" s="23"/>
      <c r="Q316" s="23"/>
      <c r="R316" s="23"/>
      <c r="S316" s="23"/>
      <c r="T316" s="23"/>
      <c r="U316" s="23"/>
      <c r="V316" s="23"/>
      <c r="W316" s="23"/>
      <c r="X316" s="23"/>
    </row>
    <row r="317" spans="1:24" ht="16.5" customHeight="1">
      <c r="A317" s="49"/>
      <c r="B317" s="23"/>
      <c r="C317" s="23"/>
      <c r="D317" s="23"/>
      <c r="E317" s="23"/>
      <c r="F317" s="23"/>
      <c r="G317" s="23"/>
      <c r="H317" s="23"/>
      <c r="I317" s="23"/>
      <c r="J317" s="23"/>
      <c r="K317" s="23"/>
      <c r="L317" s="23"/>
      <c r="M317" s="23"/>
      <c r="N317" s="23"/>
      <c r="O317" s="23"/>
      <c r="P317" s="23"/>
      <c r="Q317" s="23"/>
      <c r="R317" s="23"/>
      <c r="S317" s="23"/>
      <c r="T317" s="23"/>
      <c r="U317" s="23"/>
      <c r="V317" s="23"/>
      <c r="W317" s="23"/>
      <c r="X317" s="23"/>
    </row>
    <row r="318" spans="1:24" ht="16.5" customHeight="1">
      <c r="A318" s="49"/>
      <c r="B318" s="23"/>
      <c r="C318" s="23"/>
      <c r="D318" s="23"/>
      <c r="E318" s="23"/>
      <c r="F318" s="23"/>
      <c r="G318" s="23"/>
      <c r="H318" s="23"/>
      <c r="I318" s="23"/>
      <c r="J318" s="23"/>
      <c r="K318" s="23"/>
      <c r="L318" s="23"/>
      <c r="M318" s="23"/>
      <c r="N318" s="23"/>
      <c r="O318" s="23"/>
      <c r="P318" s="23"/>
      <c r="Q318" s="23"/>
      <c r="R318" s="23"/>
      <c r="S318" s="23"/>
      <c r="T318" s="23"/>
      <c r="U318" s="23"/>
      <c r="V318" s="23"/>
      <c r="W318" s="23"/>
      <c r="X318" s="23"/>
    </row>
    <row r="319" spans="1:24" ht="16.5" customHeight="1">
      <c r="A319" s="49"/>
      <c r="B319" s="23"/>
      <c r="C319" s="23"/>
      <c r="D319" s="23"/>
      <c r="E319" s="23"/>
      <c r="F319" s="23"/>
      <c r="G319" s="23"/>
      <c r="H319" s="23"/>
      <c r="I319" s="23"/>
      <c r="J319" s="23"/>
      <c r="K319" s="23"/>
      <c r="L319" s="23"/>
      <c r="M319" s="23"/>
      <c r="N319" s="23"/>
      <c r="O319" s="23"/>
      <c r="P319" s="23"/>
      <c r="Q319" s="23"/>
      <c r="R319" s="23"/>
      <c r="S319" s="23"/>
      <c r="T319" s="23"/>
      <c r="U319" s="23"/>
      <c r="V319" s="23"/>
      <c r="W319" s="23"/>
      <c r="X319" s="23"/>
    </row>
    <row r="320" spans="1:24" ht="16.5" customHeight="1">
      <c r="A320" s="49"/>
      <c r="B320" s="23"/>
      <c r="C320" s="23"/>
      <c r="D320" s="23"/>
      <c r="E320" s="23"/>
      <c r="F320" s="23"/>
      <c r="G320" s="23"/>
      <c r="H320" s="23"/>
      <c r="I320" s="23"/>
      <c r="J320" s="23"/>
      <c r="K320" s="23"/>
      <c r="L320" s="23"/>
      <c r="M320" s="23"/>
      <c r="N320" s="23"/>
      <c r="O320" s="23"/>
      <c r="P320" s="23"/>
      <c r="Q320" s="23"/>
      <c r="R320" s="23"/>
      <c r="S320" s="23"/>
      <c r="T320" s="23"/>
      <c r="U320" s="23"/>
      <c r="V320" s="23"/>
      <c r="W320" s="23"/>
      <c r="X320" s="23"/>
    </row>
    <row r="321" spans="1:24" ht="16.5" customHeight="1">
      <c r="A321" s="49"/>
      <c r="B321" s="23"/>
      <c r="C321" s="23"/>
      <c r="D321" s="23"/>
      <c r="E321" s="23"/>
      <c r="F321" s="23"/>
      <c r="G321" s="23"/>
      <c r="H321" s="23"/>
      <c r="I321" s="23"/>
      <c r="J321" s="23"/>
      <c r="K321" s="23"/>
      <c r="L321" s="23"/>
      <c r="M321" s="23"/>
      <c r="N321" s="23"/>
      <c r="O321" s="23"/>
      <c r="P321" s="23"/>
      <c r="Q321" s="23"/>
      <c r="R321" s="23"/>
      <c r="S321" s="23"/>
      <c r="T321" s="23"/>
      <c r="U321" s="23"/>
      <c r="V321" s="23"/>
      <c r="W321" s="23"/>
      <c r="X321" s="23"/>
    </row>
    <row r="322" spans="1:24" ht="16.5" customHeight="1">
      <c r="A322" s="49"/>
      <c r="B322" s="23"/>
      <c r="C322" s="23"/>
      <c r="D322" s="23"/>
      <c r="E322" s="23"/>
      <c r="F322" s="23"/>
      <c r="G322" s="23"/>
      <c r="H322" s="23"/>
      <c r="I322" s="23"/>
      <c r="J322" s="23"/>
      <c r="K322" s="23"/>
      <c r="L322" s="23"/>
      <c r="M322" s="23"/>
      <c r="N322" s="23"/>
      <c r="O322" s="23"/>
      <c r="P322" s="23"/>
      <c r="Q322" s="23"/>
      <c r="R322" s="23"/>
      <c r="S322" s="23"/>
      <c r="T322" s="23"/>
      <c r="U322" s="23"/>
      <c r="V322" s="23"/>
      <c r="W322" s="23"/>
      <c r="X322" s="23"/>
    </row>
    <row r="323" spans="1:24" ht="16.5" customHeight="1">
      <c r="A323" s="49"/>
      <c r="B323" s="23"/>
      <c r="C323" s="23"/>
      <c r="D323" s="23"/>
      <c r="E323" s="23"/>
      <c r="F323" s="23"/>
      <c r="G323" s="23"/>
      <c r="H323" s="23"/>
      <c r="I323" s="23"/>
      <c r="J323" s="23"/>
      <c r="K323" s="23"/>
      <c r="L323" s="23"/>
      <c r="M323" s="23"/>
      <c r="N323" s="23"/>
      <c r="O323" s="23"/>
      <c r="P323" s="23"/>
      <c r="Q323" s="23"/>
      <c r="R323" s="23"/>
      <c r="S323" s="23"/>
      <c r="T323" s="23"/>
      <c r="U323" s="23"/>
      <c r="V323" s="23"/>
      <c r="W323" s="23"/>
      <c r="X323" s="23"/>
    </row>
    <row r="324" spans="1:24" ht="16.5" customHeight="1">
      <c r="A324" s="49"/>
      <c r="B324" s="23"/>
      <c r="C324" s="23"/>
      <c r="D324" s="23"/>
      <c r="E324" s="23"/>
      <c r="F324" s="23"/>
      <c r="G324" s="23"/>
      <c r="H324" s="23"/>
      <c r="I324" s="23"/>
      <c r="J324" s="23"/>
      <c r="K324" s="23"/>
      <c r="L324" s="23"/>
      <c r="M324" s="23"/>
      <c r="N324" s="23"/>
      <c r="O324" s="23"/>
      <c r="P324" s="23"/>
      <c r="Q324" s="23"/>
      <c r="R324" s="23"/>
      <c r="S324" s="23"/>
      <c r="T324" s="23"/>
      <c r="U324" s="23"/>
      <c r="V324" s="23"/>
      <c r="W324" s="23"/>
      <c r="X324" s="23"/>
    </row>
    <row r="325" spans="1:24" ht="16.5" customHeight="1">
      <c r="A325" s="49"/>
      <c r="B325" s="23"/>
      <c r="C325" s="23"/>
      <c r="D325" s="23"/>
      <c r="E325" s="23"/>
      <c r="F325" s="23"/>
      <c r="G325" s="23"/>
      <c r="H325" s="23"/>
      <c r="I325" s="23"/>
      <c r="J325" s="23"/>
      <c r="K325" s="23"/>
      <c r="L325" s="23"/>
      <c r="M325" s="23"/>
      <c r="N325" s="23"/>
      <c r="O325" s="23"/>
      <c r="P325" s="23"/>
      <c r="Q325" s="23"/>
      <c r="R325" s="23"/>
      <c r="S325" s="23"/>
      <c r="T325" s="23"/>
      <c r="U325" s="23"/>
      <c r="V325" s="23"/>
      <c r="W325" s="23"/>
      <c r="X325" s="23"/>
    </row>
    <row r="326" spans="1:24" ht="16.5" customHeight="1">
      <c r="A326" s="49"/>
      <c r="B326" s="23"/>
      <c r="C326" s="23"/>
      <c r="D326" s="23"/>
      <c r="E326" s="23"/>
      <c r="F326" s="23"/>
      <c r="G326" s="23"/>
      <c r="H326" s="23"/>
      <c r="I326" s="23"/>
      <c r="J326" s="23"/>
      <c r="K326" s="23"/>
      <c r="L326" s="23"/>
      <c r="M326" s="23"/>
      <c r="N326" s="23"/>
      <c r="O326" s="23"/>
      <c r="P326" s="23"/>
      <c r="Q326" s="23"/>
      <c r="R326" s="23"/>
      <c r="S326" s="23"/>
      <c r="T326" s="23"/>
      <c r="U326" s="23"/>
      <c r="V326" s="23"/>
      <c r="W326" s="23"/>
      <c r="X326" s="23"/>
    </row>
    <row r="327" spans="1:24" ht="16.5" customHeight="1">
      <c r="A327" s="49"/>
      <c r="B327" s="23"/>
      <c r="C327" s="23"/>
      <c r="D327" s="23"/>
      <c r="E327" s="23"/>
      <c r="F327" s="23"/>
      <c r="G327" s="23"/>
      <c r="H327" s="23"/>
      <c r="I327" s="23"/>
      <c r="J327" s="23"/>
      <c r="K327" s="23"/>
      <c r="L327" s="23"/>
      <c r="M327" s="23"/>
      <c r="N327" s="23"/>
      <c r="O327" s="23"/>
      <c r="P327" s="23"/>
      <c r="Q327" s="23"/>
      <c r="R327" s="23"/>
      <c r="S327" s="23"/>
      <c r="T327" s="23"/>
      <c r="U327" s="23"/>
      <c r="V327" s="23"/>
      <c r="W327" s="23"/>
      <c r="X327" s="23"/>
    </row>
    <row r="328" spans="1:24" ht="16.5" customHeight="1">
      <c r="A328" s="49"/>
      <c r="B328" s="23"/>
      <c r="C328" s="23"/>
      <c r="D328" s="23"/>
      <c r="E328" s="23"/>
      <c r="F328" s="23"/>
      <c r="G328" s="23"/>
      <c r="H328" s="23"/>
      <c r="I328" s="23"/>
      <c r="J328" s="23"/>
      <c r="K328" s="23"/>
      <c r="L328" s="23"/>
      <c r="M328" s="23"/>
      <c r="N328" s="23"/>
      <c r="O328" s="23"/>
      <c r="P328" s="23"/>
      <c r="Q328" s="23"/>
      <c r="R328" s="23"/>
      <c r="S328" s="23"/>
      <c r="T328" s="23"/>
      <c r="U328" s="23"/>
      <c r="V328" s="23"/>
      <c r="W328" s="23"/>
      <c r="X328" s="23"/>
    </row>
    <row r="329" spans="1:24" ht="16.5" customHeight="1">
      <c r="A329" s="49"/>
      <c r="B329" s="23"/>
      <c r="C329" s="23"/>
      <c r="D329" s="23"/>
      <c r="E329" s="23"/>
      <c r="F329" s="23"/>
      <c r="G329" s="23"/>
      <c r="H329" s="23"/>
      <c r="I329" s="23"/>
      <c r="J329" s="23"/>
      <c r="K329" s="23"/>
      <c r="L329" s="23"/>
      <c r="M329" s="23"/>
      <c r="N329" s="23"/>
      <c r="O329" s="23"/>
      <c r="P329" s="23"/>
      <c r="Q329" s="23"/>
      <c r="R329" s="23"/>
      <c r="S329" s="23"/>
      <c r="T329" s="23"/>
      <c r="U329" s="23"/>
      <c r="V329" s="23"/>
      <c r="W329" s="23"/>
      <c r="X329" s="23"/>
    </row>
    <row r="330" spans="1:24" ht="16.5" customHeight="1">
      <c r="A330" s="49"/>
      <c r="B330" s="23"/>
      <c r="C330" s="23"/>
      <c r="D330" s="23"/>
      <c r="E330" s="23"/>
      <c r="F330" s="23"/>
      <c r="G330" s="23"/>
      <c r="H330" s="23"/>
      <c r="I330" s="23"/>
      <c r="J330" s="23"/>
      <c r="K330" s="23"/>
      <c r="L330" s="23"/>
      <c r="M330" s="23"/>
      <c r="N330" s="23"/>
      <c r="O330" s="23"/>
      <c r="P330" s="23"/>
      <c r="Q330" s="23"/>
      <c r="R330" s="23"/>
      <c r="S330" s="23"/>
      <c r="T330" s="23"/>
      <c r="U330" s="23"/>
      <c r="V330" s="23"/>
      <c r="W330" s="23"/>
      <c r="X330" s="23"/>
    </row>
    <row r="331" spans="1:24" ht="16.5" customHeight="1">
      <c r="A331" s="49"/>
      <c r="B331" s="23"/>
      <c r="C331" s="23"/>
      <c r="D331" s="23"/>
      <c r="E331" s="23"/>
      <c r="F331" s="23"/>
      <c r="G331" s="23"/>
      <c r="H331" s="23"/>
      <c r="I331" s="23"/>
      <c r="J331" s="23"/>
      <c r="K331" s="23"/>
      <c r="L331" s="23"/>
      <c r="M331" s="23"/>
      <c r="N331" s="23"/>
      <c r="O331" s="23"/>
      <c r="P331" s="23"/>
      <c r="Q331" s="23"/>
      <c r="R331" s="23"/>
      <c r="S331" s="23"/>
      <c r="T331" s="23"/>
      <c r="U331" s="23"/>
      <c r="V331" s="23"/>
      <c r="W331" s="23"/>
      <c r="X331" s="23"/>
    </row>
    <row r="332" spans="1:24" ht="16.5" customHeight="1">
      <c r="A332" s="49"/>
      <c r="B332" s="23"/>
      <c r="C332" s="23"/>
      <c r="D332" s="23"/>
      <c r="E332" s="23"/>
      <c r="F332" s="23"/>
      <c r="G332" s="23"/>
      <c r="H332" s="23"/>
      <c r="I332" s="23"/>
      <c r="J332" s="23"/>
      <c r="K332" s="23"/>
      <c r="L332" s="23"/>
      <c r="M332" s="23"/>
      <c r="N332" s="23"/>
      <c r="O332" s="23"/>
      <c r="P332" s="23"/>
      <c r="Q332" s="23"/>
      <c r="R332" s="23"/>
      <c r="S332" s="23"/>
      <c r="T332" s="23"/>
      <c r="U332" s="23"/>
      <c r="V332" s="23"/>
      <c r="W332" s="23"/>
      <c r="X332" s="23"/>
    </row>
    <row r="333" spans="1:24" ht="16.5" customHeight="1">
      <c r="A333" s="49"/>
      <c r="B333" s="23"/>
      <c r="C333" s="23"/>
      <c r="D333" s="23"/>
      <c r="E333" s="23"/>
      <c r="F333" s="23"/>
      <c r="G333" s="23"/>
      <c r="H333" s="23"/>
      <c r="I333" s="23"/>
      <c r="J333" s="23"/>
      <c r="K333" s="23"/>
      <c r="L333" s="23"/>
      <c r="M333" s="23"/>
      <c r="N333" s="23"/>
      <c r="O333" s="23"/>
      <c r="P333" s="23"/>
      <c r="Q333" s="23"/>
      <c r="R333" s="23"/>
      <c r="S333" s="23"/>
      <c r="T333" s="23"/>
      <c r="U333" s="23"/>
      <c r="V333" s="23"/>
      <c r="W333" s="23"/>
      <c r="X333" s="23"/>
    </row>
    <row r="334" spans="1:24" ht="16.5" customHeight="1">
      <c r="A334" s="49"/>
      <c r="B334" s="23"/>
      <c r="C334" s="23"/>
      <c r="D334" s="23"/>
      <c r="E334" s="23"/>
      <c r="F334" s="23"/>
      <c r="G334" s="23"/>
      <c r="H334" s="23"/>
      <c r="I334" s="23"/>
      <c r="J334" s="23"/>
      <c r="K334" s="23"/>
      <c r="L334" s="23"/>
      <c r="M334" s="23"/>
      <c r="N334" s="23"/>
      <c r="O334" s="23"/>
      <c r="P334" s="23"/>
      <c r="Q334" s="23"/>
      <c r="R334" s="23"/>
      <c r="S334" s="23"/>
      <c r="T334" s="23"/>
      <c r="U334" s="23"/>
      <c r="V334" s="23"/>
      <c r="W334" s="23"/>
      <c r="X334" s="23"/>
    </row>
    <row r="335" spans="1:24" ht="16.5" customHeight="1">
      <c r="A335" s="49"/>
      <c r="B335" s="23"/>
      <c r="C335" s="23"/>
      <c r="D335" s="23"/>
      <c r="E335" s="23"/>
      <c r="F335" s="23"/>
      <c r="G335" s="23"/>
      <c r="H335" s="23"/>
      <c r="I335" s="23"/>
      <c r="J335" s="23"/>
      <c r="K335" s="23"/>
      <c r="L335" s="23"/>
      <c r="M335" s="23"/>
      <c r="N335" s="23"/>
      <c r="O335" s="23"/>
      <c r="P335" s="23"/>
      <c r="Q335" s="23"/>
      <c r="R335" s="23"/>
      <c r="S335" s="23"/>
      <c r="T335" s="23"/>
      <c r="U335" s="23"/>
      <c r="V335" s="23"/>
      <c r="W335" s="23"/>
      <c r="X335" s="23"/>
    </row>
    <row r="336" spans="1:24" ht="16.5" customHeight="1">
      <c r="A336" s="49"/>
      <c r="B336" s="23"/>
      <c r="C336" s="23"/>
      <c r="D336" s="23"/>
      <c r="E336" s="23"/>
      <c r="F336" s="23"/>
      <c r="G336" s="23"/>
      <c r="H336" s="23"/>
      <c r="I336" s="23"/>
      <c r="J336" s="23"/>
      <c r="K336" s="23"/>
      <c r="L336" s="23"/>
      <c r="M336" s="23"/>
      <c r="N336" s="23"/>
      <c r="O336" s="23"/>
      <c r="P336" s="23"/>
      <c r="Q336" s="23"/>
      <c r="R336" s="23"/>
      <c r="S336" s="23"/>
      <c r="T336" s="23"/>
      <c r="U336" s="23"/>
      <c r="V336" s="23"/>
      <c r="W336" s="23"/>
      <c r="X336" s="23"/>
    </row>
    <row r="337" spans="1:24" ht="16.5" customHeight="1">
      <c r="A337" s="49"/>
      <c r="B337" s="23"/>
      <c r="C337" s="23"/>
      <c r="D337" s="23"/>
      <c r="E337" s="23"/>
      <c r="F337" s="23"/>
      <c r="G337" s="23"/>
      <c r="H337" s="23"/>
      <c r="I337" s="23"/>
      <c r="J337" s="23"/>
      <c r="K337" s="23"/>
      <c r="L337" s="23"/>
      <c r="M337" s="23"/>
      <c r="N337" s="23"/>
      <c r="O337" s="23"/>
      <c r="P337" s="23"/>
      <c r="Q337" s="23"/>
      <c r="R337" s="23"/>
      <c r="S337" s="23"/>
      <c r="T337" s="23"/>
      <c r="U337" s="23"/>
      <c r="V337" s="23"/>
      <c r="W337" s="23"/>
      <c r="X337" s="23"/>
    </row>
    <row r="338" spans="1:24" ht="16.5" customHeight="1">
      <c r="A338" s="49"/>
      <c r="B338" s="23"/>
      <c r="C338" s="23"/>
      <c r="D338" s="23"/>
      <c r="E338" s="23"/>
      <c r="F338" s="23"/>
      <c r="G338" s="23"/>
      <c r="H338" s="23"/>
      <c r="I338" s="23"/>
      <c r="J338" s="23"/>
      <c r="K338" s="23"/>
      <c r="L338" s="23"/>
      <c r="M338" s="23"/>
      <c r="N338" s="23"/>
      <c r="O338" s="23"/>
      <c r="P338" s="23"/>
      <c r="Q338" s="23"/>
      <c r="R338" s="23"/>
      <c r="S338" s="23"/>
      <c r="T338" s="23"/>
      <c r="U338" s="23"/>
      <c r="V338" s="23"/>
      <c r="W338" s="23"/>
      <c r="X338" s="23"/>
    </row>
    <row r="339" spans="1:24" ht="16.5" customHeight="1">
      <c r="A339" s="49"/>
      <c r="B339" s="23"/>
      <c r="C339" s="23"/>
      <c r="D339" s="23"/>
      <c r="E339" s="23"/>
      <c r="F339" s="23"/>
      <c r="G339" s="23"/>
      <c r="H339" s="23"/>
      <c r="I339" s="23"/>
      <c r="J339" s="23"/>
      <c r="K339" s="23"/>
      <c r="L339" s="23"/>
      <c r="M339" s="23"/>
      <c r="N339" s="23"/>
      <c r="O339" s="23"/>
      <c r="P339" s="23"/>
      <c r="Q339" s="23"/>
      <c r="R339" s="23"/>
      <c r="S339" s="23"/>
      <c r="T339" s="23"/>
      <c r="U339" s="23"/>
      <c r="V339" s="23"/>
      <c r="W339" s="23"/>
      <c r="X339" s="23"/>
    </row>
    <row r="340" spans="1:24" ht="16.5" customHeight="1">
      <c r="A340" s="49"/>
      <c r="B340" s="23"/>
      <c r="C340" s="23"/>
      <c r="D340" s="23"/>
      <c r="E340" s="23"/>
      <c r="F340" s="23"/>
      <c r="G340" s="23"/>
      <c r="H340" s="23"/>
      <c r="I340" s="23"/>
      <c r="J340" s="23"/>
      <c r="K340" s="23"/>
      <c r="L340" s="23"/>
      <c r="M340" s="23"/>
      <c r="N340" s="23"/>
      <c r="O340" s="23"/>
      <c r="P340" s="23"/>
      <c r="Q340" s="23"/>
      <c r="R340" s="23"/>
      <c r="S340" s="23"/>
      <c r="T340" s="23"/>
      <c r="U340" s="23"/>
      <c r="V340" s="23"/>
      <c r="W340" s="23"/>
      <c r="X340" s="23"/>
    </row>
    <row r="341" spans="1:24" ht="16.5" customHeight="1">
      <c r="A341" s="49"/>
      <c r="B341" s="23"/>
      <c r="C341" s="23"/>
      <c r="D341" s="23"/>
      <c r="E341" s="23"/>
      <c r="F341" s="23"/>
      <c r="G341" s="23"/>
      <c r="H341" s="23"/>
      <c r="I341" s="23"/>
      <c r="J341" s="23"/>
      <c r="K341" s="23"/>
      <c r="L341" s="23"/>
      <c r="M341" s="23"/>
      <c r="N341" s="23"/>
      <c r="O341" s="23"/>
      <c r="P341" s="23"/>
      <c r="Q341" s="23"/>
      <c r="R341" s="23"/>
      <c r="S341" s="23"/>
      <c r="T341" s="23"/>
      <c r="U341" s="23"/>
      <c r="V341" s="23"/>
      <c r="W341" s="23"/>
      <c r="X341" s="23"/>
    </row>
    <row r="342" spans="1:24" ht="16.5" customHeight="1">
      <c r="A342" s="49"/>
      <c r="B342" s="23"/>
      <c r="C342" s="23"/>
      <c r="D342" s="23"/>
      <c r="E342" s="23"/>
      <c r="F342" s="23"/>
      <c r="G342" s="23"/>
      <c r="H342" s="23"/>
      <c r="I342" s="23"/>
      <c r="J342" s="23"/>
      <c r="K342" s="23"/>
      <c r="L342" s="23"/>
      <c r="M342" s="23"/>
      <c r="N342" s="23"/>
      <c r="O342" s="23"/>
      <c r="P342" s="23"/>
      <c r="Q342" s="23"/>
      <c r="R342" s="23"/>
      <c r="S342" s="23"/>
      <c r="T342" s="23"/>
      <c r="U342" s="23"/>
      <c r="V342" s="23"/>
      <c r="W342" s="23"/>
      <c r="X342" s="23"/>
    </row>
    <row r="343" spans="1:24" ht="16.5" customHeight="1">
      <c r="A343" s="49"/>
      <c r="B343" s="23"/>
      <c r="C343" s="23"/>
      <c r="D343" s="23"/>
      <c r="E343" s="23"/>
      <c r="F343" s="23"/>
      <c r="G343" s="23"/>
      <c r="H343" s="23"/>
      <c r="I343" s="23"/>
      <c r="J343" s="23"/>
      <c r="K343" s="23"/>
      <c r="L343" s="23"/>
      <c r="M343" s="23"/>
      <c r="N343" s="23"/>
      <c r="O343" s="23"/>
      <c r="P343" s="23"/>
      <c r="Q343" s="23"/>
      <c r="R343" s="23"/>
      <c r="S343" s="23"/>
      <c r="T343" s="23"/>
      <c r="U343" s="23"/>
      <c r="V343" s="23"/>
      <c r="W343" s="23"/>
      <c r="X343" s="23"/>
    </row>
    <row r="344" spans="1:24" ht="16.5" customHeight="1">
      <c r="A344" s="49"/>
      <c r="B344" s="23"/>
      <c r="C344" s="23"/>
      <c r="D344" s="23"/>
      <c r="E344" s="23"/>
      <c r="F344" s="23"/>
      <c r="G344" s="23"/>
      <c r="H344" s="23"/>
      <c r="I344" s="23"/>
      <c r="J344" s="23"/>
      <c r="K344" s="23"/>
      <c r="L344" s="23"/>
      <c r="M344" s="23"/>
      <c r="N344" s="23"/>
      <c r="O344" s="23"/>
      <c r="P344" s="23"/>
      <c r="Q344" s="23"/>
      <c r="R344" s="23"/>
      <c r="S344" s="23"/>
      <c r="T344" s="23"/>
      <c r="U344" s="23"/>
      <c r="V344" s="23"/>
      <c r="W344" s="23"/>
      <c r="X344" s="23"/>
    </row>
    <row r="345" spans="1:24" ht="16.5" customHeight="1">
      <c r="A345" s="49"/>
      <c r="B345" s="23"/>
      <c r="C345" s="23"/>
      <c r="D345" s="23"/>
      <c r="E345" s="23"/>
      <c r="F345" s="23"/>
      <c r="G345" s="23"/>
      <c r="H345" s="23"/>
      <c r="I345" s="23"/>
      <c r="J345" s="23"/>
      <c r="K345" s="23"/>
      <c r="L345" s="23"/>
      <c r="M345" s="23"/>
      <c r="N345" s="23"/>
      <c r="O345" s="23"/>
      <c r="P345" s="23"/>
      <c r="Q345" s="23"/>
      <c r="R345" s="23"/>
      <c r="S345" s="23"/>
      <c r="T345" s="23"/>
      <c r="U345" s="23"/>
      <c r="V345" s="23"/>
      <c r="W345" s="23"/>
      <c r="X345" s="23"/>
    </row>
    <row r="346" spans="1:24" ht="16.5" customHeight="1">
      <c r="A346" s="49"/>
      <c r="B346" s="23"/>
      <c r="C346" s="23"/>
      <c r="D346" s="23"/>
      <c r="E346" s="23"/>
      <c r="F346" s="23"/>
      <c r="G346" s="23"/>
      <c r="H346" s="23"/>
      <c r="I346" s="23"/>
      <c r="J346" s="23"/>
      <c r="K346" s="23"/>
      <c r="L346" s="23"/>
      <c r="M346" s="23"/>
      <c r="N346" s="23"/>
      <c r="O346" s="23"/>
      <c r="P346" s="23"/>
      <c r="Q346" s="23"/>
      <c r="R346" s="23"/>
      <c r="S346" s="23"/>
      <c r="T346" s="23"/>
      <c r="U346" s="23"/>
      <c r="V346" s="23"/>
      <c r="W346" s="23"/>
      <c r="X346" s="23"/>
    </row>
    <row r="347" spans="1:24" ht="16.5" customHeight="1">
      <c r="A347" s="49"/>
      <c r="B347" s="23"/>
      <c r="C347" s="23"/>
      <c r="D347" s="23"/>
      <c r="E347" s="23"/>
      <c r="F347" s="23"/>
      <c r="G347" s="23"/>
      <c r="H347" s="23"/>
      <c r="I347" s="23"/>
      <c r="J347" s="23"/>
      <c r="K347" s="23"/>
      <c r="L347" s="23"/>
      <c r="M347" s="23"/>
      <c r="N347" s="23"/>
      <c r="O347" s="23"/>
      <c r="P347" s="23"/>
      <c r="Q347" s="23"/>
      <c r="R347" s="23"/>
      <c r="S347" s="23"/>
      <c r="T347" s="23"/>
      <c r="U347" s="23"/>
      <c r="V347" s="23"/>
      <c r="W347" s="23"/>
      <c r="X347" s="23"/>
    </row>
    <row r="348" spans="1:24" ht="16.5" customHeight="1">
      <c r="A348" s="49"/>
      <c r="B348" s="23"/>
      <c r="C348" s="23"/>
      <c r="D348" s="23"/>
      <c r="E348" s="23"/>
      <c r="F348" s="23"/>
      <c r="G348" s="23"/>
      <c r="H348" s="23"/>
      <c r="I348" s="23"/>
      <c r="J348" s="23"/>
      <c r="K348" s="23"/>
      <c r="L348" s="23"/>
      <c r="M348" s="23"/>
      <c r="N348" s="23"/>
      <c r="O348" s="23"/>
      <c r="P348" s="23"/>
      <c r="Q348" s="23"/>
      <c r="R348" s="23"/>
      <c r="S348" s="23"/>
      <c r="T348" s="23"/>
      <c r="U348" s="23"/>
      <c r="V348" s="23"/>
      <c r="W348" s="23"/>
      <c r="X348" s="23"/>
    </row>
    <row r="349" spans="1:24" ht="16.5" customHeight="1">
      <c r="A349" s="49"/>
      <c r="B349" s="23"/>
      <c r="C349" s="23"/>
      <c r="D349" s="23"/>
      <c r="E349" s="23"/>
      <c r="F349" s="23"/>
      <c r="G349" s="23"/>
      <c r="H349" s="23"/>
      <c r="I349" s="23"/>
      <c r="J349" s="23"/>
      <c r="K349" s="23"/>
      <c r="L349" s="23"/>
      <c r="M349" s="23"/>
      <c r="N349" s="23"/>
      <c r="O349" s="23"/>
      <c r="P349" s="23"/>
      <c r="Q349" s="23"/>
      <c r="R349" s="23"/>
      <c r="S349" s="23"/>
      <c r="T349" s="23"/>
      <c r="U349" s="23"/>
      <c r="V349" s="23"/>
      <c r="W349" s="23"/>
      <c r="X349" s="23"/>
    </row>
    <row r="350" spans="1:24" ht="16.5" customHeight="1">
      <c r="A350" s="49"/>
      <c r="B350" s="23"/>
      <c r="C350" s="23"/>
      <c r="D350" s="23"/>
      <c r="E350" s="23"/>
      <c r="F350" s="23"/>
      <c r="G350" s="23"/>
      <c r="H350" s="23"/>
      <c r="I350" s="23"/>
      <c r="J350" s="23"/>
      <c r="K350" s="23"/>
      <c r="L350" s="23"/>
      <c r="M350" s="23"/>
      <c r="N350" s="23"/>
      <c r="O350" s="23"/>
      <c r="P350" s="23"/>
      <c r="Q350" s="23"/>
      <c r="R350" s="23"/>
      <c r="S350" s="23"/>
      <c r="T350" s="23"/>
      <c r="U350" s="23"/>
      <c r="V350" s="23"/>
      <c r="W350" s="23"/>
      <c r="X350" s="23"/>
    </row>
    <row r="351" spans="1:24" ht="16.5" customHeight="1">
      <c r="A351" s="49"/>
      <c r="B351" s="23"/>
      <c r="C351" s="23"/>
      <c r="D351" s="23"/>
      <c r="E351" s="23"/>
      <c r="F351" s="23"/>
      <c r="G351" s="23"/>
      <c r="H351" s="23"/>
      <c r="I351" s="23"/>
      <c r="J351" s="23"/>
      <c r="K351" s="23"/>
      <c r="L351" s="23"/>
      <c r="M351" s="23"/>
      <c r="N351" s="23"/>
      <c r="O351" s="23"/>
      <c r="P351" s="23"/>
      <c r="Q351" s="23"/>
      <c r="R351" s="23"/>
      <c r="S351" s="23"/>
      <c r="T351" s="23"/>
      <c r="U351" s="23"/>
      <c r="V351" s="23"/>
      <c r="W351" s="23"/>
      <c r="X351" s="23"/>
    </row>
    <row r="352" spans="1:24" ht="16.5" customHeight="1">
      <c r="A352" s="49"/>
      <c r="B352" s="23"/>
      <c r="C352" s="23"/>
      <c r="D352" s="23"/>
      <c r="E352" s="23"/>
      <c r="F352" s="23"/>
      <c r="G352" s="23"/>
      <c r="H352" s="23"/>
      <c r="I352" s="23"/>
      <c r="J352" s="23"/>
      <c r="K352" s="23"/>
      <c r="L352" s="23"/>
      <c r="M352" s="23"/>
      <c r="N352" s="23"/>
      <c r="O352" s="23"/>
      <c r="P352" s="23"/>
      <c r="Q352" s="23"/>
      <c r="R352" s="23"/>
      <c r="S352" s="23"/>
      <c r="T352" s="23"/>
      <c r="U352" s="23"/>
      <c r="V352" s="23"/>
      <c r="W352" s="23"/>
      <c r="X352" s="23"/>
    </row>
    <row r="353" spans="1:24" ht="16.5" customHeight="1">
      <c r="A353" s="49"/>
      <c r="B353" s="23"/>
      <c r="C353" s="23"/>
      <c r="D353" s="23"/>
      <c r="E353" s="23"/>
      <c r="F353" s="23"/>
      <c r="G353" s="23"/>
      <c r="H353" s="23"/>
      <c r="I353" s="23"/>
      <c r="J353" s="23"/>
      <c r="K353" s="23"/>
      <c r="L353" s="23"/>
      <c r="M353" s="23"/>
      <c r="N353" s="23"/>
      <c r="O353" s="23"/>
      <c r="P353" s="23"/>
      <c r="Q353" s="23"/>
      <c r="R353" s="23"/>
      <c r="S353" s="23"/>
      <c r="T353" s="23"/>
      <c r="U353" s="23"/>
      <c r="V353" s="23"/>
      <c r="W353" s="23"/>
      <c r="X353" s="23"/>
    </row>
    <row r="354" spans="1:24" ht="16.5" customHeight="1">
      <c r="A354" s="49"/>
      <c r="B354" s="23"/>
      <c r="C354" s="23"/>
      <c r="D354" s="23"/>
      <c r="E354" s="23"/>
      <c r="F354" s="23"/>
      <c r="G354" s="23"/>
      <c r="H354" s="23"/>
      <c r="I354" s="23"/>
      <c r="J354" s="23"/>
      <c r="K354" s="23"/>
      <c r="L354" s="23"/>
      <c r="M354" s="23"/>
      <c r="N354" s="23"/>
      <c r="O354" s="23"/>
      <c r="P354" s="23"/>
      <c r="Q354" s="23"/>
      <c r="R354" s="23"/>
      <c r="S354" s="23"/>
      <c r="T354" s="23"/>
      <c r="U354" s="23"/>
      <c r="V354" s="23"/>
      <c r="W354" s="23"/>
      <c r="X354" s="23"/>
    </row>
    <row r="355" spans="1:24" ht="16.5" customHeight="1">
      <c r="A355" s="49"/>
      <c r="B355" s="23"/>
      <c r="C355" s="23"/>
      <c r="D355" s="23"/>
      <c r="E355" s="23"/>
      <c r="F355" s="23"/>
      <c r="G355" s="23"/>
      <c r="H355" s="23"/>
      <c r="I355" s="23"/>
      <c r="J355" s="23"/>
      <c r="K355" s="23"/>
      <c r="L355" s="23"/>
      <c r="M355" s="23"/>
      <c r="N355" s="23"/>
      <c r="O355" s="23"/>
      <c r="P355" s="23"/>
      <c r="Q355" s="23"/>
      <c r="R355" s="23"/>
      <c r="S355" s="23"/>
      <c r="T355" s="23"/>
      <c r="U355" s="23"/>
      <c r="V355" s="23"/>
      <c r="W355" s="23"/>
      <c r="X355" s="23"/>
    </row>
    <row r="356" spans="1:24" ht="16.5" customHeight="1">
      <c r="A356" s="49"/>
      <c r="B356" s="23"/>
      <c r="C356" s="23"/>
      <c r="D356" s="23"/>
      <c r="E356" s="23"/>
      <c r="F356" s="23"/>
      <c r="G356" s="23"/>
      <c r="H356" s="23"/>
      <c r="I356" s="23"/>
      <c r="J356" s="23"/>
      <c r="K356" s="23"/>
      <c r="L356" s="23"/>
      <c r="M356" s="23"/>
      <c r="N356" s="23"/>
      <c r="O356" s="23"/>
      <c r="P356" s="23"/>
      <c r="Q356" s="23"/>
      <c r="R356" s="23"/>
      <c r="S356" s="23"/>
      <c r="T356" s="23"/>
      <c r="U356" s="23"/>
      <c r="V356" s="23"/>
      <c r="W356" s="23"/>
      <c r="X356" s="23"/>
    </row>
    <row r="357" spans="1:24" ht="16.5" customHeight="1">
      <c r="A357" s="49"/>
      <c r="B357" s="23"/>
      <c r="C357" s="23"/>
      <c r="D357" s="23"/>
      <c r="E357" s="23"/>
      <c r="F357" s="23"/>
      <c r="G357" s="23"/>
      <c r="H357" s="23"/>
      <c r="I357" s="23"/>
      <c r="J357" s="23"/>
      <c r="K357" s="23"/>
      <c r="L357" s="23"/>
      <c r="M357" s="23"/>
      <c r="N357" s="23"/>
      <c r="O357" s="23"/>
      <c r="P357" s="23"/>
      <c r="Q357" s="23"/>
      <c r="R357" s="23"/>
      <c r="S357" s="23"/>
      <c r="T357" s="23"/>
      <c r="U357" s="23"/>
      <c r="V357" s="23"/>
      <c r="W357" s="23"/>
      <c r="X357" s="23"/>
    </row>
    <row r="358" spans="1:24" ht="16.5" customHeight="1">
      <c r="A358" s="49"/>
      <c r="B358" s="23"/>
      <c r="C358" s="23"/>
      <c r="D358" s="23"/>
      <c r="E358" s="23"/>
      <c r="F358" s="23"/>
      <c r="G358" s="23"/>
      <c r="H358" s="23"/>
      <c r="I358" s="23"/>
      <c r="J358" s="23"/>
      <c r="K358" s="23"/>
      <c r="L358" s="23"/>
      <c r="M358" s="23"/>
      <c r="N358" s="23"/>
      <c r="O358" s="23"/>
      <c r="P358" s="23"/>
      <c r="Q358" s="23"/>
      <c r="R358" s="23"/>
      <c r="S358" s="23"/>
      <c r="T358" s="23"/>
      <c r="U358" s="23"/>
      <c r="V358" s="23"/>
      <c r="W358" s="23"/>
      <c r="X358" s="23"/>
    </row>
    <row r="359" spans="1:24" ht="16.5" customHeight="1">
      <c r="A359" s="49"/>
      <c r="B359" s="23"/>
      <c r="C359" s="23"/>
      <c r="D359" s="23"/>
      <c r="E359" s="23"/>
      <c r="F359" s="23"/>
      <c r="G359" s="23"/>
      <c r="H359" s="23"/>
      <c r="I359" s="23"/>
      <c r="J359" s="23"/>
      <c r="K359" s="23"/>
      <c r="L359" s="23"/>
      <c r="M359" s="23"/>
      <c r="N359" s="23"/>
      <c r="O359" s="23"/>
      <c r="P359" s="23"/>
      <c r="Q359" s="23"/>
      <c r="R359" s="23"/>
      <c r="S359" s="23"/>
      <c r="T359" s="23"/>
      <c r="U359" s="23"/>
      <c r="V359" s="23"/>
      <c r="W359" s="23"/>
      <c r="X359" s="23"/>
    </row>
    <row r="360" spans="1:24" ht="16.5" customHeight="1">
      <c r="A360" s="49"/>
      <c r="B360" s="23"/>
      <c r="C360" s="23"/>
      <c r="D360" s="23"/>
      <c r="E360" s="23"/>
      <c r="F360" s="23"/>
      <c r="G360" s="23"/>
      <c r="H360" s="23"/>
      <c r="I360" s="23"/>
      <c r="J360" s="23"/>
      <c r="K360" s="23"/>
      <c r="L360" s="23"/>
      <c r="M360" s="23"/>
      <c r="N360" s="23"/>
      <c r="O360" s="23"/>
      <c r="P360" s="23"/>
      <c r="Q360" s="23"/>
      <c r="R360" s="23"/>
      <c r="S360" s="23"/>
      <c r="T360" s="23"/>
      <c r="U360" s="23"/>
      <c r="V360" s="23"/>
      <c r="W360" s="23"/>
      <c r="X360" s="23"/>
    </row>
    <row r="361" spans="1:24" ht="16.5" customHeight="1">
      <c r="A361" s="49"/>
      <c r="B361" s="23"/>
      <c r="C361" s="23"/>
      <c r="D361" s="23"/>
      <c r="E361" s="23"/>
      <c r="F361" s="23"/>
      <c r="G361" s="23"/>
      <c r="H361" s="23"/>
      <c r="I361" s="23"/>
      <c r="J361" s="23"/>
      <c r="K361" s="23"/>
      <c r="L361" s="23"/>
      <c r="M361" s="23"/>
      <c r="N361" s="23"/>
      <c r="O361" s="23"/>
      <c r="P361" s="23"/>
      <c r="Q361" s="23"/>
      <c r="R361" s="23"/>
      <c r="S361" s="23"/>
      <c r="T361" s="23"/>
      <c r="U361" s="23"/>
      <c r="V361" s="23"/>
      <c r="W361" s="23"/>
      <c r="X361" s="23"/>
    </row>
    <row r="362" spans="1:24" ht="16.5" customHeight="1">
      <c r="A362" s="49"/>
      <c r="B362" s="23"/>
      <c r="C362" s="23"/>
      <c r="D362" s="23"/>
      <c r="E362" s="23"/>
      <c r="F362" s="23"/>
      <c r="G362" s="23"/>
      <c r="H362" s="23"/>
      <c r="I362" s="23"/>
      <c r="J362" s="23"/>
      <c r="K362" s="23"/>
      <c r="L362" s="23"/>
      <c r="M362" s="23"/>
      <c r="N362" s="23"/>
      <c r="O362" s="23"/>
      <c r="P362" s="23"/>
      <c r="Q362" s="23"/>
      <c r="R362" s="23"/>
      <c r="S362" s="23"/>
      <c r="T362" s="23"/>
      <c r="U362" s="23"/>
      <c r="V362" s="23"/>
      <c r="W362" s="23"/>
      <c r="X362" s="23"/>
    </row>
    <row r="363" spans="1:24" ht="16.5" customHeight="1">
      <c r="A363" s="49"/>
      <c r="B363" s="23"/>
      <c r="C363" s="23"/>
      <c r="D363" s="23"/>
      <c r="E363" s="23"/>
      <c r="F363" s="23"/>
      <c r="G363" s="23"/>
      <c r="H363" s="23"/>
      <c r="I363" s="23"/>
      <c r="J363" s="23"/>
      <c r="K363" s="23"/>
      <c r="L363" s="23"/>
      <c r="M363" s="23"/>
      <c r="N363" s="23"/>
      <c r="O363" s="23"/>
      <c r="P363" s="23"/>
      <c r="Q363" s="23"/>
      <c r="R363" s="23"/>
      <c r="S363" s="23"/>
      <c r="T363" s="23"/>
      <c r="U363" s="23"/>
      <c r="V363" s="23"/>
      <c r="W363" s="23"/>
      <c r="X363" s="23"/>
    </row>
    <row r="364" spans="1:24" ht="16.5" customHeight="1">
      <c r="A364" s="49"/>
      <c r="B364" s="23"/>
      <c r="C364" s="23"/>
      <c r="D364" s="23"/>
      <c r="E364" s="23"/>
      <c r="F364" s="23"/>
      <c r="G364" s="23"/>
      <c r="H364" s="23"/>
      <c r="I364" s="23"/>
      <c r="J364" s="23"/>
      <c r="K364" s="23"/>
      <c r="L364" s="23"/>
      <c r="M364" s="23"/>
      <c r="N364" s="23"/>
      <c r="O364" s="23"/>
      <c r="P364" s="23"/>
      <c r="Q364" s="23"/>
      <c r="R364" s="23"/>
      <c r="S364" s="23"/>
      <c r="T364" s="23"/>
      <c r="U364" s="23"/>
      <c r="V364" s="23"/>
      <c r="W364" s="23"/>
      <c r="X364" s="23"/>
    </row>
    <row r="365" spans="1:24" ht="16.5" customHeight="1">
      <c r="A365" s="49"/>
      <c r="B365" s="23"/>
      <c r="C365" s="23"/>
      <c r="D365" s="23"/>
      <c r="E365" s="23"/>
      <c r="F365" s="23"/>
      <c r="G365" s="23"/>
      <c r="H365" s="23"/>
      <c r="I365" s="23"/>
      <c r="J365" s="23"/>
      <c r="K365" s="23"/>
      <c r="L365" s="23"/>
      <c r="M365" s="23"/>
      <c r="N365" s="23"/>
      <c r="O365" s="23"/>
      <c r="P365" s="23"/>
      <c r="Q365" s="23"/>
      <c r="R365" s="23"/>
      <c r="S365" s="23"/>
      <c r="T365" s="23"/>
      <c r="U365" s="23"/>
      <c r="V365" s="23"/>
      <c r="W365" s="23"/>
      <c r="X365" s="23"/>
    </row>
    <row r="366" spans="1:24" ht="16.5" customHeight="1">
      <c r="A366" s="49"/>
      <c r="B366" s="23"/>
      <c r="C366" s="23"/>
      <c r="D366" s="23"/>
      <c r="E366" s="23"/>
      <c r="F366" s="23"/>
      <c r="G366" s="23"/>
      <c r="H366" s="23"/>
      <c r="I366" s="23"/>
      <c r="J366" s="23"/>
      <c r="K366" s="23"/>
      <c r="L366" s="23"/>
      <c r="M366" s="23"/>
      <c r="N366" s="23"/>
      <c r="O366" s="23"/>
      <c r="P366" s="23"/>
      <c r="Q366" s="23"/>
      <c r="R366" s="23"/>
      <c r="S366" s="23"/>
      <c r="T366" s="23"/>
      <c r="U366" s="23"/>
      <c r="V366" s="23"/>
      <c r="W366" s="23"/>
      <c r="X366" s="23"/>
    </row>
    <row r="367" spans="1:24" ht="16.5" customHeight="1">
      <c r="A367" s="49"/>
      <c r="B367" s="23"/>
      <c r="C367" s="23"/>
      <c r="D367" s="23"/>
      <c r="E367" s="23"/>
      <c r="F367" s="23"/>
      <c r="G367" s="23"/>
      <c r="H367" s="23"/>
      <c r="I367" s="23"/>
      <c r="J367" s="23"/>
      <c r="K367" s="23"/>
      <c r="L367" s="23"/>
      <c r="M367" s="23"/>
      <c r="N367" s="23"/>
      <c r="O367" s="23"/>
      <c r="P367" s="23"/>
      <c r="Q367" s="23"/>
      <c r="R367" s="23"/>
      <c r="S367" s="23"/>
      <c r="T367" s="23"/>
      <c r="U367" s="23"/>
      <c r="V367" s="23"/>
      <c r="W367" s="23"/>
      <c r="X367" s="23"/>
    </row>
    <row r="368" spans="1:24" ht="16.5" customHeight="1">
      <c r="A368" s="49"/>
      <c r="B368" s="23"/>
      <c r="C368" s="23"/>
      <c r="D368" s="23"/>
      <c r="E368" s="23"/>
      <c r="F368" s="23"/>
      <c r="G368" s="23"/>
      <c r="H368" s="23"/>
      <c r="I368" s="23"/>
      <c r="J368" s="23"/>
      <c r="K368" s="23"/>
      <c r="L368" s="23"/>
      <c r="M368" s="23"/>
      <c r="N368" s="23"/>
      <c r="O368" s="23"/>
      <c r="P368" s="23"/>
      <c r="Q368" s="23"/>
      <c r="R368" s="23"/>
      <c r="S368" s="23"/>
      <c r="T368" s="23"/>
      <c r="U368" s="23"/>
      <c r="V368" s="23"/>
      <c r="W368" s="23"/>
      <c r="X368" s="23"/>
    </row>
    <row r="369" spans="1:24" ht="16.5" customHeight="1">
      <c r="A369" s="49"/>
      <c r="B369" s="23"/>
      <c r="C369" s="23"/>
      <c r="D369" s="23"/>
      <c r="E369" s="23"/>
      <c r="F369" s="23"/>
      <c r="G369" s="23"/>
      <c r="H369" s="23"/>
      <c r="I369" s="23"/>
      <c r="J369" s="23"/>
      <c r="K369" s="23"/>
      <c r="L369" s="23"/>
      <c r="M369" s="23"/>
      <c r="N369" s="23"/>
      <c r="O369" s="23"/>
      <c r="P369" s="23"/>
      <c r="Q369" s="23"/>
      <c r="R369" s="23"/>
      <c r="S369" s="23"/>
      <c r="T369" s="23"/>
      <c r="U369" s="23"/>
      <c r="V369" s="23"/>
      <c r="W369" s="23"/>
      <c r="X369" s="23"/>
    </row>
    <row r="370" spans="1:24" ht="16.5" customHeight="1">
      <c r="A370" s="49"/>
      <c r="B370" s="23"/>
      <c r="C370" s="23"/>
      <c r="D370" s="23"/>
      <c r="E370" s="23"/>
      <c r="F370" s="23"/>
      <c r="G370" s="23"/>
      <c r="H370" s="23"/>
      <c r="I370" s="23"/>
      <c r="J370" s="23"/>
      <c r="K370" s="23"/>
      <c r="L370" s="23"/>
      <c r="M370" s="23"/>
      <c r="N370" s="23"/>
      <c r="O370" s="23"/>
      <c r="P370" s="23"/>
      <c r="Q370" s="23"/>
      <c r="R370" s="23"/>
      <c r="S370" s="23"/>
      <c r="T370" s="23"/>
      <c r="U370" s="23"/>
      <c r="V370" s="23"/>
      <c r="W370" s="23"/>
      <c r="X370" s="23"/>
    </row>
    <row r="371" spans="1:24" ht="16.5" customHeight="1">
      <c r="A371" s="49"/>
      <c r="B371" s="23"/>
      <c r="C371" s="23"/>
      <c r="D371" s="23"/>
      <c r="E371" s="23"/>
      <c r="F371" s="23"/>
      <c r="G371" s="23"/>
      <c r="H371" s="23"/>
      <c r="I371" s="23"/>
      <c r="J371" s="23"/>
      <c r="K371" s="23"/>
      <c r="L371" s="23"/>
      <c r="M371" s="23"/>
      <c r="N371" s="23"/>
      <c r="O371" s="23"/>
      <c r="P371" s="23"/>
      <c r="Q371" s="23"/>
      <c r="R371" s="23"/>
      <c r="S371" s="23"/>
      <c r="T371" s="23"/>
      <c r="U371" s="23"/>
      <c r="V371" s="23"/>
      <c r="W371" s="23"/>
      <c r="X371" s="23"/>
    </row>
    <row r="372" spans="1:24" ht="16.5" customHeight="1">
      <c r="A372" s="49"/>
      <c r="B372" s="23"/>
      <c r="C372" s="23"/>
      <c r="D372" s="23"/>
      <c r="E372" s="23"/>
      <c r="F372" s="23"/>
      <c r="G372" s="23"/>
      <c r="H372" s="23"/>
      <c r="I372" s="23"/>
      <c r="J372" s="23"/>
      <c r="K372" s="23"/>
      <c r="L372" s="23"/>
      <c r="M372" s="23"/>
      <c r="N372" s="23"/>
      <c r="O372" s="23"/>
      <c r="P372" s="23"/>
      <c r="Q372" s="23"/>
      <c r="R372" s="23"/>
      <c r="S372" s="23"/>
      <c r="T372" s="23"/>
      <c r="U372" s="23"/>
      <c r="V372" s="23"/>
      <c r="W372" s="23"/>
      <c r="X372" s="23"/>
    </row>
    <row r="373" spans="1:24" ht="16.5" customHeight="1">
      <c r="A373" s="49"/>
      <c r="B373" s="23"/>
      <c r="C373" s="23"/>
      <c r="D373" s="23"/>
      <c r="E373" s="23"/>
      <c r="F373" s="23"/>
      <c r="G373" s="23"/>
      <c r="H373" s="23"/>
      <c r="I373" s="23"/>
      <c r="J373" s="23"/>
      <c r="K373" s="23"/>
      <c r="L373" s="23"/>
      <c r="M373" s="23"/>
      <c r="N373" s="23"/>
      <c r="O373" s="23"/>
      <c r="P373" s="23"/>
      <c r="Q373" s="23"/>
      <c r="R373" s="23"/>
      <c r="S373" s="23"/>
      <c r="T373" s="23"/>
      <c r="U373" s="23"/>
      <c r="V373" s="23"/>
      <c r="W373" s="23"/>
      <c r="X373" s="23"/>
    </row>
    <row r="374" spans="1:24" ht="16.5" customHeight="1">
      <c r="A374" s="49"/>
      <c r="B374" s="23"/>
      <c r="C374" s="23"/>
      <c r="D374" s="23"/>
      <c r="E374" s="23"/>
      <c r="F374" s="23"/>
      <c r="G374" s="23"/>
      <c r="H374" s="23"/>
      <c r="I374" s="23"/>
      <c r="J374" s="23"/>
      <c r="K374" s="23"/>
      <c r="L374" s="23"/>
      <c r="M374" s="23"/>
      <c r="N374" s="23"/>
      <c r="O374" s="23"/>
      <c r="P374" s="23"/>
      <c r="Q374" s="23"/>
      <c r="R374" s="23"/>
      <c r="S374" s="23"/>
      <c r="T374" s="23"/>
      <c r="U374" s="23"/>
      <c r="V374" s="23"/>
      <c r="W374" s="23"/>
      <c r="X374" s="23"/>
    </row>
    <row r="375" spans="1:24" ht="16.5" customHeight="1">
      <c r="A375" s="49"/>
      <c r="B375" s="23"/>
      <c r="C375" s="23"/>
      <c r="D375" s="23"/>
      <c r="E375" s="23"/>
      <c r="F375" s="23"/>
      <c r="G375" s="23"/>
      <c r="H375" s="23"/>
      <c r="I375" s="23"/>
      <c r="J375" s="23"/>
      <c r="K375" s="23"/>
      <c r="L375" s="23"/>
      <c r="M375" s="23"/>
      <c r="N375" s="23"/>
      <c r="O375" s="23"/>
      <c r="P375" s="23"/>
      <c r="Q375" s="23"/>
      <c r="R375" s="23"/>
      <c r="S375" s="23"/>
      <c r="T375" s="23"/>
      <c r="U375" s="23"/>
      <c r="V375" s="23"/>
      <c r="W375" s="23"/>
      <c r="X375" s="23"/>
    </row>
    <row r="376" spans="1:24" ht="16.5" customHeight="1">
      <c r="A376" s="49"/>
      <c r="B376" s="23"/>
      <c r="C376" s="23"/>
      <c r="D376" s="23"/>
      <c r="E376" s="23"/>
      <c r="F376" s="23"/>
      <c r="G376" s="23"/>
      <c r="H376" s="23"/>
      <c r="I376" s="23"/>
      <c r="J376" s="23"/>
      <c r="K376" s="23"/>
      <c r="L376" s="23"/>
      <c r="M376" s="23"/>
      <c r="N376" s="23"/>
      <c r="O376" s="23"/>
      <c r="P376" s="23"/>
      <c r="Q376" s="23"/>
      <c r="R376" s="23"/>
      <c r="S376" s="23"/>
      <c r="T376" s="23"/>
      <c r="U376" s="23"/>
      <c r="V376" s="23"/>
      <c r="W376" s="23"/>
      <c r="X376" s="23"/>
    </row>
    <row r="377" spans="1:24" ht="16.5" customHeight="1">
      <c r="A377" s="49"/>
      <c r="B377" s="23"/>
      <c r="C377" s="23"/>
      <c r="D377" s="23"/>
      <c r="E377" s="23"/>
      <c r="F377" s="23"/>
      <c r="G377" s="23"/>
      <c r="H377" s="23"/>
      <c r="I377" s="23"/>
      <c r="J377" s="23"/>
      <c r="K377" s="23"/>
      <c r="L377" s="23"/>
      <c r="M377" s="23"/>
      <c r="N377" s="23"/>
      <c r="O377" s="23"/>
      <c r="P377" s="23"/>
      <c r="Q377" s="23"/>
      <c r="R377" s="23"/>
      <c r="S377" s="23"/>
      <c r="T377" s="23"/>
      <c r="U377" s="23"/>
      <c r="V377" s="23"/>
      <c r="W377" s="23"/>
      <c r="X377" s="23"/>
    </row>
    <row r="378" spans="1:24" ht="16.5" customHeight="1">
      <c r="A378" s="49"/>
      <c r="B378" s="23"/>
      <c r="C378" s="23"/>
      <c r="D378" s="23"/>
      <c r="E378" s="23"/>
      <c r="F378" s="23"/>
      <c r="G378" s="23"/>
      <c r="H378" s="23"/>
      <c r="I378" s="23"/>
      <c r="J378" s="23"/>
      <c r="K378" s="23"/>
      <c r="L378" s="23"/>
      <c r="M378" s="23"/>
      <c r="N378" s="23"/>
      <c r="O378" s="23"/>
      <c r="P378" s="23"/>
      <c r="Q378" s="23"/>
      <c r="R378" s="23"/>
      <c r="S378" s="23"/>
      <c r="T378" s="23"/>
      <c r="U378" s="23"/>
      <c r="V378" s="23"/>
      <c r="W378" s="23"/>
      <c r="X378" s="23"/>
    </row>
    <row r="379" spans="1:24" ht="16.5" customHeight="1">
      <c r="A379" s="49"/>
      <c r="B379" s="23"/>
      <c r="C379" s="23"/>
      <c r="D379" s="23"/>
      <c r="E379" s="23"/>
      <c r="F379" s="23"/>
      <c r="G379" s="23"/>
      <c r="H379" s="23"/>
      <c r="I379" s="23"/>
      <c r="J379" s="23"/>
      <c r="K379" s="23"/>
      <c r="L379" s="23"/>
      <c r="M379" s="23"/>
      <c r="N379" s="23"/>
      <c r="O379" s="23"/>
      <c r="P379" s="23"/>
      <c r="Q379" s="23"/>
      <c r="R379" s="23"/>
      <c r="S379" s="23"/>
      <c r="T379" s="23"/>
      <c r="U379" s="23"/>
      <c r="V379" s="23"/>
      <c r="W379" s="23"/>
      <c r="X379" s="23"/>
    </row>
    <row r="380" spans="1:24" ht="16.5" customHeight="1">
      <c r="A380" s="49"/>
      <c r="B380" s="23"/>
      <c r="C380" s="23"/>
      <c r="D380" s="23"/>
      <c r="E380" s="23"/>
      <c r="F380" s="23"/>
      <c r="G380" s="23"/>
      <c r="H380" s="23"/>
      <c r="I380" s="23"/>
      <c r="J380" s="23"/>
      <c r="K380" s="23"/>
      <c r="L380" s="23"/>
      <c r="M380" s="23"/>
      <c r="N380" s="23"/>
      <c r="O380" s="23"/>
      <c r="P380" s="23"/>
      <c r="Q380" s="23"/>
      <c r="R380" s="23"/>
      <c r="S380" s="23"/>
      <c r="T380" s="23"/>
      <c r="U380" s="23"/>
      <c r="V380" s="23"/>
      <c r="W380" s="23"/>
      <c r="X380" s="23"/>
    </row>
    <row r="381" spans="1:24" ht="16.5" customHeight="1">
      <c r="A381" s="49"/>
      <c r="B381" s="23"/>
      <c r="C381" s="23"/>
      <c r="D381" s="23"/>
      <c r="E381" s="23"/>
      <c r="F381" s="23"/>
      <c r="G381" s="23"/>
      <c r="H381" s="23"/>
      <c r="I381" s="23"/>
      <c r="J381" s="23"/>
      <c r="K381" s="23"/>
      <c r="L381" s="23"/>
      <c r="M381" s="23"/>
      <c r="N381" s="23"/>
      <c r="O381" s="23"/>
      <c r="P381" s="23"/>
      <c r="Q381" s="23"/>
      <c r="R381" s="23"/>
      <c r="S381" s="23"/>
      <c r="T381" s="23"/>
      <c r="U381" s="23"/>
      <c r="V381" s="23"/>
      <c r="W381" s="23"/>
      <c r="X381" s="23"/>
    </row>
    <row r="382" spans="1:24" ht="16.5" customHeight="1">
      <c r="A382" s="49"/>
      <c r="B382" s="23"/>
      <c r="C382" s="23"/>
      <c r="D382" s="23"/>
      <c r="E382" s="23"/>
      <c r="F382" s="23"/>
      <c r="G382" s="23"/>
      <c r="H382" s="23"/>
      <c r="I382" s="23"/>
      <c r="J382" s="23"/>
      <c r="K382" s="23"/>
      <c r="L382" s="23"/>
      <c r="M382" s="23"/>
      <c r="N382" s="23"/>
      <c r="O382" s="23"/>
      <c r="P382" s="23"/>
      <c r="Q382" s="23"/>
      <c r="R382" s="23"/>
      <c r="S382" s="23"/>
      <c r="T382" s="23"/>
      <c r="U382" s="23"/>
      <c r="V382" s="23"/>
      <c r="W382" s="23"/>
      <c r="X382" s="23"/>
    </row>
    <row r="383" spans="1:24" ht="16.5" customHeight="1">
      <c r="A383" s="49"/>
      <c r="B383" s="23"/>
      <c r="C383" s="23"/>
      <c r="D383" s="23"/>
      <c r="E383" s="23"/>
      <c r="F383" s="23"/>
      <c r="G383" s="23"/>
      <c r="H383" s="23"/>
      <c r="I383" s="23"/>
      <c r="J383" s="23"/>
      <c r="K383" s="23"/>
      <c r="L383" s="23"/>
      <c r="M383" s="23"/>
      <c r="N383" s="23"/>
      <c r="O383" s="23"/>
      <c r="P383" s="23"/>
      <c r="Q383" s="23"/>
      <c r="R383" s="23"/>
      <c r="S383" s="23"/>
      <c r="T383" s="23"/>
      <c r="U383" s="23"/>
      <c r="V383" s="23"/>
      <c r="W383" s="23"/>
      <c r="X383" s="23"/>
    </row>
    <row r="384" spans="1:24" ht="16.5" customHeight="1">
      <c r="A384" s="49"/>
      <c r="B384" s="23"/>
      <c r="C384" s="23"/>
      <c r="D384" s="23"/>
      <c r="E384" s="23"/>
      <c r="F384" s="23"/>
      <c r="G384" s="23"/>
      <c r="H384" s="23"/>
      <c r="I384" s="23"/>
      <c r="J384" s="23"/>
      <c r="K384" s="23"/>
      <c r="L384" s="23"/>
      <c r="M384" s="23"/>
      <c r="N384" s="23"/>
      <c r="O384" s="23"/>
      <c r="P384" s="23"/>
      <c r="Q384" s="23"/>
      <c r="R384" s="23"/>
      <c r="S384" s="23"/>
      <c r="T384" s="23"/>
      <c r="U384" s="23"/>
      <c r="V384" s="23"/>
      <c r="W384" s="23"/>
      <c r="X384" s="23"/>
    </row>
    <row r="385" spans="1:24" ht="16.5" customHeight="1">
      <c r="A385" s="49"/>
      <c r="B385" s="23"/>
      <c r="C385" s="23"/>
      <c r="D385" s="23"/>
      <c r="E385" s="23"/>
      <c r="F385" s="23"/>
      <c r="G385" s="23"/>
      <c r="H385" s="23"/>
      <c r="I385" s="23"/>
      <c r="J385" s="23"/>
      <c r="K385" s="23"/>
      <c r="L385" s="23"/>
      <c r="M385" s="23"/>
      <c r="N385" s="23"/>
      <c r="O385" s="23"/>
      <c r="P385" s="23"/>
      <c r="Q385" s="23"/>
      <c r="R385" s="23"/>
      <c r="S385" s="23"/>
      <c r="T385" s="23"/>
      <c r="U385" s="23"/>
      <c r="V385" s="23"/>
      <c r="W385" s="23"/>
      <c r="X385" s="23"/>
    </row>
    <row r="386" spans="1:24" ht="16.5" customHeight="1">
      <c r="A386" s="49"/>
      <c r="B386" s="23"/>
      <c r="C386" s="23"/>
      <c r="D386" s="23"/>
      <c r="E386" s="23"/>
      <c r="F386" s="23"/>
      <c r="G386" s="23"/>
      <c r="H386" s="23"/>
      <c r="I386" s="23"/>
      <c r="J386" s="23"/>
      <c r="K386" s="23"/>
      <c r="L386" s="23"/>
      <c r="M386" s="23"/>
      <c r="N386" s="23"/>
      <c r="O386" s="23"/>
      <c r="P386" s="23"/>
      <c r="Q386" s="23"/>
      <c r="R386" s="23"/>
      <c r="S386" s="23"/>
      <c r="T386" s="23"/>
      <c r="U386" s="23"/>
      <c r="V386" s="23"/>
      <c r="W386" s="23"/>
      <c r="X386" s="23"/>
    </row>
    <row r="387" spans="1:24" ht="16.5" customHeight="1">
      <c r="A387" s="49"/>
      <c r="B387" s="23"/>
      <c r="C387" s="23"/>
      <c r="D387" s="23"/>
      <c r="E387" s="23"/>
      <c r="F387" s="23"/>
      <c r="G387" s="23"/>
      <c r="H387" s="23"/>
      <c r="I387" s="23"/>
      <c r="J387" s="23"/>
      <c r="K387" s="23"/>
      <c r="L387" s="23"/>
      <c r="M387" s="23"/>
      <c r="N387" s="23"/>
      <c r="O387" s="23"/>
      <c r="P387" s="23"/>
      <c r="Q387" s="23"/>
      <c r="R387" s="23"/>
      <c r="S387" s="23"/>
      <c r="T387" s="23"/>
      <c r="U387" s="23"/>
      <c r="V387" s="23"/>
      <c r="W387" s="23"/>
      <c r="X387" s="23"/>
    </row>
    <row r="388" spans="1:24" ht="16.5" customHeight="1">
      <c r="A388" s="49"/>
      <c r="B388" s="23"/>
      <c r="C388" s="23"/>
      <c r="D388" s="23"/>
      <c r="E388" s="23"/>
      <c r="F388" s="23"/>
      <c r="G388" s="23"/>
      <c r="H388" s="23"/>
      <c r="I388" s="23"/>
      <c r="J388" s="23"/>
      <c r="K388" s="23"/>
      <c r="L388" s="23"/>
      <c r="M388" s="23"/>
      <c r="N388" s="23"/>
      <c r="O388" s="23"/>
      <c r="P388" s="23"/>
      <c r="Q388" s="23"/>
      <c r="R388" s="23"/>
      <c r="S388" s="23"/>
      <c r="T388" s="23"/>
      <c r="U388" s="23"/>
      <c r="V388" s="23"/>
      <c r="W388" s="23"/>
      <c r="X388" s="23"/>
    </row>
    <row r="389" spans="1:24" ht="16.5" customHeight="1">
      <c r="A389" s="49"/>
      <c r="B389" s="23"/>
      <c r="C389" s="23"/>
      <c r="D389" s="23"/>
      <c r="E389" s="23"/>
      <c r="F389" s="23"/>
      <c r="G389" s="23"/>
      <c r="H389" s="23"/>
      <c r="I389" s="23"/>
      <c r="J389" s="23"/>
      <c r="K389" s="23"/>
      <c r="L389" s="23"/>
      <c r="M389" s="23"/>
      <c r="N389" s="23"/>
      <c r="O389" s="23"/>
      <c r="P389" s="23"/>
      <c r="Q389" s="23"/>
      <c r="R389" s="23"/>
      <c r="S389" s="23"/>
      <c r="T389" s="23"/>
      <c r="U389" s="23"/>
      <c r="V389" s="23"/>
      <c r="W389" s="23"/>
      <c r="X389" s="23"/>
    </row>
    <row r="390" spans="1:24" ht="16.5" customHeight="1">
      <c r="A390" s="49"/>
      <c r="B390" s="23"/>
      <c r="C390" s="23"/>
      <c r="D390" s="23"/>
      <c r="E390" s="23"/>
      <c r="F390" s="23"/>
      <c r="G390" s="23"/>
      <c r="H390" s="23"/>
      <c r="I390" s="23"/>
      <c r="J390" s="23"/>
      <c r="K390" s="23"/>
      <c r="L390" s="23"/>
      <c r="M390" s="23"/>
      <c r="N390" s="23"/>
      <c r="O390" s="23"/>
      <c r="P390" s="23"/>
      <c r="Q390" s="23"/>
      <c r="R390" s="23"/>
      <c r="S390" s="23"/>
      <c r="T390" s="23"/>
      <c r="U390" s="23"/>
      <c r="V390" s="23"/>
      <c r="W390" s="23"/>
      <c r="X390" s="23"/>
    </row>
    <row r="391" spans="1:24" ht="16.5" customHeight="1">
      <c r="A391" s="49"/>
      <c r="B391" s="23"/>
      <c r="C391" s="23"/>
      <c r="D391" s="23"/>
      <c r="E391" s="23"/>
      <c r="F391" s="23"/>
      <c r="G391" s="23"/>
      <c r="H391" s="23"/>
      <c r="I391" s="23"/>
      <c r="J391" s="23"/>
      <c r="K391" s="23"/>
      <c r="L391" s="23"/>
      <c r="M391" s="23"/>
      <c r="N391" s="23"/>
      <c r="O391" s="23"/>
      <c r="P391" s="23"/>
      <c r="Q391" s="23"/>
      <c r="R391" s="23"/>
      <c r="S391" s="23"/>
      <c r="T391" s="23"/>
      <c r="U391" s="23"/>
      <c r="V391" s="23"/>
      <c r="W391" s="23"/>
      <c r="X391" s="23"/>
    </row>
    <row r="392" spans="1:24" ht="16.5" customHeight="1">
      <c r="A392" s="49"/>
      <c r="B392" s="23"/>
      <c r="C392" s="23"/>
      <c r="D392" s="23"/>
      <c r="E392" s="23"/>
      <c r="F392" s="23"/>
      <c r="G392" s="23"/>
      <c r="H392" s="23"/>
      <c r="I392" s="23"/>
      <c r="J392" s="23"/>
      <c r="K392" s="23"/>
      <c r="L392" s="23"/>
      <c r="M392" s="23"/>
      <c r="N392" s="23"/>
      <c r="O392" s="23"/>
      <c r="P392" s="23"/>
      <c r="Q392" s="23"/>
      <c r="R392" s="23"/>
      <c r="S392" s="23"/>
      <c r="T392" s="23"/>
      <c r="U392" s="23"/>
      <c r="V392" s="23"/>
      <c r="W392" s="23"/>
      <c r="X392" s="23"/>
    </row>
    <row r="393" spans="1:24" ht="16.5" customHeight="1">
      <c r="A393" s="49"/>
      <c r="B393" s="23"/>
      <c r="C393" s="23"/>
      <c r="D393" s="23"/>
      <c r="E393" s="23"/>
      <c r="F393" s="23"/>
      <c r="G393" s="23"/>
      <c r="H393" s="23"/>
      <c r="I393" s="23"/>
      <c r="J393" s="23"/>
      <c r="K393" s="23"/>
      <c r="L393" s="23"/>
      <c r="M393" s="23"/>
      <c r="N393" s="23"/>
      <c r="O393" s="23"/>
      <c r="P393" s="23"/>
      <c r="Q393" s="23"/>
      <c r="R393" s="23"/>
      <c r="S393" s="23"/>
      <c r="T393" s="23"/>
      <c r="U393" s="23"/>
      <c r="V393" s="23"/>
      <c r="W393" s="23"/>
      <c r="X393" s="23"/>
    </row>
    <row r="394" spans="1:24" ht="16.5" customHeight="1">
      <c r="A394" s="49"/>
      <c r="B394" s="23"/>
      <c r="C394" s="23"/>
      <c r="D394" s="23"/>
      <c r="E394" s="23"/>
      <c r="F394" s="23"/>
      <c r="G394" s="23"/>
      <c r="H394" s="23"/>
      <c r="I394" s="23"/>
      <c r="J394" s="23"/>
      <c r="K394" s="23"/>
      <c r="L394" s="23"/>
      <c r="M394" s="23"/>
      <c r="N394" s="23"/>
      <c r="O394" s="23"/>
      <c r="P394" s="23"/>
      <c r="Q394" s="23"/>
      <c r="R394" s="23"/>
      <c r="S394" s="23"/>
      <c r="T394" s="23"/>
      <c r="U394" s="23"/>
      <c r="V394" s="23"/>
      <c r="W394" s="23"/>
      <c r="X394" s="23"/>
    </row>
    <row r="395" spans="1:24" ht="16.5" customHeight="1">
      <c r="A395" s="49"/>
      <c r="B395" s="23"/>
      <c r="C395" s="23"/>
      <c r="D395" s="23"/>
      <c r="E395" s="23"/>
      <c r="F395" s="23"/>
      <c r="G395" s="23"/>
      <c r="H395" s="23"/>
      <c r="I395" s="23"/>
      <c r="J395" s="23"/>
      <c r="K395" s="23"/>
      <c r="L395" s="23"/>
      <c r="M395" s="23"/>
      <c r="N395" s="23"/>
      <c r="O395" s="23"/>
      <c r="P395" s="23"/>
      <c r="Q395" s="23"/>
      <c r="R395" s="23"/>
      <c r="S395" s="23"/>
      <c r="T395" s="23"/>
      <c r="U395" s="23"/>
      <c r="V395" s="23"/>
      <c r="W395" s="23"/>
      <c r="X395" s="23"/>
    </row>
    <row r="396" spans="1:24" ht="16.5" customHeight="1">
      <c r="A396" s="49"/>
      <c r="B396" s="23"/>
      <c r="C396" s="23"/>
      <c r="D396" s="23"/>
      <c r="E396" s="23"/>
      <c r="F396" s="23"/>
      <c r="G396" s="23"/>
      <c r="H396" s="23"/>
      <c r="I396" s="23"/>
      <c r="J396" s="23"/>
      <c r="K396" s="23"/>
      <c r="L396" s="23"/>
      <c r="M396" s="23"/>
      <c r="N396" s="23"/>
      <c r="O396" s="23"/>
      <c r="P396" s="23"/>
      <c r="Q396" s="23"/>
      <c r="R396" s="23"/>
      <c r="S396" s="23"/>
      <c r="T396" s="23"/>
      <c r="U396" s="23"/>
      <c r="V396" s="23"/>
      <c r="W396" s="23"/>
      <c r="X396" s="23"/>
    </row>
    <row r="397" spans="1:24" ht="16.5" customHeight="1">
      <c r="A397" s="49"/>
      <c r="B397" s="23"/>
      <c r="C397" s="23"/>
      <c r="D397" s="23"/>
      <c r="E397" s="23"/>
      <c r="F397" s="23"/>
      <c r="G397" s="23"/>
      <c r="H397" s="23"/>
      <c r="I397" s="23"/>
      <c r="J397" s="23"/>
      <c r="K397" s="23"/>
      <c r="L397" s="23"/>
      <c r="M397" s="23"/>
      <c r="N397" s="23"/>
      <c r="O397" s="23"/>
      <c r="P397" s="23"/>
      <c r="Q397" s="23"/>
      <c r="R397" s="23"/>
      <c r="S397" s="23"/>
      <c r="T397" s="23"/>
      <c r="U397" s="23"/>
      <c r="V397" s="23"/>
      <c r="W397" s="23"/>
      <c r="X397" s="23"/>
    </row>
    <row r="398" spans="1:24" ht="16.5" customHeight="1">
      <c r="A398" s="49"/>
      <c r="B398" s="23"/>
      <c r="C398" s="23"/>
      <c r="D398" s="23"/>
      <c r="E398" s="23"/>
      <c r="F398" s="23"/>
      <c r="G398" s="23"/>
      <c r="H398" s="23"/>
      <c r="I398" s="23"/>
      <c r="J398" s="23"/>
      <c r="K398" s="23"/>
      <c r="L398" s="23"/>
      <c r="M398" s="23"/>
      <c r="N398" s="23"/>
      <c r="O398" s="23"/>
      <c r="P398" s="23"/>
      <c r="Q398" s="23"/>
      <c r="R398" s="23"/>
      <c r="S398" s="23"/>
      <c r="T398" s="23"/>
      <c r="U398" s="23"/>
      <c r="V398" s="23"/>
      <c r="W398" s="23"/>
      <c r="X398" s="23"/>
    </row>
    <row r="399" spans="1:24" ht="16.5" customHeight="1">
      <c r="A399" s="49"/>
      <c r="B399" s="23"/>
      <c r="C399" s="23"/>
      <c r="D399" s="23"/>
      <c r="E399" s="23"/>
      <c r="F399" s="23"/>
      <c r="G399" s="23"/>
      <c r="H399" s="23"/>
      <c r="I399" s="23"/>
      <c r="J399" s="23"/>
      <c r="K399" s="23"/>
      <c r="L399" s="23"/>
      <c r="M399" s="23"/>
      <c r="N399" s="23"/>
      <c r="O399" s="23"/>
      <c r="P399" s="23"/>
      <c r="Q399" s="23"/>
      <c r="R399" s="23"/>
      <c r="S399" s="23"/>
      <c r="T399" s="23"/>
      <c r="U399" s="23"/>
      <c r="V399" s="23"/>
      <c r="W399" s="23"/>
      <c r="X399" s="23"/>
    </row>
    <row r="400" spans="1:24" ht="16.5" customHeight="1">
      <c r="A400" s="49"/>
      <c r="B400" s="23"/>
      <c r="C400" s="23"/>
      <c r="D400" s="23"/>
      <c r="E400" s="23"/>
      <c r="F400" s="23"/>
      <c r="G400" s="23"/>
      <c r="H400" s="23"/>
      <c r="I400" s="23"/>
      <c r="J400" s="23"/>
      <c r="K400" s="23"/>
      <c r="L400" s="23"/>
      <c r="M400" s="23"/>
      <c r="N400" s="23"/>
      <c r="O400" s="23"/>
      <c r="P400" s="23"/>
      <c r="Q400" s="23"/>
      <c r="R400" s="23"/>
      <c r="S400" s="23"/>
      <c r="T400" s="23"/>
      <c r="U400" s="23"/>
      <c r="V400" s="23"/>
      <c r="W400" s="23"/>
      <c r="X400" s="23"/>
    </row>
    <row r="401" spans="1:24" ht="16.5" customHeight="1">
      <c r="A401" s="49"/>
      <c r="B401" s="23"/>
      <c r="C401" s="23"/>
      <c r="D401" s="23"/>
      <c r="E401" s="23"/>
      <c r="F401" s="23"/>
      <c r="G401" s="23"/>
      <c r="H401" s="23"/>
      <c r="I401" s="23"/>
      <c r="J401" s="23"/>
      <c r="K401" s="23"/>
      <c r="L401" s="23"/>
      <c r="M401" s="23"/>
      <c r="N401" s="23"/>
      <c r="O401" s="23"/>
      <c r="P401" s="23"/>
      <c r="Q401" s="23"/>
      <c r="R401" s="23"/>
      <c r="S401" s="23"/>
      <c r="T401" s="23"/>
      <c r="U401" s="23"/>
      <c r="V401" s="23"/>
      <c r="W401" s="23"/>
      <c r="X401" s="23"/>
    </row>
    <row r="402" spans="1:24" ht="16.5" customHeight="1">
      <c r="A402" s="49"/>
      <c r="B402" s="23"/>
      <c r="C402" s="23"/>
      <c r="D402" s="23"/>
      <c r="E402" s="23"/>
      <c r="F402" s="23"/>
      <c r="G402" s="23"/>
      <c r="H402" s="23"/>
      <c r="I402" s="23"/>
      <c r="J402" s="23"/>
      <c r="K402" s="23"/>
      <c r="L402" s="23"/>
      <c r="M402" s="23"/>
      <c r="N402" s="23"/>
      <c r="O402" s="23"/>
      <c r="P402" s="23"/>
      <c r="Q402" s="23"/>
      <c r="R402" s="23"/>
      <c r="S402" s="23"/>
      <c r="T402" s="23"/>
      <c r="U402" s="23"/>
      <c r="V402" s="23"/>
      <c r="W402" s="23"/>
      <c r="X402" s="23"/>
    </row>
    <row r="403" spans="1:24" ht="16.5" customHeight="1">
      <c r="A403" s="49"/>
      <c r="B403" s="23"/>
      <c r="C403" s="23"/>
      <c r="D403" s="23"/>
      <c r="E403" s="23"/>
      <c r="F403" s="23"/>
      <c r="G403" s="23"/>
      <c r="H403" s="23"/>
      <c r="I403" s="23"/>
      <c r="J403" s="23"/>
      <c r="K403" s="23"/>
      <c r="L403" s="23"/>
      <c r="M403" s="23"/>
      <c r="N403" s="23"/>
      <c r="O403" s="23"/>
      <c r="P403" s="23"/>
      <c r="Q403" s="23"/>
      <c r="R403" s="23"/>
      <c r="S403" s="23"/>
      <c r="T403" s="23"/>
      <c r="U403" s="23"/>
      <c r="V403" s="23"/>
      <c r="W403" s="23"/>
      <c r="X403" s="23"/>
    </row>
    <row r="404" spans="1:24" ht="16.5" customHeight="1">
      <c r="A404" s="49"/>
      <c r="B404" s="23"/>
      <c r="C404" s="23"/>
      <c r="D404" s="23"/>
      <c r="E404" s="23"/>
      <c r="F404" s="23"/>
      <c r="G404" s="23"/>
      <c r="H404" s="23"/>
      <c r="I404" s="23"/>
      <c r="J404" s="23"/>
      <c r="K404" s="23"/>
      <c r="L404" s="23"/>
      <c r="M404" s="23"/>
      <c r="N404" s="23"/>
      <c r="O404" s="23"/>
      <c r="P404" s="23"/>
      <c r="Q404" s="23"/>
      <c r="R404" s="23"/>
      <c r="S404" s="23"/>
      <c r="T404" s="23"/>
      <c r="U404" s="23"/>
      <c r="V404" s="23"/>
      <c r="W404" s="23"/>
      <c r="X404" s="23"/>
    </row>
    <row r="405" spans="1:24" ht="16.5" customHeight="1">
      <c r="A405" s="49"/>
      <c r="B405" s="23"/>
      <c r="C405" s="23"/>
      <c r="D405" s="23"/>
      <c r="E405" s="23"/>
      <c r="F405" s="23"/>
      <c r="G405" s="23"/>
      <c r="H405" s="23"/>
      <c r="I405" s="23"/>
      <c r="J405" s="23"/>
      <c r="K405" s="23"/>
      <c r="L405" s="23"/>
      <c r="M405" s="23"/>
      <c r="N405" s="23"/>
      <c r="O405" s="23"/>
      <c r="P405" s="23"/>
      <c r="Q405" s="23"/>
      <c r="R405" s="23"/>
      <c r="S405" s="23"/>
      <c r="T405" s="23"/>
      <c r="U405" s="23"/>
      <c r="V405" s="23"/>
      <c r="W405" s="23"/>
      <c r="X405" s="23"/>
    </row>
    <row r="406" spans="1:24" ht="16.5" customHeight="1">
      <c r="A406" s="49"/>
      <c r="B406" s="23"/>
      <c r="C406" s="23"/>
      <c r="D406" s="23"/>
      <c r="E406" s="23"/>
      <c r="F406" s="23"/>
      <c r="G406" s="23"/>
      <c r="H406" s="23"/>
      <c r="I406" s="23"/>
      <c r="J406" s="23"/>
      <c r="K406" s="23"/>
      <c r="L406" s="23"/>
      <c r="M406" s="23"/>
      <c r="N406" s="23"/>
      <c r="O406" s="23"/>
      <c r="P406" s="23"/>
      <c r="Q406" s="23"/>
      <c r="R406" s="23"/>
      <c r="S406" s="23"/>
      <c r="T406" s="23"/>
      <c r="U406" s="23"/>
      <c r="V406" s="23"/>
      <c r="W406" s="23"/>
      <c r="X406" s="23"/>
    </row>
    <row r="407" spans="1:24" ht="16.5" customHeight="1">
      <c r="A407" s="49"/>
      <c r="B407" s="23"/>
      <c r="C407" s="23"/>
      <c r="D407" s="23"/>
      <c r="E407" s="23"/>
      <c r="F407" s="23"/>
      <c r="G407" s="23"/>
      <c r="H407" s="23"/>
      <c r="I407" s="23"/>
      <c r="J407" s="23"/>
      <c r="K407" s="23"/>
      <c r="L407" s="23"/>
      <c r="M407" s="23"/>
      <c r="N407" s="23"/>
      <c r="O407" s="23"/>
      <c r="P407" s="23"/>
      <c r="Q407" s="23"/>
      <c r="R407" s="23"/>
      <c r="S407" s="23"/>
      <c r="T407" s="23"/>
      <c r="U407" s="23"/>
      <c r="V407" s="23"/>
      <c r="W407" s="23"/>
      <c r="X407" s="23"/>
    </row>
    <row r="408" spans="1:24" ht="16.5" customHeight="1">
      <c r="A408" s="49"/>
      <c r="B408" s="23"/>
      <c r="C408" s="23"/>
      <c r="D408" s="23"/>
      <c r="E408" s="23"/>
      <c r="F408" s="23"/>
      <c r="G408" s="23"/>
      <c r="H408" s="23"/>
      <c r="I408" s="23"/>
      <c r="J408" s="23"/>
      <c r="K408" s="23"/>
      <c r="L408" s="23"/>
      <c r="M408" s="23"/>
      <c r="N408" s="23"/>
      <c r="O408" s="23"/>
      <c r="P408" s="23"/>
      <c r="Q408" s="23"/>
      <c r="R408" s="23"/>
      <c r="S408" s="23"/>
      <c r="T408" s="23"/>
      <c r="U408" s="23"/>
      <c r="V408" s="23"/>
      <c r="W408" s="23"/>
      <c r="X408" s="23"/>
    </row>
    <row r="409" spans="1:24" ht="16.5" customHeight="1">
      <c r="A409" s="49"/>
      <c r="B409" s="23"/>
      <c r="C409" s="23"/>
      <c r="D409" s="23"/>
      <c r="E409" s="23"/>
      <c r="F409" s="23"/>
      <c r="G409" s="23"/>
      <c r="H409" s="23"/>
      <c r="I409" s="23"/>
      <c r="J409" s="23"/>
      <c r="K409" s="23"/>
      <c r="L409" s="23"/>
      <c r="M409" s="23"/>
      <c r="N409" s="23"/>
      <c r="O409" s="23"/>
      <c r="P409" s="23"/>
      <c r="Q409" s="23"/>
      <c r="R409" s="23"/>
      <c r="S409" s="23"/>
      <c r="T409" s="23"/>
      <c r="U409" s="23"/>
      <c r="V409" s="23"/>
      <c r="W409" s="23"/>
      <c r="X409" s="23"/>
    </row>
    <row r="410" spans="1:24" ht="16.5" customHeight="1">
      <c r="A410" s="49"/>
      <c r="B410" s="23"/>
      <c r="C410" s="23"/>
      <c r="D410" s="23"/>
      <c r="E410" s="23"/>
      <c r="F410" s="23"/>
      <c r="G410" s="23"/>
      <c r="H410" s="23"/>
      <c r="I410" s="23"/>
      <c r="J410" s="23"/>
      <c r="K410" s="23"/>
      <c r="L410" s="23"/>
      <c r="M410" s="23"/>
      <c r="N410" s="23"/>
      <c r="O410" s="23"/>
      <c r="P410" s="23"/>
      <c r="Q410" s="23"/>
      <c r="R410" s="23"/>
      <c r="S410" s="23"/>
      <c r="T410" s="23"/>
      <c r="U410" s="23"/>
      <c r="V410" s="23"/>
      <c r="W410" s="23"/>
      <c r="X410" s="23"/>
    </row>
    <row r="411" spans="1:24" ht="16.5" customHeight="1">
      <c r="A411" s="49"/>
      <c r="B411" s="23"/>
      <c r="C411" s="23"/>
      <c r="D411" s="23"/>
      <c r="E411" s="23"/>
      <c r="F411" s="23"/>
      <c r="G411" s="23"/>
      <c r="H411" s="23"/>
      <c r="I411" s="23"/>
      <c r="J411" s="23"/>
      <c r="K411" s="23"/>
      <c r="L411" s="23"/>
      <c r="M411" s="23"/>
      <c r="N411" s="23"/>
      <c r="O411" s="23"/>
      <c r="P411" s="23"/>
      <c r="Q411" s="23"/>
      <c r="R411" s="23"/>
      <c r="S411" s="23"/>
      <c r="T411" s="23"/>
      <c r="U411" s="23"/>
      <c r="V411" s="23"/>
      <c r="W411" s="23"/>
      <c r="X411" s="23"/>
    </row>
    <row r="412" spans="1:24" ht="16.5" customHeight="1">
      <c r="A412" s="49"/>
      <c r="B412" s="23"/>
      <c r="C412" s="23"/>
      <c r="D412" s="23"/>
      <c r="E412" s="23"/>
      <c r="F412" s="23"/>
      <c r="G412" s="23"/>
      <c r="H412" s="23"/>
      <c r="I412" s="23"/>
      <c r="J412" s="23"/>
      <c r="K412" s="23"/>
      <c r="L412" s="23"/>
      <c r="M412" s="23"/>
      <c r="N412" s="23"/>
      <c r="O412" s="23"/>
      <c r="P412" s="23"/>
      <c r="Q412" s="23"/>
      <c r="R412" s="23"/>
      <c r="S412" s="23"/>
      <c r="T412" s="23"/>
      <c r="U412" s="23"/>
      <c r="V412" s="23"/>
      <c r="W412" s="23"/>
      <c r="X412" s="23"/>
    </row>
    <row r="413" spans="1:24" ht="16.5" customHeight="1">
      <c r="A413" s="49"/>
      <c r="B413" s="23"/>
      <c r="C413" s="23"/>
      <c r="D413" s="23"/>
      <c r="E413" s="23"/>
      <c r="F413" s="23"/>
      <c r="G413" s="23"/>
      <c r="H413" s="23"/>
      <c r="I413" s="23"/>
      <c r="J413" s="23"/>
      <c r="K413" s="23"/>
      <c r="L413" s="23"/>
      <c r="M413" s="23"/>
      <c r="N413" s="23"/>
      <c r="O413" s="23"/>
      <c r="P413" s="23"/>
      <c r="Q413" s="23"/>
      <c r="R413" s="23"/>
      <c r="S413" s="23"/>
      <c r="T413" s="23"/>
      <c r="U413" s="23"/>
      <c r="V413" s="23"/>
      <c r="W413" s="23"/>
      <c r="X413" s="23"/>
    </row>
    <row r="414" spans="1:24" ht="16.5" customHeight="1">
      <c r="A414" s="49"/>
      <c r="B414" s="23"/>
      <c r="C414" s="23"/>
      <c r="D414" s="23"/>
      <c r="E414" s="23"/>
      <c r="F414" s="23"/>
      <c r="G414" s="23"/>
      <c r="H414" s="23"/>
      <c r="I414" s="23"/>
      <c r="J414" s="23"/>
      <c r="K414" s="23"/>
      <c r="L414" s="23"/>
      <c r="M414" s="23"/>
      <c r="N414" s="23"/>
      <c r="O414" s="23"/>
      <c r="P414" s="23"/>
      <c r="Q414" s="23"/>
      <c r="R414" s="23"/>
      <c r="S414" s="23"/>
      <c r="T414" s="23"/>
      <c r="U414" s="23"/>
      <c r="V414" s="23"/>
      <c r="W414" s="23"/>
      <c r="X414" s="23"/>
    </row>
    <row r="415" spans="1:24" ht="16.5" customHeight="1">
      <c r="A415" s="49"/>
      <c r="B415" s="23"/>
      <c r="C415" s="23"/>
      <c r="D415" s="23"/>
      <c r="E415" s="23"/>
      <c r="F415" s="23"/>
      <c r="G415" s="23"/>
      <c r="H415" s="23"/>
      <c r="I415" s="23"/>
      <c r="J415" s="23"/>
      <c r="K415" s="23"/>
      <c r="L415" s="23"/>
      <c r="M415" s="23"/>
      <c r="N415" s="23"/>
      <c r="O415" s="23"/>
      <c r="P415" s="23"/>
      <c r="Q415" s="23"/>
      <c r="R415" s="23"/>
      <c r="S415" s="23"/>
      <c r="T415" s="23"/>
      <c r="U415" s="23"/>
      <c r="V415" s="23"/>
      <c r="W415" s="23"/>
      <c r="X415" s="23"/>
    </row>
    <row r="416" spans="1:24" ht="16.5" customHeight="1">
      <c r="A416" s="49"/>
      <c r="B416" s="23"/>
      <c r="C416" s="23"/>
      <c r="D416" s="23"/>
      <c r="E416" s="23"/>
      <c r="F416" s="23"/>
      <c r="G416" s="23"/>
      <c r="H416" s="23"/>
      <c r="I416" s="23"/>
      <c r="J416" s="23"/>
      <c r="K416" s="23"/>
      <c r="L416" s="23"/>
      <c r="M416" s="23"/>
      <c r="N416" s="23"/>
      <c r="O416" s="23"/>
      <c r="P416" s="23"/>
      <c r="Q416" s="23"/>
      <c r="R416" s="23"/>
      <c r="S416" s="23"/>
      <c r="T416" s="23"/>
      <c r="U416" s="23"/>
      <c r="V416" s="23"/>
      <c r="W416" s="23"/>
      <c r="X416" s="23"/>
    </row>
    <row r="417" spans="1:24" ht="16.5" customHeight="1">
      <c r="A417" s="49"/>
      <c r="B417" s="23"/>
      <c r="C417" s="23"/>
      <c r="D417" s="23"/>
      <c r="E417" s="23"/>
      <c r="F417" s="23"/>
      <c r="G417" s="23"/>
      <c r="H417" s="23"/>
      <c r="I417" s="23"/>
      <c r="J417" s="23"/>
      <c r="K417" s="23"/>
      <c r="L417" s="23"/>
      <c r="M417" s="23"/>
      <c r="N417" s="23"/>
      <c r="O417" s="23"/>
      <c r="P417" s="23"/>
      <c r="Q417" s="23"/>
      <c r="R417" s="23"/>
      <c r="S417" s="23"/>
      <c r="T417" s="23"/>
      <c r="U417" s="23"/>
      <c r="V417" s="23"/>
      <c r="W417" s="23"/>
      <c r="X417" s="23"/>
    </row>
    <row r="418" spans="1:24" ht="16.5" customHeight="1">
      <c r="A418" s="49"/>
      <c r="B418" s="23"/>
      <c r="C418" s="23"/>
      <c r="D418" s="23"/>
      <c r="E418" s="23"/>
      <c r="F418" s="23"/>
      <c r="G418" s="23"/>
      <c r="H418" s="23"/>
      <c r="I418" s="23"/>
      <c r="J418" s="23"/>
      <c r="K418" s="23"/>
      <c r="L418" s="23"/>
      <c r="M418" s="23"/>
      <c r="N418" s="23"/>
      <c r="O418" s="23"/>
      <c r="P418" s="23"/>
      <c r="Q418" s="23"/>
      <c r="R418" s="23"/>
      <c r="S418" s="23"/>
      <c r="T418" s="23"/>
      <c r="U418" s="23"/>
      <c r="V418" s="23"/>
      <c r="W418" s="23"/>
      <c r="X418" s="23"/>
    </row>
    <row r="419" spans="1:24" ht="16.5" customHeight="1">
      <c r="A419" s="49"/>
      <c r="B419" s="23"/>
      <c r="C419" s="23"/>
      <c r="D419" s="23"/>
      <c r="E419" s="23"/>
      <c r="F419" s="23"/>
      <c r="G419" s="23"/>
      <c r="H419" s="23"/>
      <c r="I419" s="23"/>
      <c r="J419" s="23"/>
      <c r="K419" s="23"/>
      <c r="L419" s="23"/>
      <c r="M419" s="23"/>
      <c r="N419" s="23"/>
      <c r="O419" s="23"/>
      <c r="P419" s="23"/>
      <c r="Q419" s="23"/>
      <c r="R419" s="23"/>
      <c r="S419" s="23"/>
      <c r="T419" s="23"/>
      <c r="U419" s="23"/>
      <c r="V419" s="23"/>
      <c r="W419" s="23"/>
      <c r="X419" s="23"/>
    </row>
    <row r="420" spans="1:24" ht="16.5" customHeight="1">
      <c r="A420" s="49"/>
      <c r="B420" s="23"/>
      <c r="C420" s="23"/>
      <c r="D420" s="23"/>
      <c r="E420" s="23"/>
      <c r="F420" s="23"/>
      <c r="G420" s="23"/>
      <c r="H420" s="23"/>
      <c r="I420" s="23"/>
      <c r="J420" s="23"/>
      <c r="K420" s="23"/>
      <c r="L420" s="23"/>
      <c r="M420" s="23"/>
      <c r="N420" s="23"/>
      <c r="O420" s="23"/>
      <c r="P420" s="23"/>
      <c r="Q420" s="23"/>
      <c r="R420" s="23"/>
      <c r="S420" s="23"/>
      <c r="T420" s="23"/>
      <c r="U420" s="23"/>
      <c r="V420" s="23"/>
      <c r="W420" s="23"/>
      <c r="X420" s="23"/>
    </row>
    <row r="421" spans="1:24" ht="16.5" customHeight="1">
      <c r="A421" s="49"/>
      <c r="B421" s="23"/>
      <c r="C421" s="23"/>
      <c r="D421" s="23"/>
      <c r="E421" s="23"/>
      <c r="F421" s="23"/>
      <c r="G421" s="23"/>
      <c r="H421" s="23"/>
      <c r="I421" s="23"/>
      <c r="J421" s="23"/>
      <c r="K421" s="23"/>
      <c r="L421" s="23"/>
      <c r="M421" s="23"/>
      <c r="N421" s="23"/>
      <c r="O421" s="23"/>
      <c r="P421" s="23"/>
      <c r="Q421" s="23"/>
      <c r="R421" s="23"/>
      <c r="S421" s="23"/>
      <c r="T421" s="23"/>
      <c r="U421" s="23"/>
      <c r="V421" s="23"/>
      <c r="W421" s="23"/>
      <c r="X421" s="23"/>
    </row>
    <row r="422" spans="1:24" ht="16.5" customHeight="1">
      <c r="A422" s="49"/>
      <c r="B422" s="23"/>
      <c r="C422" s="23"/>
      <c r="D422" s="23"/>
      <c r="E422" s="23"/>
      <c r="F422" s="23"/>
      <c r="G422" s="23"/>
      <c r="H422" s="23"/>
      <c r="I422" s="23"/>
      <c r="J422" s="23"/>
      <c r="K422" s="23"/>
      <c r="L422" s="23"/>
      <c r="M422" s="23"/>
      <c r="N422" s="23"/>
      <c r="O422" s="23"/>
      <c r="P422" s="23"/>
      <c r="Q422" s="23"/>
      <c r="R422" s="23"/>
      <c r="S422" s="23"/>
      <c r="T422" s="23"/>
      <c r="U422" s="23"/>
      <c r="V422" s="23"/>
      <c r="W422" s="23"/>
      <c r="X422" s="23"/>
    </row>
    <row r="423" spans="1:24" ht="16.5" customHeight="1">
      <c r="A423" s="49"/>
      <c r="B423" s="23"/>
      <c r="C423" s="23"/>
      <c r="D423" s="23"/>
      <c r="E423" s="23"/>
      <c r="F423" s="23"/>
      <c r="G423" s="23"/>
      <c r="H423" s="23"/>
      <c r="I423" s="23"/>
      <c r="J423" s="23"/>
      <c r="K423" s="23"/>
      <c r="L423" s="23"/>
      <c r="M423" s="23"/>
      <c r="N423" s="23"/>
      <c r="O423" s="23"/>
      <c r="P423" s="23"/>
      <c r="Q423" s="23"/>
      <c r="R423" s="23"/>
      <c r="S423" s="23"/>
      <c r="T423" s="23"/>
      <c r="U423" s="23"/>
      <c r="V423" s="23"/>
      <c r="W423" s="23"/>
      <c r="X423" s="23"/>
    </row>
    <row r="424" spans="1:24" ht="16.5" customHeight="1">
      <c r="A424" s="49"/>
      <c r="B424" s="23"/>
      <c r="C424" s="23"/>
      <c r="D424" s="23"/>
      <c r="E424" s="23"/>
      <c r="F424" s="23"/>
      <c r="G424" s="23"/>
      <c r="H424" s="23"/>
      <c r="I424" s="23"/>
      <c r="J424" s="23"/>
      <c r="K424" s="23"/>
      <c r="L424" s="23"/>
      <c r="M424" s="23"/>
      <c r="N424" s="23"/>
      <c r="O424" s="23"/>
      <c r="P424" s="23"/>
      <c r="Q424" s="23"/>
      <c r="R424" s="23"/>
      <c r="S424" s="23"/>
      <c r="T424" s="23"/>
      <c r="U424" s="23"/>
      <c r="V424" s="23"/>
      <c r="W424" s="23"/>
      <c r="X424" s="23"/>
    </row>
    <row r="425" spans="1:24" ht="16.5" customHeight="1">
      <c r="A425" s="49"/>
      <c r="B425" s="23"/>
      <c r="C425" s="23"/>
      <c r="D425" s="23"/>
      <c r="E425" s="23"/>
      <c r="F425" s="23"/>
      <c r="G425" s="23"/>
      <c r="H425" s="23"/>
      <c r="I425" s="23"/>
      <c r="J425" s="23"/>
      <c r="K425" s="23"/>
      <c r="L425" s="23"/>
      <c r="M425" s="23"/>
      <c r="N425" s="23"/>
      <c r="O425" s="23"/>
      <c r="P425" s="23"/>
      <c r="Q425" s="23"/>
      <c r="R425" s="23"/>
      <c r="S425" s="23"/>
      <c r="T425" s="23"/>
      <c r="U425" s="23"/>
      <c r="V425" s="23"/>
      <c r="W425" s="23"/>
      <c r="X425" s="23"/>
    </row>
    <row r="426" spans="1:24" ht="16.5" customHeight="1">
      <c r="A426" s="49"/>
      <c r="B426" s="23"/>
      <c r="C426" s="23"/>
      <c r="D426" s="23"/>
      <c r="E426" s="23"/>
      <c r="F426" s="23"/>
      <c r="G426" s="23"/>
      <c r="H426" s="23"/>
      <c r="I426" s="23"/>
      <c r="J426" s="23"/>
      <c r="K426" s="23"/>
      <c r="L426" s="23"/>
      <c r="M426" s="23"/>
      <c r="N426" s="23"/>
      <c r="O426" s="23"/>
      <c r="P426" s="23"/>
      <c r="Q426" s="23"/>
      <c r="R426" s="23"/>
      <c r="S426" s="23"/>
      <c r="T426" s="23"/>
      <c r="U426" s="23"/>
      <c r="V426" s="23"/>
      <c r="W426" s="23"/>
      <c r="X426" s="23"/>
    </row>
    <row r="427" spans="1:24" ht="16.5" customHeight="1">
      <c r="A427" s="49"/>
      <c r="B427" s="23"/>
      <c r="C427" s="23"/>
      <c r="D427" s="23"/>
      <c r="E427" s="23"/>
      <c r="F427" s="23"/>
      <c r="G427" s="23"/>
      <c r="H427" s="23"/>
      <c r="I427" s="23"/>
      <c r="J427" s="23"/>
      <c r="K427" s="23"/>
      <c r="L427" s="23"/>
      <c r="M427" s="23"/>
      <c r="N427" s="23"/>
      <c r="O427" s="23"/>
      <c r="P427" s="23"/>
      <c r="Q427" s="23"/>
      <c r="R427" s="23"/>
      <c r="S427" s="23"/>
      <c r="T427" s="23"/>
      <c r="U427" s="23"/>
      <c r="V427" s="23"/>
      <c r="W427" s="23"/>
      <c r="X427" s="23"/>
    </row>
    <row r="428" spans="1:24" ht="16.5" customHeight="1">
      <c r="A428" s="49"/>
      <c r="B428" s="23"/>
      <c r="C428" s="23"/>
      <c r="D428" s="23"/>
      <c r="E428" s="23"/>
      <c r="F428" s="23"/>
      <c r="G428" s="23"/>
      <c r="H428" s="23"/>
      <c r="I428" s="23"/>
      <c r="J428" s="23"/>
      <c r="K428" s="23"/>
      <c r="L428" s="23"/>
      <c r="M428" s="23"/>
      <c r="N428" s="23"/>
      <c r="O428" s="23"/>
      <c r="P428" s="23"/>
      <c r="Q428" s="23"/>
      <c r="R428" s="23"/>
      <c r="S428" s="23"/>
      <c r="T428" s="23"/>
      <c r="U428" s="23"/>
      <c r="V428" s="23"/>
      <c r="W428" s="23"/>
      <c r="X428" s="23"/>
    </row>
    <row r="429" spans="1:24" ht="16.5" customHeight="1">
      <c r="A429" s="49"/>
      <c r="B429" s="23"/>
      <c r="C429" s="23"/>
      <c r="D429" s="23"/>
      <c r="E429" s="23"/>
      <c r="F429" s="23"/>
      <c r="G429" s="23"/>
      <c r="H429" s="23"/>
      <c r="I429" s="23"/>
      <c r="J429" s="23"/>
      <c r="K429" s="23"/>
      <c r="L429" s="23"/>
      <c r="M429" s="23"/>
      <c r="N429" s="23"/>
      <c r="O429" s="23"/>
      <c r="P429" s="23"/>
      <c r="Q429" s="23"/>
      <c r="R429" s="23"/>
      <c r="S429" s="23"/>
      <c r="T429" s="23"/>
      <c r="U429" s="23"/>
      <c r="V429" s="23"/>
      <c r="W429" s="23"/>
      <c r="X429" s="23"/>
    </row>
    <row r="430" spans="1:24" ht="16.5" customHeight="1">
      <c r="A430" s="49"/>
      <c r="B430" s="23"/>
      <c r="C430" s="23"/>
      <c r="D430" s="23"/>
      <c r="E430" s="23"/>
      <c r="F430" s="23"/>
      <c r="G430" s="23"/>
      <c r="H430" s="23"/>
      <c r="I430" s="23"/>
      <c r="J430" s="23"/>
      <c r="K430" s="23"/>
      <c r="L430" s="23"/>
      <c r="M430" s="23"/>
      <c r="N430" s="23"/>
      <c r="O430" s="23"/>
      <c r="P430" s="23"/>
      <c r="Q430" s="23"/>
      <c r="R430" s="23"/>
      <c r="S430" s="23"/>
      <c r="T430" s="23"/>
      <c r="U430" s="23"/>
      <c r="V430" s="23"/>
      <c r="W430" s="23"/>
      <c r="X430" s="23"/>
    </row>
    <row r="431" spans="1:24" ht="16.5" customHeight="1">
      <c r="A431" s="49"/>
      <c r="B431" s="23"/>
      <c r="C431" s="23"/>
      <c r="D431" s="23"/>
      <c r="E431" s="23"/>
      <c r="F431" s="23"/>
      <c r="G431" s="23"/>
      <c r="H431" s="23"/>
      <c r="I431" s="23"/>
      <c r="J431" s="23"/>
      <c r="K431" s="23"/>
      <c r="L431" s="23"/>
      <c r="M431" s="23"/>
      <c r="N431" s="23"/>
      <c r="O431" s="23"/>
      <c r="P431" s="23"/>
      <c r="Q431" s="23"/>
      <c r="R431" s="23"/>
      <c r="S431" s="23"/>
      <c r="T431" s="23"/>
      <c r="U431" s="23"/>
      <c r="V431" s="23"/>
      <c r="W431" s="23"/>
      <c r="X431" s="23"/>
    </row>
    <row r="432" spans="1:24" ht="16.5" customHeight="1">
      <c r="A432" s="49"/>
      <c r="B432" s="23"/>
      <c r="C432" s="23"/>
      <c r="D432" s="23"/>
      <c r="E432" s="23"/>
      <c r="F432" s="23"/>
      <c r="G432" s="23"/>
      <c r="H432" s="23"/>
      <c r="I432" s="23"/>
      <c r="J432" s="23"/>
      <c r="K432" s="23"/>
      <c r="L432" s="23"/>
      <c r="M432" s="23"/>
      <c r="N432" s="23"/>
      <c r="O432" s="23"/>
      <c r="P432" s="23"/>
      <c r="Q432" s="23"/>
      <c r="R432" s="23"/>
      <c r="S432" s="23"/>
      <c r="T432" s="23"/>
      <c r="U432" s="23"/>
      <c r="V432" s="23"/>
      <c r="W432" s="23"/>
      <c r="X432" s="23"/>
    </row>
    <row r="433" spans="1:24" ht="16.5" customHeight="1">
      <c r="A433" s="49"/>
      <c r="B433" s="23"/>
      <c r="C433" s="23"/>
      <c r="D433" s="23"/>
      <c r="E433" s="23"/>
      <c r="F433" s="23"/>
      <c r="G433" s="23"/>
      <c r="H433" s="23"/>
      <c r="I433" s="23"/>
      <c r="J433" s="23"/>
      <c r="K433" s="23"/>
      <c r="L433" s="23"/>
      <c r="M433" s="23"/>
      <c r="N433" s="23"/>
      <c r="O433" s="23"/>
      <c r="P433" s="23"/>
      <c r="Q433" s="23"/>
      <c r="R433" s="23"/>
      <c r="S433" s="23"/>
      <c r="T433" s="23"/>
      <c r="U433" s="23"/>
      <c r="V433" s="23"/>
      <c r="W433" s="23"/>
      <c r="X433" s="23"/>
    </row>
    <row r="434" spans="1:24" ht="16.5" customHeight="1">
      <c r="A434" s="49"/>
      <c r="B434" s="23"/>
      <c r="C434" s="23"/>
      <c r="D434" s="23"/>
      <c r="E434" s="23"/>
      <c r="F434" s="23"/>
      <c r="G434" s="23"/>
      <c r="H434" s="23"/>
      <c r="I434" s="23"/>
      <c r="J434" s="23"/>
      <c r="K434" s="23"/>
      <c r="L434" s="23"/>
      <c r="M434" s="23"/>
      <c r="N434" s="23"/>
      <c r="O434" s="23"/>
      <c r="P434" s="23"/>
      <c r="Q434" s="23"/>
      <c r="R434" s="23"/>
      <c r="S434" s="23"/>
      <c r="T434" s="23"/>
      <c r="U434" s="23"/>
      <c r="V434" s="23"/>
      <c r="W434" s="23"/>
      <c r="X434" s="23"/>
    </row>
    <row r="435" spans="1:24" ht="16.5" customHeight="1">
      <c r="A435" s="49"/>
      <c r="B435" s="23"/>
      <c r="C435" s="23"/>
      <c r="D435" s="23"/>
      <c r="E435" s="23"/>
      <c r="F435" s="23"/>
      <c r="G435" s="23"/>
      <c r="H435" s="23"/>
      <c r="I435" s="23"/>
      <c r="J435" s="23"/>
      <c r="K435" s="23"/>
      <c r="L435" s="23"/>
      <c r="M435" s="23"/>
      <c r="N435" s="23"/>
      <c r="O435" s="23"/>
      <c r="P435" s="23"/>
      <c r="Q435" s="23"/>
      <c r="R435" s="23"/>
      <c r="S435" s="23"/>
      <c r="T435" s="23"/>
      <c r="U435" s="23"/>
      <c r="V435" s="23"/>
      <c r="W435" s="23"/>
      <c r="X435" s="23"/>
    </row>
    <row r="436" spans="1:24" ht="16.5" customHeight="1">
      <c r="A436" s="49"/>
      <c r="B436" s="23"/>
      <c r="C436" s="23"/>
      <c r="D436" s="23"/>
      <c r="E436" s="23"/>
      <c r="F436" s="23"/>
      <c r="G436" s="23"/>
      <c r="H436" s="23"/>
      <c r="I436" s="23"/>
      <c r="J436" s="23"/>
      <c r="K436" s="23"/>
      <c r="L436" s="23"/>
      <c r="M436" s="23"/>
      <c r="N436" s="23"/>
      <c r="O436" s="23"/>
      <c r="P436" s="23"/>
      <c r="Q436" s="23"/>
      <c r="R436" s="23"/>
      <c r="S436" s="23"/>
      <c r="T436" s="23"/>
      <c r="U436" s="23"/>
      <c r="V436" s="23"/>
      <c r="W436" s="23"/>
      <c r="X436" s="23"/>
    </row>
    <row r="437" spans="1:24" ht="16.5" customHeight="1">
      <c r="A437" s="49"/>
      <c r="B437" s="23"/>
      <c r="C437" s="23"/>
      <c r="D437" s="23"/>
      <c r="E437" s="23"/>
      <c r="F437" s="23"/>
      <c r="G437" s="23"/>
      <c r="H437" s="23"/>
      <c r="I437" s="23"/>
      <c r="J437" s="23"/>
      <c r="K437" s="23"/>
      <c r="L437" s="23"/>
      <c r="M437" s="23"/>
      <c r="N437" s="23"/>
      <c r="O437" s="23"/>
      <c r="P437" s="23"/>
      <c r="Q437" s="23"/>
      <c r="R437" s="23"/>
      <c r="S437" s="23"/>
      <c r="T437" s="23"/>
      <c r="U437" s="23"/>
      <c r="V437" s="23"/>
      <c r="W437" s="23"/>
      <c r="X437" s="23"/>
    </row>
    <row r="438" spans="1:24" ht="16.5" customHeight="1">
      <c r="A438" s="49"/>
      <c r="B438" s="23"/>
      <c r="C438" s="23"/>
      <c r="D438" s="23"/>
      <c r="E438" s="23"/>
      <c r="F438" s="23"/>
      <c r="G438" s="23"/>
      <c r="H438" s="23"/>
      <c r="I438" s="23"/>
      <c r="J438" s="23"/>
      <c r="K438" s="23"/>
      <c r="L438" s="23"/>
      <c r="M438" s="23"/>
      <c r="N438" s="23"/>
      <c r="O438" s="23"/>
      <c r="P438" s="23"/>
      <c r="Q438" s="23"/>
      <c r="R438" s="23"/>
      <c r="S438" s="23"/>
      <c r="T438" s="23"/>
      <c r="U438" s="23"/>
      <c r="V438" s="23"/>
      <c r="W438" s="23"/>
      <c r="X438" s="23"/>
    </row>
    <row r="439" spans="1:24" ht="16.5" customHeight="1">
      <c r="A439" s="49"/>
      <c r="B439" s="23"/>
      <c r="C439" s="23"/>
      <c r="D439" s="23"/>
      <c r="E439" s="23"/>
      <c r="F439" s="23"/>
      <c r="G439" s="23"/>
      <c r="H439" s="23"/>
      <c r="I439" s="23"/>
      <c r="J439" s="23"/>
      <c r="K439" s="23"/>
      <c r="L439" s="23"/>
      <c r="M439" s="23"/>
      <c r="N439" s="23"/>
      <c r="O439" s="23"/>
      <c r="P439" s="23"/>
      <c r="Q439" s="23"/>
      <c r="R439" s="23"/>
      <c r="S439" s="23"/>
      <c r="T439" s="23"/>
      <c r="U439" s="23"/>
      <c r="V439" s="23"/>
      <c r="W439" s="23"/>
      <c r="X439" s="23"/>
    </row>
    <row r="440" spans="1:24" ht="16.5" customHeight="1">
      <c r="A440" s="49"/>
      <c r="B440" s="23"/>
      <c r="C440" s="23"/>
      <c r="D440" s="23"/>
      <c r="E440" s="23"/>
      <c r="F440" s="23"/>
      <c r="G440" s="23"/>
      <c r="H440" s="23"/>
      <c r="I440" s="23"/>
      <c r="J440" s="23"/>
      <c r="K440" s="23"/>
      <c r="L440" s="23"/>
      <c r="M440" s="23"/>
      <c r="N440" s="23"/>
      <c r="O440" s="23"/>
      <c r="P440" s="23"/>
      <c r="Q440" s="23"/>
      <c r="R440" s="23"/>
      <c r="S440" s="23"/>
      <c r="T440" s="23"/>
      <c r="U440" s="23"/>
      <c r="V440" s="23"/>
      <c r="W440" s="23"/>
      <c r="X440" s="23"/>
    </row>
    <row r="441" spans="1:24" ht="16.5" customHeight="1">
      <c r="A441" s="49"/>
      <c r="B441" s="23"/>
      <c r="C441" s="23"/>
      <c r="D441" s="23"/>
      <c r="E441" s="23"/>
      <c r="F441" s="23"/>
      <c r="G441" s="23"/>
      <c r="H441" s="23"/>
      <c r="I441" s="23"/>
      <c r="J441" s="23"/>
      <c r="K441" s="23"/>
      <c r="L441" s="23"/>
      <c r="M441" s="23"/>
      <c r="N441" s="23"/>
      <c r="O441" s="23"/>
      <c r="P441" s="23"/>
      <c r="Q441" s="23"/>
      <c r="R441" s="23"/>
      <c r="S441" s="23"/>
      <c r="T441" s="23"/>
      <c r="U441" s="23"/>
      <c r="V441" s="23"/>
      <c r="W441" s="23"/>
      <c r="X441" s="23"/>
    </row>
    <row r="442" spans="1:24" ht="16.5" customHeight="1">
      <c r="A442" s="49"/>
      <c r="B442" s="23"/>
      <c r="C442" s="23"/>
      <c r="D442" s="23"/>
      <c r="E442" s="23"/>
      <c r="F442" s="23"/>
      <c r="G442" s="23"/>
      <c r="H442" s="23"/>
      <c r="I442" s="23"/>
      <c r="J442" s="23"/>
      <c r="K442" s="23"/>
      <c r="L442" s="23"/>
      <c r="M442" s="23"/>
      <c r="N442" s="23"/>
      <c r="O442" s="23"/>
      <c r="P442" s="23"/>
      <c r="Q442" s="23"/>
      <c r="R442" s="23"/>
      <c r="S442" s="23"/>
      <c r="T442" s="23"/>
      <c r="U442" s="23"/>
      <c r="V442" s="23"/>
      <c r="W442" s="23"/>
      <c r="X442" s="23"/>
    </row>
    <row r="443" spans="1:24" ht="16.5" customHeight="1">
      <c r="A443" s="49"/>
      <c r="B443" s="23"/>
      <c r="C443" s="23"/>
      <c r="D443" s="23"/>
      <c r="E443" s="23"/>
      <c r="F443" s="23"/>
      <c r="G443" s="23"/>
      <c r="H443" s="23"/>
      <c r="I443" s="23"/>
      <c r="J443" s="23"/>
      <c r="K443" s="23"/>
      <c r="L443" s="23"/>
      <c r="M443" s="23"/>
      <c r="N443" s="23"/>
      <c r="O443" s="23"/>
      <c r="P443" s="23"/>
      <c r="Q443" s="23"/>
      <c r="R443" s="23"/>
      <c r="S443" s="23"/>
      <c r="T443" s="23"/>
      <c r="U443" s="23"/>
      <c r="V443" s="23"/>
      <c r="W443" s="23"/>
      <c r="X443" s="23"/>
    </row>
    <row r="444" spans="1:24" ht="16.5" customHeight="1">
      <c r="A444" s="49"/>
      <c r="B444" s="23"/>
      <c r="C444" s="23"/>
      <c r="D444" s="23"/>
      <c r="E444" s="23"/>
      <c r="F444" s="23"/>
      <c r="G444" s="23"/>
      <c r="H444" s="23"/>
      <c r="I444" s="23"/>
      <c r="J444" s="23"/>
      <c r="K444" s="23"/>
      <c r="L444" s="23"/>
      <c r="M444" s="23"/>
      <c r="N444" s="23"/>
      <c r="O444" s="23"/>
      <c r="P444" s="23"/>
      <c r="Q444" s="23"/>
      <c r="R444" s="23"/>
      <c r="S444" s="23"/>
      <c r="T444" s="23"/>
      <c r="U444" s="23"/>
      <c r="V444" s="23"/>
      <c r="W444" s="23"/>
      <c r="X444" s="23"/>
    </row>
    <row r="445" spans="1:24" ht="16.5" customHeight="1">
      <c r="A445" s="49"/>
      <c r="B445" s="23"/>
      <c r="C445" s="23"/>
      <c r="D445" s="23"/>
      <c r="E445" s="23"/>
      <c r="F445" s="23"/>
      <c r="G445" s="23"/>
      <c r="H445" s="23"/>
      <c r="I445" s="23"/>
      <c r="J445" s="23"/>
      <c r="K445" s="23"/>
      <c r="L445" s="23"/>
      <c r="M445" s="23"/>
      <c r="N445" s="23"/>
      <c r="O445" s="23"/>
      <c r="P445" s="23"/>
      <c r="Q445" s="23"/>
      <c r="R445" s="23"/>
      <c r="S445" s="23"/>
      <c r="T445" s="23"/>
      <c r="U445" s="23"/>
      <c r="V445" s="23"/>
      <c r="W445" s="23"/>
      <c r="X445" s="23"/>
    </row>
    <row r="446" spans="1:24" ht="16.5" customHeight="1">
      <c r="A446" s="49"/>
      <c r="B446" s="23"/>
      <c r="C446" s="23"/>
      <c r="D446" s="23"/>
      <c r="E446" s="23"/>
      <c r="F446" s="23"/>
      <c r="G446" s="23"/>
      <c r="H446" s="23"/>
      <c r="I446" s="23"/>
      <c r="J446" s="23"/>
      <c r="K446" s="23"/>
      <c r="L446" s="23"/>
      <c r="M446" s="23"/>
      <c r="N446" s="23"/>
      <c r="O446" s="23"/>
      <c r="P446" s="23"/>
      <c r="Q446" s="23"/>
      <c r="R446" s="23"/>
      <c r="S446" s="23"/>
      <c r="T446" s="23"/>
      <c r="U446" s="23"/>
      <c r="V446" s="23"/>
      <c r="W446" s="23"/>
      <c r="X446" s="23"/>
    </row>
    <row r="447" spans="1:24" ht="16.5" customHeight="1">
      <c r="A447" s="49"/>
      <c r="B447" s="23"/>
      <c r="C447" s="23"/>
      <c r="D447" s="23"/>
      <c r="E447" s="23"/>
      <c r="F447" s="23"/>
      <c r="G447" s="23"/>
      <c r="H447" s="23"/>
      <c r="I447" s="23"/>
      <c r="J447" s="23"/>
      <c r="K447" s="23"/>
      <c r="L447" s="23"/>
      <c r="M447" s="23"/>
      <c r="N447" s="23"/>
      <c r="O447" s="23"/>
      <c r="P447" s="23"/>
      <c r="Q447" s="23"/>
      <c r="R447" s="23"/>
      <c r="S447" s="23"/>
      <c r="T447" s="23"/>
      <c r="U447" s="23"/>
      <c r="V447" s="23"/>
      <c r="W447" s="23"/>
      <c r="X447" s="23"/>
    </row>
    <row r="448" spans="1:24" ht="16.5" customHeight="1">
      <c r="A448" s="49"/>
      <c r="B448" s="23"/>
      <c r="C448" s="23"/>
      <c r="D448" s="23"/>
      <c r="E448" s="23"/>
      <c r="F448" s="23"/>
      <c r="G448" s="23"/>
      <c r="H448" s="23"/>
      <c r="I448" s="23"/>
      <c r="J448" s="23"/>
      <c r="K448" s="23"/>
      <c r="L448" s="23"/>
      <c r="M448" s="23"/>
      <c r="N448" s="23"/>
      <c r="O448" s="23"/>
      <c r="P448" s="23"/>
      <c r="Q448" s="23"/>
      <c r="R448" s="23"/>
      <c r="S448" s="23"/>
      <c r="T448" s="23"/>
      <c r="U448" s="23"/>
      <c r="V448" s="23"/>
      <c r="W448" s="23"/>
      <c r="X448" s="23"/>
    </row>
    <row r="449" spans="1:24" ht="16.5" customHeight="1">
      <c r="A449" s="49"/>
      <c r="B449" s="23"/>
      <c r="C449" s="23"/>
      <c r="D449" s="23"/>
      <c r="E449" s="23"/>
      <c r="F449" s="23"/>
      <c r="G449" s="23"/>
      <c r="H449" s="23"/>
      <c r="I449" s="23"/>
      <c r="J449" s="23"/>
      <c r="K449" s="23"/>
      <c r="L449" s="23"/>
      <c r="M449" s="23"/>
      <c r="N449" s="23"/>
      <c r="O449" s="23"/>
      <c r="P449" s="23"/>
      <c r="Q449" s="23"/>
      <c r="R449" s="23"/>
      <c r="S449" s="23"/>
      <c r="T449" s="23"/>
      <c r="U449" s="23"/>
      <c r="V449" s="23"/>
      <c r="W449" s="23"/>
      <c r="X449" s="23"/>
    </row>
    <row r="450" spans="1:24" ht="16.5" customHeight="1">
      <c r="A450" s="49"/>
      <c r="B450" s="23"/>
      <c r="C450" s="23"/>
      <c r="D450" s="23"/>
      <c r="E450" s="23"/>
      <c r="F450" s="23"/>
      <c r="G450" s="23"/>
      <c r="H450" s="23"/>
      <c r="I450" s="23"/>
      <c r="J450" s="23"/>
      <c r="K450" s="23"/>
      <c r="L450" s="23"/>
      <c r="M450" s="23"/>
      <c r="N450" s="23"/>
      <c r="O450" s="23"/>
      <c r="P450" s="23"/>
      <c r="Q450" s="23"/>
      <c r="R450" s="23"/>
      <c r="S450" s="23"/>
      <c r="T450" s="23"/>
      <c r="U450" s="23"/>
      <c r="V450" s="23"/>
      <c r="W450" s="23"/>
      <c r="X450" s="23"/>
    </row>
    <row r="451" spans="1:24" ht="16.5" customHeight="1">
      <c r="A451" s="49"/>
      <c r="B451" s="23"/>
      <c r="C451" s="23"/>
      <c r="D451" s="23"/>
      <c r="E451" s="23"/>
      <c r="F451" s="23"/>
      <c r="G451" s="23"/>
      <c r="H451" s="23"/>
      <c r="I451" s="23"/>
      <c r="J451" s="23"/>
      <c r="K451" s="23"/>
      <c r="L451" s="23"/>
      <c r="M451" s="23"/>
      <c r="N451" s="23"/>
      <c r="O451" s="23"/>
      <c r="P451" s="23"/>
      <c r="Q451" s="23"/>
      <c r="R451" s="23"/>
      <c r="S451" s="23"/>
      <c r="T451" s="23"/>
      <c r="U451" s="23"/>
      <c r="V451" s="23"/>
      <c r="W451" s="23"/>
      <c r="X451" s="23"/>
    </row>
    <row r="452" spans="1:24" ht="16.5" customHeight="1">
      <c r="A452" s="49"/>
      <c r="B452" s="23"/>
      <c r="C452" s="23"/>
      <c r="D452" s="23"/>
      <c r="E452" s="23"/>
      <c r="F452" s="23"/>
      <c r="G452" s="23"/>
      <c r="H452" s="23"/>
      <c r="I452" s="23"/>
      <c r="J452" s="23"/>
      <c r="K452" s="23"/>
      <c r="L452" s="23"/>
      <c r="M452" s="23"/>
      <c r="N452" s="23"/>
      <c r="O452" s="23"/>
      <c r="P452" s="23"/>
      <c r="Q452" s="23"/>
      <c r="R452" s="23"/>
      <c r="S452" s="23"/>
      <c r="T452" s="23"/>
      <c r="U452" s="23"/>
      <c r="V452" s="23"/>
      <c r="W452" s="23"/>
      <c r="X452" s="23"/>
    </row>
    <row r="453" spans="1:24" ht="16.5" customHeight="1">
      <c r="A453" s="49"/>
      <c r="B453" s="23"/>
      <c r="C453" s="23"/>
      <c r="D453" s="23"/>
      <c r="E453" s="23"/>
      <c r="F453" s="23"/>
      <c r="G453" s="23"/>
      <c r="H453" s="23"/>
      <c r="I453" s="23"/>
      <c r="J453" s="23"/>
      <c r="K453" s="23"/>
      <c r="L453" s="23"/>
      <c r="M453" s="23"/>
      <c r="N453" s="23"/>
      <c r="O453" s="23"/>
      <c r="P453" s="23"/>
      <c r="Q453" s="23"/>
      <c r="R453" s="23"/>
      <c r="S453" s="23"/>
      <c r="T453" s="23"/>
      <c r="U453" s="23"/>
      <c r="V453" s="23"/>
      <c r="W453" s="23"/>
      <c r="X453" s="23"/>
    </row>
    <row r="454" spans="1:24" ht="16.5" customHeight="1">
      <c r="A454" s="49"/>
      <c r="B454" s="23"/>
      <c r="C454" s="23"/>
      <c r="D454" s="23"/>
      <c r="E454" s="23"/>
      <c r="F454" s="23"/>
      <c r="G454" s="23"/>
      <c r="H454" s="23"/>
      <c r="I454" s="23"/>
      <c r="J454" s="23"/>
      <c r="K454" s="23"/>
      <c r="L454" s="23"/>
      <c r="M454" s="23"/>
      <c r="N454" s="23"/>
      <c r="O454" s="23"/>
      <c r="P454" s="23"/>
      <c r="Q454" s="23"/>
      <c r="R454" s="23"/>
      <c r="S454" s="23"/>
      <c r="T454" s="23"/>
      <c r="U454" s="23"/>
      <c r="V454" s="23"/>
      <c r="W454" s="23"/>
      <c r="X454" s="23"/>
    </row>
    <row r="455" spans="1:24" ht="16.5" customHeight="1">
      <c r="A455" s="49"/>
      <c r="B455" s="23"/>
      <c r="C455" s="23"/>
      <c r="D455" s="23"/>
      <c r="E455" s="23"/>
      <c r="F455" s="23"/>
      <c r="G455" s="23"/>
      <c r="H455" s="23"/>
      <c r="I455" s="23"/>
      <c r="J455" s="23"/>
      <c r="K455" s="23"/>
      <c r="L455" s="23"/>
      <c r="M455" s="23"/>
      <c r="N455" s="23"/>
      <c r="O455" s="23"/>
      <c r="P455" s="23"/>
      <c r="Q455" s="23"/>
      <c r="R455" s="23"/>
      <c r="S455" s="23"/>
      <c r="T455" s="23"/>
      <c r="U455" s="23"/>
      <c r="V455" s="23"/>
      <c r="W455" s="23"/>
      <c r="X455" s="23"/>
    </row>
    <row r="456" spans="1:24" ht="16.5" customHeight="1">
      <c r="A456" s="49"/>
      <c r="B456" s="23"/>
      <c r="C456" s="23"/>
      <c r="D456" s="23"/>
      <c r="E456" s="23"/>
      <c r="F456" s="23"/>
      <c r="G456" s="23"/>
      <c r="H456" s="23"/>
      <c r="I456" s="23"/>
      <c r="J456" s="23"/>
      <c r="K456" s="23"/>
      <c r="L456" s="23"/>
      <c r="M456" s="23"/>
      <c r="N456" s="23"/>
      <c r="O456" s="23"/>
      <c r="P456" s="23"/>
      <c r="Q456" s="23"/>
      <c r="R456" s="23"/>
      <c r="S456" s="23"/>
      <c r="T456" s="23"/>
      <c r="U456" s="23"/>
      <c r="V456" s="23"/>
      <c r="W456" s="23"/>
      <c r="X456" s="23"/>
    </row>
    <row r="457" spans="1:24" ht="16.5" customHeight="1">
      <c r="A457" s="49"/>
      <c r="B457" s="23"/>
      <c r="C457" s="23"/>
      <c r="D457" s="23"/>
      <c r="E457" s="23"/>
      <c r="F457" s="23"/>
      <c r="G457" s="23"/>
      <c r="H457" s="23"/>
      <c r="I457" s="23"/>
      <c r="J457" s="23"/>
      <c r="K457" s="23"/>
      <c r="L457" s="23"/>
      <c r="M457" s="23"/>
      <c r="N457" s="23"/>
      <c r="O457" s="23"/>
      <c r="P457" s="23"/>
      <c r="Q457" s="23"/>
      <c r="R457" s="23"/>
      <c r="S457" s="23"/>
      <c r="T457" s="23"/>
      <c r="U457" s="23"/>
      <c r="V457" s="23"/>
      <c r="W457" s="23"/>
      <c r="X457" s="23"/>
    </row>
    <row r="458" spans="1:24" ht="16.5" customHeight="1">
      <c r="A458" s="49"/>
      <c r="B458" s="23"/>
      <c r="C458" s="23"/>
      <c r="D458" s="23"/>
      <c r="E458" s="23"/>
      <c r="F458" s="23"/>
      <c r="G458" s="23"/>
      <c r="H458" s="23"/>
      <c r="I458" s="23"/>
      <c r="J458" s="23"/>
      <c r="K458" s="23"/>
      <c r="L458" s="23"/>
      <c r="M458" s="23"/>
      <c r="N458" s="23"/>
      <c r="O458" s="23"/>
      <c r="P458" s="23"/>
      <c r="Q458" s="23"/>
      <c r="R458" s="23"/>
      <c r="S458" s="23"/>
      <c r="T458" s="23"/>
      <c r="U458" s="23"/>
      <c r="V458" s="23"/>
      <c r="W458" s="23"/>
      <c r="X458" s="23"/>
    </row>
    <row r="459" spans="1:24" ht="16.5" customHeight="1">
      <c r="A459" s="49"/>
      <c r="B459" s="23"/>
      <c r="C459" s="23"/>
      <c r="D459" s="23"/>
      <c r="E459" s="23"/>
      <c r="F459" s="23"/>
      <c r="G459" s="23"/>
      <c r="H459" s="23"/>
      <c r="I459" s="23"/>
      <c r="J459" s="23"/>
      <c r="K459" s="23"/>
      <c r="L459" s="23"/>
      <c r="M459" s="23"/>
      <c r="N459" s="23"/>
      <c r="O459" s="23"/>
      <c r="P459" s="23"/>
      <c r="Q459" s="23"/>
      <c r="R459" s="23"/>
      <c r="S459" s="23"/>
      <c r="T459" s="23"/>
      <c r="U459" s="23"/>
      <c r="V459" s="23"/>
      <c r="W459" s="23"/>
      <c r="X459" s="23"/>
    </row>
    <row r="460" spans="1:24" ht="16.5" customHeight="1">
      <c r="A460" s="49"/>
      <c r="B460" s="23"/>
      <c r="C460" s="23"/>
      <c r="D460" s="23"/>
      <c r="E460" s="23"/>
      <c r="F460" s="23"/>
      <c r="G460" s="23"/>
      <c r="H460" s="23"/>
      <c r="I460" s="23"/>
      <c r="J460" s="23"/>
      <c r="K460" s="23"/>
      <c r="L460" s="23"/>
      <c r="M460" s="23"/>
      <c r="N460" s="23"/>
      <c r="O460" s="23"/>
      <c r="P460" s="23"/>
      <c r="Q460" s="23"/>
      <c r="R460" s="23"/>
      <c r="S460" s="23"/>
      <c r="T460" s="23"/>
      <c r="U460" s="23"/>
      <c r="V460" s="23"/>
      <c r="W460" s="23"/>
      <c r="X460" s="23"/>
    </row>
    <row r="461" spans="1:24" ht="16.5" customHeight="1">
      <c r="A461" s="49"/>
      <c r="B461" s="23"/>
      <c r="C461" s="23"/>
      <c r="D461" s="23"/>
      <c r="E461" s="23"/>
      <c r="F461" s="23"/>
      <c r="G461" s="23"/>
      <c r="H461" s="23"/>
      <c r="I461" s="23"/>
      <c r="J461" s="23"/>
      <c r="K461" s="23"/>
      <c r="L461" s="23"/>
      <c r="M461" s="23"/>
      <c r="N461" s="23"/>
      <c r="O461" s="23"/>
      <c r="P461" s="23"/>
      <c r="Q461" s="23"/>
      <c r="R461" s="23"/>
      <c r="S461" s="23"/>
      <c r="T461" s="23"/>
      <c r="U461" s="23"/>
      <c r="V461" s="23"/>
      <c r="W461" s="23"/>
      <c r="X461" s="23"/>
    </row>
    <row r="462" spans="1:24" ht="16.5" customHeight="1">
      <c r="A462" s="49"/>
      <c r="B462" s="23"/>
      <c r="C462" s="23"/>
      <c r="D462" s="23"/>
      <c r="E462" s="23"/>
      <c r="F462" s="23"/>
      <c r="G462" s="23"/>
      <c r="H462" s="23"/>
      <c r="I462" s="23"/>
      <c r="J462" s="23"/>
      <c r="K462" s="23"/>
      <c r="L462" s="23"/>
      <c r="M462" s="23"/>
      <c r="N462" s="23"/>
      <c r="O462" s="23"/>
      <c r="P462" s="23"/>
      <c r="Q462" s="23"/>
      <c r="R462" s="23"/>
      <c r="S462" s="23"/>
      <c r="T462" s="23"/>
      <c r="U462" s="23"/>
      <c r="V462" s="23"/>
      <c r="W462" s="23"/>
      <c r="X462" s="23"/>
    </row>
    <row r="463" spans="1:24" ht="16.5" customHeight="1">
      <c r="A463" s="49"/>
      <c r="B463" s="23"/>
      <c r="C463" s="23"/>
      <c r="D463" s="23"/>
      <c r="E463" s="23"/>
      <c r="F463" s="23"/>
      <c r="G463" s="23"/>
      <c r="H463" s="23"/>
      <c r="I463" s="23"/>
      <c r="J463" s="23"/>
      <c r="K463" s="23"/>
      <c r="L463" s="23"/>
      <c r="M463" s="23"/>
      <c r="N463" s="23"/>
      <c r="O463" s="23"/>
      <c r="P463" s="23"/>
      <c r="Q463" s="23"/>
      <c r="R463" s="23"/>
      <c r="S463" s="23"/>
      <c r="T463" s="23"/>
      <c r="U463" s="23"/>
      <c r="V463" s="23"/>
      <c r="W463" s="23"/>
      <c r="X463" s="23"/>
    </row>
    <row r="464" spans="1:24" ht="16.5" customHeight="1">
      <c r="A464" s="49"/>
      <c r="B464" s="23"/>
      <c r="C464" s="23"/>
      <c r="D464" s="23"/>
      <c r="E464" s="23"/>
      <c r="F464" s="23"/>
      <c r="G464" s="23"/>
      <c r="H464" s="23"/>
      <c r="I464" s="23"/>
      <c r="J464" s="23"/>
      <c r="K464" s="23"/>
      <c r="L464" s="23"/>
      <c r="M464" s="23"/>
      <c r="N464" s="23"/>
      <c r="O464" s="23"/>
      <c r="P464" s="23"/>
      <c r="Q464" s="23"/>
      <c r="R464" s="23"/>
      <c r="S464" s="23"/>
      <c r="T464" s="23"/>
      <c r="U464" s="23"/>
      <c r="V464" s="23"/>
      <c r="W464" s="23"/>
      <c r="X464" s="23"/>
    </row>
    <row r="465" spans="1:24" ht="16.5" customHeight="1">
      <c r="A465" s="49"/>
      <c r="B465" s="23"/>
      <c r="C465" s="23"/>
      <c r="D465" s="23"/>
      <c r="E465" s="23"/>
      <c r="F465" s="23"/>
      <c r="G465" s="23"/>
      <c r="H465" s="23"/>
      <c r="I465" s="23"/>
      <c r="J465" s="23"/>
      <c r="K465" s="23"/>
      <c r="L465" s="23"/>
      <c r="M465" s="23"/>
      <c r="N465" s="23"/>
      <c r="O465" s="23"/>
      <c r="P465" s="23"/>
      <c r="Q465" s="23"/>
      <c r="R465" s="23"/>
      <c r="S465" s="23"/>
      <c r="T465" s="23"/>
      <c r="U465" s="23"/>
      <c r="V465" s="23"/>
      <c r="W465" s="23"/>
      <c r="X465" s="23"/>
    </row>
    <row r="466" spans="1:24" ht="16.5" customHeight="1">
      <c r="A466" s="49"/>
      <c r="B466" s="23"/>
      <c r="C466" s="23"/>
      <c r="D466" s="23"/>
      <c r="E466" s="23"/>
      <c r="F466" s="23"/>
      <c r="G466" s="23"/>
      <c r="H466" s="23"/>
      <c r="I466" s="23"/>
      <c r="J466" s="23"/>
      <c r="K466" s="23"/>
      <c r="L466" s="23"/>
      <c r="M466" s="23"/>
      <c r="N466" s="23"/>
      <c r="O466" s="23"/>
      <c r="P466" s="23"/>
      <c r="Q466" s="23"/>
      <c r="R466" s="23"/>
      <c r="S466" s="23"/>
      <c r="T466" s="23"/>
      <c r="U466" s="23"/>
      <c r="V466" s="23"/>
      <c r="W466" s="23"/>
      <c r="X466" s="23"/>
    </row>
    <row r="467" spans="1:24" ht="16.5" customHeight="1">
      <c r="A467" s="49"/>
      <c r="B467" s="23"/>
      <c r="C467" s="23"/>
      <c r="D467" s="23"/>
      <c r="E467" s="23"/>
      <c r="F467" s="23"/>
      <c r="G467" s="23"/>
      <c r="H467" s="23"/>
      <c r="I467" s="23"/>
      <c r="J467" s="23"/>
      <c r="K467" s="23"/>
      <c r="L467" s="23"/>
      <c r="M467" s="23"/>
      <c r="N467" s="23"/>
      <c r="O467" s="23"/>
      <c r="P467" s="23"/>
      <c r="Q467" s="23"/>
      <c r="R467" s="23"/>
      <c r="S467" s="23"/>
      <c r="T467" s="23"/>
      <c r="U467" s="23"/>
      <c r="V467" s="23"/>
      <c r="W467" s="23"/>
      <c r="X467" s="23"/>
    </row>
    <row r="468" spans="1:24" ht="16.5" customHeight="1">
      <c r="A468" s="49"/>
      <c r="B468" s="23"/>
      <c r="C468" s="23"/>
      <c r="D468" s="23"/>
      <c r="E468" s="23"/>
      <c r="F468" s="23"/>
      <c r="G468" s="23"/>
      <c r="H468" s="23"/>
      <c r="I468" s="23"/>
      <c r="J468" s="23"/>
      <c r="K468" s="23"/>
      <c r="L468" s="23"/>
      <c r="M468" s="23"/>
      <c r="N468" s="23"/>
      <c r="O468" s="23"/>
      <c r="P468" s="23"/>
      <c r="Q468" s="23"/>
      <c r="R468" s="23"/>
      <c r="S468" s="23"/>
      <c r="T468" s="23"/>
      <c r="U468" s="23"/>
      <c r="V468" s="23"/>
      <c r="W468" s="23"/>
      <c r="X468" s="23"/>
    </row>
    <row r="469" spans="1:24" ht="16.5" customHeight="1">
      <c r="A469" s="49"/>
      <c r="B469" s="23"/>
      <c r="C469" s="23"/>
      <c r="D469" s="23"/>
      <c r="E469" s="23"/>
      <c r="F469" s="23"/>
      <c r="G469" s="23"/>
      <c r="H469" s="23"/>
      <c r="I469" s="23"/>
      <c r="J469" s="23"/>
      <c r="K469" s="23"/>
      <c r="L469" s="23"/>
      <c r="M469" s="23"/>
      <c r="N469" s="23"/>
      <c r="O469" s="23"/>
      <c r="P469" s="23"/>
      <c r="Q469" s="23"/>
      <c r="R469" s="23"/>
      <c r="S469" s="23"/>
      <c r="T469" s="23"/>
      <c r="U469" s="23"/>
      <c r="V469" s="23"/>
      <c r="W469" s="23"/>
      <c r="X469" s="23"/>
    </row>
    <row r="470" spans="1:24" ht="16.5" customHeight="1">
      <c r="A470" s="49"/>
      <c r="B470" s="23"/>
      <c r="C470" s="23"/>
      <c r="D470" s="23"/>
      <c r="E470" s="23"/>
      <c r="F470" s="23"/>
      <c r="G470" s="23"/>
      <c r="H470" s="23"/>
      <c r="I470" s="23"/>
      <c r="J470" s="23"/>
      <c r="K470" s="23"/>
      <c r="L470" s="23"/>
      <c r="M470" s="23"/>
      <c r="N470" s="23"/>
      <c r="O470" s="23"/>
      <c r="P470" s="23"/>
      <c r="Q470" s="23"/>
      <c r="R470" s="23"/>
      <c r="S470" s="23"/>
      <c r="T470" s="23"/>
      <c r="U470" s="23"/>
      <c r="V470" s="23"/>
      <c r="W470" s="23"/>
      <c r="X470" s="23"/>
    </row>
    <row r="471" spans="1:24" ht="16.5" customHeight="1">
      <c r="A471" s="49"/>
      <c r="B471" s="23"/>
      <c r="C471" s="23"/>
      <c r="D471" s="23"/>
      <c r="E471" s="23"/>
      <c r="F471" s="23"/>
      <c r="G471" s="23"/>
      <c r="H471" s="23"/>
      <c r="I471" s="23"/>
      <c r="J471" s="23"/>
      <c r="K471" s="23"/>
      <c r="L471" s="23"/>
      <c r="M471" s="23"/>
      <c r="N471" s="23"/>
      <c r="O471" s="23"/>
      <c r="P471" s="23"/>
      <c r="Q471" s="23"/>
      <c r="R471" s="23"/>
      <c r="S471" s="23"/>
      <c r="T471" s="23"/>
      <c r="U471" s="23"/>
      <c r="V471" s="23"/>
      <c r="W471" s="23"/>
      <c r="X471" s="23"/>
    </row>
    <row r="472" spans="1:24" ht="16.5" customHeight="1">
      <c r="A472" s="49"/>
      <c r="B472" s="23"/>
      <c r="C472" s="23"/>
      <c r="D472" s="23"/>
      <c r="E472" s="23"/>
      <c r="F472" s="23"/>
      <c r="G472" s="23"/>
      <c r="H472" s="23"/>
      <c r="I472" s="23"/>
      <c r="J472" s="23"/>
      <c r="K472" s="23"/>
      <c r="L472" s="23"/>
      <c r="M472" s="23"/>
      <c r="N472" s="23"/>
      <c r="O472" s="23"/>
      <c r="P472" s="23"/>
      <c r="Q472" s="23"/>
      <c r="R472" s="23"/>
      <c r="S472" s="23"/>
      <c r="T472" s="23"/>
      <c r="U472" s="23"/>
      <c r="V472" s="23"/>
      <c r="W472" s="23"/>
      <c r="X472" s="23"/>
    </row>
    <row r="473" spans="1:24" ht="16.5" customHeight="1">
      <c r="A473" s="49"/>
      <c r="B473" s="23"/>
      <c r="C473" s="23"/>
      <c r="D473" s="23"/>
      <c r="E473" s="23"/>
      <c r="F473" s="23"/>
      <c r="G473" s="23"/>
      <c r="H473" s="23"/>
      <c r="I473" s="23"/>
      <c r="J473" s="23"/>
      <c r="K473" s="23"/>
      <c r="L473" s="23"/>
      <c r="M473" s="23"/>
      <c r="N473" s="23"/>
      <c r="O473" s="23"/>
      <c r="P473" s="23"/>
      <c r="Q473" s="23"/>
      <c r="R473" s="23"/>
      <c r="S473" s="23"/>
      <c r="T473" s="23"/>
      <c r="U473" s="23"/>
      <c r="V473" s="23"/>
      <c r="W473" s="23"/>
      <c r="X473" s="23"/>
    </row>
    <row r="474" spans="1:24" ht="16.5" customHeight="1">
      <c r="A474" s="49"/>
      <c r="B474" s="23"/>
      <c r="C474" s="23"/>
      <c r="D474" s="23"/>
      <c r="E474" s="23"/>
      <c r="F474" s="23"/>
      <c r="G474" s="23"/>
      <c r="H474" s="23"/>
      <c r="I474" s="23"/>
      <c r="J474" s="23"/>
      <c r="K474" s="23"/>
      <c r="L474" s="23"/>
      <c r="M474" s="23"/>
      <c r="N474" s="23"/>
      <c r="O474" s="23"/>
      <c r="P474" s="23"/>
      <c r="Q474" s="23"/>
      <c r="R474" s="23"/>
      <c r="S474" s="23"/>
      <c r="T474" s="23"/>
      <c r="U474" s="23"/>
      <c r="V474" s="23"/>
      <c r="W474" s="23"/>
      <c r="X474" s="23"/>
    </row>
    <row r="475" spans="1:24" ht="16.5" customHeight="1">
      <c r="A475" s="49"/>
      <c r="B475" s="23"/>
      <c r="C475" s="23"/>
      <c r="D475" s="23"/>
      <c r="E475" s="23"/>
      <c r="F475" s="23"/>
      <c r="G475" s="23"/>
      <c r="H475" s="23"/>
      <c r="I475" s="23"/>
      <c r="J475" s="23"/>
      <c r="K475" s="23"/>
      <c r="L475" s="23"/>
      <c r="M475" s="23"/>
      <c r="N475" s="23"/>
      <c r="O475" s="23"/>
      <c r="P475" s="23"/>
      <c r="Q475" s="23"/>
      <c r="R475" s="23"/>
      <c r="S475" s="23"/>
      <c r="T475" s="23"/>
      <c r="U475" s="23"/>
      <c r="V475" s="23"/>
      <c r="W475" s="23"/>
      <c r="X475" s="23"/>
    </row>
    <row r="476" spans="1:24" ht="16.5" customHeight="1">
      <c r="A476" s="49"/>
      <c r="B476" s="23"/>
      <c r="C476" s="23"/>
      <c r="D476" s="23"/>
      <c r="E476" s="23"/>
      <c r="F476" s="23"/>
      <c r="G476" s="23"/>
      <c r="H476" s="23"/>
      <c r="I476" s="23"/>
      <c r="J476" s="23"/>
      <c r="K476" s="23"/>
      <c r="L476" s="23"/>
      <c r="M476" s="23"/>
      <c r="N476" s="23"/>
      <c r="O476" s="23"/>
      <c r="P476" s="23"/>
      <c r="Q476" s="23"/>
      <c r="R476" s="23"/>
      <c r="S476" s="23"/>
      <c r="T476" s="23"/>
      <c r="U476" s="23"/>
      <c r="V476" s="23"/>
      <c r="W476" s="23"/>
      <c r="X476" s="23"/>
    </row>
    <row r="477" spans="1:24" ht="16.5" customHeight="1">
      <c r="A477" s="49"/>
      <c r="B477" s="23"/>
      <c r="C477" s="23"/>
      <c r="D477" s="23"/>
      <c r="E477" s="23"/>
      <c r="F477" s="23"/>
      <c r="G477" s="23"/>
      <c r="H477" s="23"/>
      <c r="I477" s="23"/>
      <c r="J477" s="23"/>
      <c r="K477" s="23"/>
      <c r="L477" s="23"/>
      <c r="M477" s="23"/>
      <c r="N477" s="23"/>
      <c r="O477" s="23"/>
      <c r="P477" s="23"/>
      <c r="Q477" s="23"/>
      <c r="R477" s="23"/>
      <c r="S477" s="23"/>
      <c r="T477" s="23"/>
      <c r="U477" s="23"/>
      <c r="V477" s="23"/>
      <c r="W477" s="23"/>
      <c r="X477" s="23"/>
    </row>
    <row r="478" spans="1:24" ht="16.5" customHeight="1">
      <c r="A478" s="49"/>
      <c r="B478" s="23"/>
      <c r="C478" s="23"/>
      <c r="D478" s="23"/>
      <c r="E478" s="23"/>
      <c r="F478" s="23"/>
      <c r="G478" s="23"/>
      <c r="H478" s="23"/>
      <c r="I478" s="23"/>
      <c r="J478" s="23"/>
      <c r="K478" s="23"/>
      <c r="L478" s="23"/>
      <c r="M478" s="23"/>
      <c r="N478" s="23"/>
      <c r="O478" s="23"/>
      <c r="P478" s="23"/>
      <c r="Q478" s="23"/>
      <c r="R478" s="23"/>
      <c r="S478" s="23"/>
      <c r="T478" s="23"/>
      <c r="U478" s="23"/>
      <c r="V478" s="23"/>
      <c r="W478" s="23"/>
      <c r="X478" s="23"/>
    </row>
    <row r="479" spans="1:24" ht="16.5" customHeight="1">
      <c r="A479" s="49"/>
      <c r="B479" s="23"/>
      <c r="C479" s="23"/>
      <c r="D479" s="23"/>
      <c r="E479" s="23"/>
      <c r="F479" s="23"/>
      <c r="G479" s="23"/>
      <c r="H479" s="23"/>
      <c r="I479" s="23"/>
      <c r="J479" s="23"/>
      <c r="K479" s="23"/>
      <c r="L479" s="23"/>
      <c r="M479" s="23"/>
      <c r="N479" s="23"/>
      <c r="O479" s="23"/>
      <c r="P479" s="23"/>
      <c r="Q479" s="23"/>
      <c r="R479" s="23"/>
      <c r="S479" s="23"/>
      <c r="T479" s="23"/>
      <c r="U479" s="23"/>
      <c r="V479" s="23"/>
      <c r="W479" s="23"/>
      <c r="X479" s="23"/>
    </row>
    <row r="480" spans="1:24" ht="16.5" customHeight="1">
      <c r="A480" s="49"/>
      <c r="B480" s="23"/>
      <c r="C480" s="23"/>
      <c r="D480" s="23"/>
      <c r="E480" s="23"/>
      <c r="F480" s="23"/>
      <c r="G480" s="23"/>
      <c r="H480" s="23"/>
      <c r="I480" s="23"/>
      <c r="J480" s="23"/>
      <c r="K480" s="23"/>
      <c r="L480" s="23"/>
      <c r="M480" s="23"/>
      <c r="N480" s="23"/>
      <c r="O480" s="23"/>
      <c r="P480" s="23"/>
      <c r="Q480" s="23"/>
      <c r="R480" s="23"/>
      <c r="S480" s="23"/>
      <c r="T480" s="23"/>
      <c r="U480" s="23"/>
      <c r="V480" s="23"/>
      <c r="W480" s="23"/>
      <c r="X480" s="23"/>
    </row>
    <row r="481" spans="1:24" ht="16.5" customHeight="1">
      <c r="A481" s="49"/>
      <c r="B481" s="23"/>
      <c r="C481" s="23"/>
      <c r="D481" s="23"/>
      <c r="E481" s="23"/>
      <c r="F481" s="23"/>
      <c r="G481" s="23"/>
      <c r="H481" s="23"/>
      <c r="I481" s="23"/>
      <c r="J481" s="23"/>
      <c r="K481" s="23"/>
      <c r="L481" s="23"/>
      <c r="M481" s="23"/>
      <c r="N481" s="23"/>
      <c r="O481" s="23"/>
      <c r="P481" s="23"/>
      <c r="Q481" s="23"/>
      <c r="R481" s="23"/>
      <c r="S481" s="23"/>
      <c r="T481" s="23"/>
      <c r="U481" s="23"/>
      <c r="V481" s="23"/>
      <c r="W481" s="23"/>
      <c r="X481" s="23"/>
    </row>
    <row r="482" spans="1:24" ht="16.5" customHeight="1">
      <c r="A482" s="49"/>
      <c r="B482" s="23"/>
      <c r="C482" s="23"/>
      <c r="D482" s="23"/>
      <c r="E482" s="23"/>
      <c r="F482" s="23"/>
      <c r="G482" s="23"/>
      <c r="H482" s="23"/>
      <c r="I482" s="23"/>
      <c r="J482" s="23"/>
      <c r="K482" s="23"/>
      <c r="L482" s="23"/>
      <c r="M482" s="23"/>
      <c r="N482" s="23"/>
      <c r="O482" s="23"/>
      <c r="P482" s="23"/>
      <c r="Q482" s="23"/>
      <c r="R482" s="23"/>
      <c r="S482" s="23"/>
      <c r="T482" s="23"/>
      <c r="U482" s="23"/>
      <c r="V482" s="23"/>
      <c r="W482" s="23"/>
      <c r="X482" s="23"/>
    </row>
    <row r="483" spans="1:24" ht="16.5" customHeight="1">
      <c r="A483" s="49"/>
      <c r="B483" s="23"/>
      <c r="C483" s="23"/>
      <c r="D483" s="23"/>
      <c r="E483" s="23"/>
      <c r="F483" s="23"/>
      <c r="G483" s="23"/>
      <c r="H483" s="23"/>
      <c r="I483" s="23"/>
      <c r="J483" s="23"/>
      <c r="K483" s="23"/>
      <c r="L483" s="23"/>
      <c r="M483" s="23"/>
      <c r="N483" s="23"/>
      <c r="O483" s="23"/>
      <c r="P483" s="23"/>
      <c r="Q483" s="23"/>
      <c r="R483" s="23"/>
      <c r="S483" s="23"/>
      <c r="T483" s="23"/>
      <c r="U483" s="23"/>
      <c r="V483" s="23"/>
      <c r="W483" s="23"/>
      <c r="X483" s="23"/>
    </row>
    <row r="484" spans="1:24" ht="16.5" customHeight="1">
      <c r="A484" s="49"/>
      <c r="B484" s="23"/>
      <c r="C484" s="23"/>
      <c r="D484" s="23"/>
      <c r="E484" s="23"/>
      <c r="F484" s="23"/>
      <c r="G484" s="23"/>
      <c r="H484" s="23"/>
      <c r="I484" s="23"/>
      <c r="J484" s="23"/>
      <c r="K484" s="23"/>
      <c r="L484" s="23"/>
      <c r="M484" s="23"/>
      <c r="N484" s="23"/>
      <c r="O484" s="23"/>
      <c r="P484" s="23"/>
      <c r="Q484" s="23"/>
      <c r="R484" s="23"/>
      <c r="S484" s="23"/>
      <c r="T484" s="23"/>
      <c r="U484" s="23"/>
      <c r="V484" s="23"/>
      <c r="W484" s="23"/>
      <c r="X484" s="23"/>
    </row>
    <row r="485" spans="1:24" ht="16.5" customHeight="1">
      <c r="A485" s="49"/>
      <c r="B485" s="23"/>
      <c r="C485" s="23"/>
      <c r="D485" s="23"/>
      <c r="E485" s="23"/>
      <c r="F485" s="23"/>
      <c r="G485" s="23"/>
      <c r="H485" s="23"/>
      <c r="I485" s="23"/>
      <c r="J485" s="23"/>
      <c r="K485" s="23"/>
      <c r="L485" s="23"/>
      <c r="M485" s="23"/>
      <c r="N485" s="23"/>
      <c r="O485" s="23"/>
      <c r="P485" s="23"/>
      <c r="Q485" s="23"/>
      <c r="R485" s="23"/>
      <c r="S485" s="23"/>
      <c r="T485" s="23"/>
      <c r="U485" s="23"/>
      <c r="V485" s="23"/>
      <c r="W485" s="23"/>
      <c r="X485" s="23"/>
    </row>
    <row r="486" spans="1:24" ht="16.5" customHeight="1">
      <c r="A486" s="49"/>
      <c r="B486" s="23"/>
      <c r="C486" s="23"/>
      <c r="D486" s="23"/>
      <c r="E486" s="23"/>
      <c r="F486" s="23"/>
      <c r="G486" s="23"/>
      <c r="H486" s="23"/>
      <c r="I486" s="23"/>
      <c r="J486" s="23"/>
      <c r="K486" s="23"/>
      <c r="L486" s="23"/>
      <c r="M486" s="23"/>
      <c r="N486" s="23"/>
      <c r="O486" s="23"/>
      <c r="P486" s="23"/>
      <c r="Q486" s="23"/>
      <c r="R486" s="23"/>
      <c r="S486" s="23"/>
      <c r="T486" s="23"/>
      <c r="U486" s="23"/>
      <c r="V486" s="23"/>
      <c r="W486" s="23"/>
      <c r="X486" s="23"/>
    </row>
    <row r="487" spans="1:24" ht="16.5" customHeight="1">
      <c r="A487" s="49"/>
      <c r="B487" s="23"/>
      <c r="C487" s="23"/>
      <c r="D487" s="23"/>
      <c r="E487" s="23"/>
      <c r="F487" s="23"/>
      <c r="G487" s="23"/>
      <c r="H487" s="23"/>
      <c r="I487" s="23"/>
      <c r="J487" s="23"/>
      <c r="K487" s="23"/>
      <c r="L487" s="23"/>
      <c r="M487" s="23"/>
      <c r="N487" s="23"/>
      <c r="O487" s="23"/>
      <c r="P487" s="23"/>
      <c r="Q487" s="23"/>
      <c r="R487" s="23"/>
      <c r="S487" s="23"/>
      <c r="T487" s="23"/>
      <c r="U487" s="23"/>
      <c r="V487" s="23"/>
      <c r="W487" s="23"/>
      <c r="X487" s="23"/>
    </row>
    <row r="488" spans="1:24" ht="16.5" customHeight="1">
      <c r="A488" s="49"/>
      <c r="B488" s="23"/>
      <c r="C488" s="23"/>
      <c r="D488" s="23"/>
      <c r="E488" s="23"/>
      <c r="F488" s="23"/>
      <c r="G488" s="23"/>
      <c r="H488" s="23"/>
      <c r="I488" s="23"/>
      <c r="J488" s="23"/>
      <c r="K488" s="23"/>
      <c r="L488" s="23"/>
      <c r="M488" s="23"/>
      <c r="N488" s="23"/>
      <c r="O488" s="23"/>
      <c r="P488" s="23"/>
      <c r="Q488" s="23"/>
      <c r="R488" s="23"/>
      <c r="S488" s="23"/>
      <c r="T488" s="23"/>
      <c r="U488" s="23"/>
      <c r="V488" s="23"/>
      <c r="W488" s="23"/>
      <c r="X488" s="23"/>
    </row>
    <row r="489" spans="1:24" ht="16.5" customHeight="1">
      <c r="A489" s="49"/>
      <c r="B489" s="23"/>
      <c r="C489" s="23"/>
      <c r="D489" s="23"/>
      <c r="E489" s="23"/>
      <c r="F489" s="23"/>
      <c r="G489" s="23"/>
      <c r="H489" s="23"/>
      <c r="I489" s="23"/>
      <c r="J489" s="23"/>
      <c r="K489" s="23"/>
      <c r="L489" s="23"/>
      <c r="M489" s="23"/>
      <c r="N489" s="23"/>
      <c r="O489" s="23"/>
      <c r="P489" s="23"/>
      <c r="Q489" s="23"/>
      <c r="R489" s="23"/>
      <c r="S489" s="23"/>
      <c r="T489" s="23"/>
      <c r="U489" s="23"/>
      <c r="V489" s="23"/>
      <c r="W489" s="23"/>
      <c r="X489" s="23"/>
    </row>
    <row r="490" spans="1:24" ht="16.5" customHeight="1">
      <c r="A490" s="49"/>
      <c r="B490" s="23"/>
      <c r="C490" s="23"/>
      <c r="D490" s="23"/>
      <c r="E490" s="23"/>
      <c r="F490" s="23"/>
      <c r="G490" s="23"/>
      <c r="H490" s="23"/>
      <c r="I490" s="23"/>
      <c r="J490" s="23"/>
      <c r="K490" s="23"/>
      <c r="L490" s="23"/>
      <c r="M490" s="23"/>
      <c r="N490" s="23"/>
      <c r="O490" s="23"/>
      <c r="P490" s="23"/>
      <c r="Q490" s="23"/>
      <c r="R490" s="23"/>
      <c r="S490" s="23"/>
      <c r="T490" s="23"/>
      <c r="U490" s="23"/>
      <c r="V490" s="23"/>
      <c r="W490" s="23"/>
      <c r="X490" s="23"/>
    </row>
    <row r="491" spans="1:24" ht="16.5" customHeight="1">
      <c r="A491" s="49"/>
      <c r="B491" s="23"/>
      <c r="C491" s="23"/>
      <c r="D491" s="23"/>
      <c r="E491" s="23"/>
      <c r="F491" s="23"/>
      <c r="G491" s="23"/>
      <c r="H491" s="23"/>
      <c r="I491" s="23"/>
      <c r="J491" s="23"/>
      <c r="K491" s="23"/>
      <c r="L491" s="23"/>
      <c r="M491" s="23"/>
      <c r="N491" s="23"/>
      <c r="O491" s="23"/>
      <c r="P491" s="23"/>
      <c r="Q491" s="23"/>
      <c r="R491" s="23"/>
      <c r="S491" s="23"/>
      <c r="T491" s="23"/>
      <c r="U491" s="23"/>
      <c r="V491" s="23"/>
      <c r="W491" s="23"/>
      <c r="X491" s="23"/>
    </row>
    <row r="492" spans="1:24" ht="16.5" customHeight="1">
      <c r="A492" s="49"/>
      <c r="B492" s="23"/>
      <c r="C492" s="23"/>
      <c r="D492" s="23"/>
      <c r="E492" s="23"/>
      <c r="F492" s="23"/>
      <c r="G492" s="23"/>
      <c r="H492" s="23"/>
      <c r="I492" s="23"/>
      <c r="J492" s="23"/>
      <c r="K492" s="23"/>
      <c r="L492" s="23"/>
      <c r="M492" s="23"/>
      <c r="N492" s="23"/>
      <c r="O492" s="23"/>
      <c r="P492" s="23"/>
      <c r="Q492" s="23"/>
      <c r="R492" s="23"/>
      <c r="S492" s="23"/>
      <c r="T492" s="23"/>
      <c r="U492" s="23"/>
      <c r="V492" s="23"/>
      <c r="W492" s="23"/>
      <c r="X492" s="23"/>
    </row>
    <row r="493" spans="1:24" ht="16.5" customHeight="1">
      <c r="A493" s="49"/>
      <c r="B493" s="23"/>
      <c r="C493" s="23"/>
      <c r="D493" s="23"/>
      <c r="E493" s="23"/>
      <c r="F493" s="23"/>
      <c r="G493" s="23"/>
      <c r="H493" s="23"/>
      <c r="I493" s="23"/>
      <c r="J493" s="23"/>
      <c r="K493" s="23"/>
      <c r="L493" s="23"/>
      <c r="M493" s="23"/>
      <c r="N493" s="23"/>
      <c r="O493" s="23"/>
      <c r="P493" s="23"/>
      <c r="Q493" s="23"/>
      <c r="R493" s="23"/>
      <c r="S493" s="23"/>
      <c r="T493" s="23"/>
      <c r="U493" s="23"/>
      <c r="V493" s="23"/>
      <c r="W493" s="23"/>
      <c r="X493" s="23"/>
    </row>
    <row r="494" spans="1:24" ht="16.5" customHeight="1">
      <c r="A494" s="49"/>
      <c r="B494" s="23"/>
      <c r="C494" s="23"/>
      <c r="D494" s="23"/>
      <c r="E494" s="23"/>
      <c r="F494" s="23"/>
      <c r="G494" s="23"/>
      <c r="H494" s="23"/>
      <c r="I494" s="23"/>
      <c r="J494" s="23"/>
      <c r="K494" s="23"/>
      <c r="L494" s="23"/>
      <c r="M494" s="23"/>
      <c r="N494" s="23"/>
      <c r="O494" s="23"/>
      <c r="P494" s="23"/>
      <c r="Q494" s="23"/>
      <c r="R494" s="23"/>
      <c r="S494" s="23"/>
      <c r="T494" s="23"/>
      <c r="U494" s="23"/>
      <c r="V494" s="23"/>
      <c r="W494" s="23"/>
      <c r="X494" s="23"/>
    </row>
    <row r="495" spans="1:24" ht="16.5" customHeight="1">
      <c r="A495" s="49"/>
      <c r="B495" s="23"/>
      <c r="C495" s="23"/>
      <c r="D495" s="23"/>
      <c r="E495" s="23"/>
      <c r="F495" s="23"/>
      <c r="G495" s="23"/>
      <c r="H495" s="23"/>
      <c r="I495" s="23"/>
      <c r="J495" s="23"/>
      <c r="K495" s="23"/>
      <c r="L495" s="23"/>
      <c r="M495" s="23"/>
      <c r="N495" s="23"/>
      <c r="O495" s="23"/>
      <c r="P495" s="23"/>
      <c r="Q495" s="23"/>
      <c r="R495" s="23"/>
      <c r="S495" s="23"/>
      <c r="T495" s="23"/>
      <c r="U495" s="23"/>
      <c r="V495" s="23"/>
      <c r="W495" s="23"/>
      <c r="X495" s="23"/>
    </row>
    <row r="496" spans="1:24" ht="16.5" customHeight="1">
      <c r="A496" s="49"/>
      <c r="B496" s="23"/>
      <c r="C496" s="23"/>
      <c r="D496" s="23"/>
      <c r="E496" s="23"/>
      <c r="F496" s="23"/>
      <c r="G496" s="23"/>
      <c r="H496" s="23"/>
      <c r="I496" s="23"/>
      <c r="J496" s="23"/>
      <c r="K496" s="23"/>
      <c r="L496" s="23"/>
      <c r="M496" s="23"/>
      <c r="N496" s="23"/>
      <c r="O496" s="23"/>
      <c r="P496" s="23"/>
      <c r="Q496" s="23"/>
      <c r="R496" s="23"/>
      <c r="S496" s="23"/>
      <c r="T496" s="23"/>
      <c r="U496" s="23"/>
      <c r="V496" s="23"/>
      <c r="W496" s="23"/>
      <c r="X496" s="23"/>
    </row>
    <row r="497" spans="1:24" ht="16.5" customHeight="1">
      <c r="A497" s="49"/>
      <c r="B497" s="23"/>
      <c r="C497" s="23"/>
      <c r="D497" s="23"/>
      <c r="E497" s="23"/>
      <c r="F497" s="23"/>
      <c r="G497" s="23"/>
      <c r="H497" s="23"/>
      <c r="I497" s="23"/>
      <c r="J497" s="23"/>
      <c r="K497" s="23"/>
      <c r="L497" s="23"/>
      <c r="M497" s="23"/>
      <c r="N497" s="23"/>
      <c r="O497" s="23"/>
      <c r="P497" s="23"/>
      <c r="Q497" s="23"/>
      <c r="R497" s="23"/>
      <c r="S497" s="23"/>
      <c r="T497" s="23"/>
      <c r="U497" s="23"/>
      <c r="V497" s="23"/>
      <c r="W497" s="23"/>
      <c r="X497" s="23"/>
    </row>
    <row r="498" spans="1:24" ht="16.5" customHeight="1">
      <c r="A498" s="49"/>
      <c r="B498" s="23"/>
      <c r="C498" s="23"/>
      <c r="D498" s="23"/>
      <c r="E498" s="23"/>
      <c r="F498" s="23"/>
      <c r="G498" s="23"/>
      <c r="H498" s="23"/>
      <c r="I498" s="23"/>
      <c r="J498" s="23"/>
      <c r="K498" s="23"/>
      <c r="L498" s="23"/>
      <c r="M498" s="23"/>
      <c r="N498" s="23"/>
      <c r="O498" s="23"/>
      <c r="P498" s="23"/>
      <c r="Q498" s="23"/>
      <c r="R498" s="23"/>
      <c r="S498" s="23"/>
      <c r="T498" s="23"/>
      <c r="U498" s="23"/>
      <c r="V498" s="23"/>
      <c r="W498" s="23"/>
      <c r="X498" s="23"/>
    </row>
    <row r="499" spans="1:24" ht="16.5" customHeight="1">
      <c r="A499" s="49"/>
      <c r="B499" s="23"/>
      <c r="C499" s="23"/>
      <c r="D499" s="23"/>
      <c r="E499" s="23"/>
      <c r="F499" s="23"/>
      <c r="G499" s="23"/>
      <c r="H499" s="23"/>
      <c r="I499" s="23"/>
      <c r="J499" s="23"/>
      <c r="K499" s="23"/>
      <c r="L499" s="23"/>
      <c r="M499" s="23"/>
      <c r="N499" s="23"/>
      <c r="O499" s="23"/>
      <c r="P499" s="23"/>
      <c r="Q499" s="23"/>
      <c r="R499" s="23"/>
      <c r="S499" s="23"/>
      <c r="T499" s="23"/>
      <c r="U499" s="23"/>
      <c r="V499" s="23"/>
      <c r="W499" s="23"/>
      <c r="X499" s="23"/>
    </row>
    <row r="500" spans="1:24" ht="16.5" customHeight="1">
      <c r="A500" s="49"/>
      <c r="B500" s="23"/>
      <c r="C500" s="23"/>
      <c r="D500" s="23"/>
      <c r="E500" s="23"/>
      <c r="F500" s="23"/>
      <c r="G500" s="23"/>
      <c r="H500" s="23"/>
      <c r="I500" s="23"/>
      <c r="J500" s="23"/>
      <c r="K500" s="23"/>
      <c r="L500" s="23"/>
      <c r="M500" s="23"/>
      <c r="N500" s="23"/>
      <c r="O500" s="23"/>
      <c r="P500" s="23"/>
      <c r="Q500" s="23"/>
      <c r="R500" s="23"/>
      <c r="S500" s="23"/>
      <c r="T500" s="23"/>
      <c r="U500" s="23"/>
      <c r="V500" s="23"/>
      <c r="W500" s="23"/>
      <c r="X500" s="23"/>
    </row>
    <row r="501" spans="1:24" ht="16.5" customHeight="1">
      <c r="A501" s="49"/>
      <c r="B501" s="23"/>
      <c r="C501" s="23"/>
      <c r="D501" s="23"/>
      <c r="E501" s="23"/>
      <c r="F501" s="23"/>
      <c r="G501" s="23"/>
      <c r="H501" s="23"/>
      <c r="I501" s="23"/>
      <c r="J501" s="23"/>
      <c r="K501" s="23"/>
      <c r="L501" s="23"/>
      <c r="M501" s="23"/>
      <c r="N501" s="23"/>
      <c r="O501" s="23"/>
      <c r="P501" s="23"/>
      <c r="Q501" s="23"/>
      <c r="R501" s="23"/>
      <c r="S501" s="23"/>
      <c r="T501" s="23"/>
      <c r="U501" s="23"/>
      <c r="V501" s="23"/>
      <c r="W501" s="23"/>
      <c r="X501" s="23"/>
    </row>
    <row r="502" spans="1:24" ht="16.5" customHeight="1">
      <c r="A502" s="49"/>
      <c r="B502" s="23"/>
      <c r="C502" s="23"/>
      <c r="D502" s="23"/>
      <c r="E502" s="23"/>
      <c r="F502" s="23"/>
      <c r="G502" s="23"/>
      <c r="H502" s="23"/>
      <c r="I502" s="23"/>
      <c r="J502" s="23"/>
      <c r="K502" s="23"/>
      <c r="L502" s="23"/>
      <c r="M502" s="23"/>
      <c r="N502" s="23"/>
      <c r="O502" s="23"/>
      <c r="P502" s="23"/>
      <c r="Q502" s="23"/>
      <c r="R502" s="23"/>
      <c r="S502" s="23"/>
      <c r="T502" s="23"/>
      <c r="U502" s="23"/>
      <c r="V502" s="23"/>
      <c r="W502" s="23"/>
      <c r="X502" s="23"/>
    </row>
    <row r="503" spans="1:24" ht="16.5" customHeight="1">
      <c r="A503" s="49"/>
      <c r="B503" s="23"/>
      <c r="C503" s="23"/>
      <c r="D503" s="23"/>
      <c r="E503" s="23"/>
      <c r="F503" s="23"/>
      <c r="G503" s="23"/>
      <c r="H503" s="23"/>
      <c r="I503" s="23"/>
      <c r="J503" s="23"/>
      <c r="K503" s="23"/>
      <c r="L503" s="23"/>
      <c r="M503" s="23"/>
      <c r="N503" s="23"/>
      <c r="O503" s="23"/>
      <c r="P503" s="23"/>
      <c r="Q503" s="23"/>
      <c r="R503" s="23"/>
      <c r="S503" s="23"/>
      <c r="T503" s="23"/>
      <c r="U503" s="23"/>
      <c r="V503" s="23"/>
      <c r="W503" s="23"/>
      <c r="X503" s="23"/>
    </row>
    <row r="504" spans="1:24" ht="16.5" customHeight="1">
      <c r="A504" s="49"/>
      <c r="B504" s="23"/>
      <c r="C504" s="23"/>
      <c r="D504" s="23"/>
      <c r="E504" s="23"/>
      <c r="F504" s="23"/>
      <c r="G504" s="23"/>
      <c r="H504" s="23"/>
      <c r="I504" s="23"/>
      <c r="J504" s="23"/>
      <c r="K504" s="23"/>
      <c r="L504" s="23"/>
      <c r="M504" s="23"/>
      <c r="N504" s="23"/>
      <c r="O504" s="23"/>
      <c r="P504" s="23"/>
      <c r="Q504" s="23"/>
      <c r="R504" s="23"/>
      <c r="S504" s="23"/>
      <c r="T504" s="23"/>
      <c r="U504" s="23"/>
      <c r="V504" s="23"/>
      <c r="W504" s="23"/>
      <c r="X504" s="23"/>
    </row>
    <row r="505" spans="1:24" ht="16.5" customHeight="1">
      <c r="A505" s="49"/>
      <c r="B505" s="23"/>
      <c r="C505" s="23"/>
      <c r="D505" s="23"/>
      <c r="E505" s="23"/>
      <c r="F505" s="23"/>
      <c r="G505" s="23"/>
      <c r="H505" s="23"/>
      <c r="I505" s="23"/>
      <c r="J505" s="23"/>
      <c r="K505" s="23"/>
      <c r="L505" s="23"/>
      <c r="M505" s="23"/>
      <c r="N505" s="23"/>
      <c r="O505" s="23"/>
      <c r="P505" s="23"/>
      <c r="Q505" s="23"/>
      <c r="R505" s="23"/>
      <c r="S505" s="23"/>
      <c r="T505" s="23"/>
      <c r="U505" s="23"/>
      <c r="V505" s="23"/>
      <c r="W505" s="23"/>
      <c r="X505" s="23"/>
    </row>
    <row r="506" spans="1:24" ht="16.5" customHeight="1">
      <c r="A506" s="49"/>
      <c r="B506" s="23"/>
      <c r="C506" s="23"/>
      <c r="D506" s="23"/>
      <c r="E506" s="23"/>
      <c r="F506" s="23"/>
      <c r="G506" s="23"/>
      <c r="H506" s="23"/>
      <c r="I506" s="23"/>
      <c r="J506" s="23"/>
      <c r="K506" s="23"/>
      <c r="L506" s="23"/>
      <c r="M506" s="23"/>
      <c r="N506" s="23"/>
      <c r="O506" s="23"/>
      <c r="P506" s="23"/>
      <c r="Q506" s="23"/>
      <c r="R506" s="23"/>
      <c r="S506" s="23"/>
      <c r="T506" s="23"/>
      <c r="U506" s="23"/>
      <c r="V506" s="23"/>
      <c r="W506" s="23"/>
      <c r="X506" s="23"/>
    </row>
    <row r="507" spans="1:24" ht="16.5" customHeight="1">
      <c r="A507" s="49"/>
      <c r="B507" s="23"/>
      <c r="C507" s="23"/>
      <c r="D507" s="23"/>
      <c r="E507" s="23"/>
      <c r="F507" s="23"/>
      <c r="G507" s="23"/>
      <c r="H507" s="23"/>
      <c r="I507" s="23"/>
      <c r="J507" s="23"/>
      <c r="K507" s="23"/>
      <c r="L507" s="23"/>
      <c r="M507" s="23"/>
      <c r="N507" s="23"/>
      <c r="O507" s="23"/>
      <c r="P507" s="23"/>
      <c r="Q507" s="23"/>
      <c r="R507" s="23"/>
      <c r="S507" s="23"/>
      <c r="T507" s="23"/>
      <c r="U507" s="23"/>
      <c r="V507" s="23"/>
      <c r="W507" s="23"/>
      <c r="X507" s="23"/>
    </row>
    <row r="508" spans="1:24" ht="16.5" customHeight="1">
      <c r="A508" s="49"/>
      <c r="B508" s="23"/>
      <c r="C508" s="23"/>
      <c r="D508" s="23"/>
      <c r="E508" s="23"/>
      <c r="F508" s="23"/>
      <c r="G508" s="23"/>
      <c r="H508" s="23"/>
      <c r="I508" s="23"/>
      <c r="J508" s="23"/>
      <c r="K508" s="23"/>
      <c r="L508" s="23"/>
      <c r="M508" s="23"/>
      <c r="N508" s="23"/>
      <c r="O508" s="23"/>
      <c r="P508" s="23"/>
      <c r="Q508" s="23"/>
      <c r="R508" s="23"/>
      <c r="S508" s="23"/>
      <c r="T508" s="23"/>
      <c r="U508" s="23"/>
      <c r="V508" s="23"/>
      <c r="W508" s="23"/>
      <c r="X508" s="23"/>
    </row>
    <row r="509" spans="1:24" ht="16.5" customHeight="1">
      <c r="A509" s="49"/>
      <c r="B509" s="23"/>
      <c r="C509" s="23"/>
      <c r="D509" s="23"/>
      <c r="E509" s="23"/>
      <c r="F509" s="23"/>
      <c r="G509" s="23"/>
      <c r="H509" s="23"/>
      <c r="I509" s="23"/>
      <c r="J509" s="23"/>
      <c r="K509" s="23"/>
      <c r="L509" s="23"/>
      <c r="M509" s="23"/>
      <c r="N509" s="23"/>
      <c r="O509" s="23"/>
      <c r="P509" s="23"/>
      <c r="Q509" s="23"/>
      <c r="R509" s="23"/>
      <c r="S509" s="23"/>
      <c r="T509" s="23"/>
      <c r="U509" s="23"/>
      <c r="V509" s="23"/>
      <c r="W509" s="23"/>
      <c r="X509" s="23"/>
    </row>
    <row r="510" spans="1:24" ht="16.5" customHeight="1">
      <c r="A510" s="49"/>
      <c r="B510" s="23"/>
      <c r="C510" s="23"/>
      <c r="D510" s="23"/>
      <c r="E510" s="23"/>
      <c r="F510" s="23"/>
      <c r="G510" s="23"/>
      <c r="H510" s="23"/>
      <c r="I510" s="23"/>
      <c r="J510" s="23"/>
      <c r="K510" s="23"/>
      <c r="L510" s="23"/>
      <c r="M510" s="23"/>
      <c r="N510" s="23"/>
      <c r="O510" s="23"/>
      <c r="P510" s="23"/>
      <c r="Q510" s="23"/>
      <c r="R510" s="23"/>
      <c r="S510" s="23"/>
      <c r="T510" s="23"/>
      <c r="U510" s="23"/>
      <c r="V510" s="23"/>
      <c r="W510" s="23"/>
      <c r="X510" s="23"/>
    </row>
    <row r="511" spans="1:24" ht="16.5" customHeight="1">
      <c r="A511" s="49"/>
      <c r="B511" s="23"/>
      <c r="C511" s="23"/>
      <c r="D511" s="23"/>
      <c r="E511" s="23"/>
      <c r="F511" s="23"/>
      <c r="G511" s="23"/>
      <c r="H511" s="23"/>
      <c r="I511" s="23"/>
      <c r="J511" s="23"/>
      <c r="K511" s="23"/>
      <c r="L511" s="23"/>
      <c r="M511" s="23"/>
      <c r="N511" s="23"/>
      <c r="O511" s="23"/>
      <c r="P511" s="23"/>
      <c r="Q511" s="23"/>
      <c r="R511" s="23"/>
      <c r="S511" s="23"/>
      <c r="T511" s="23"/>
      <c r="U511" s="23"/>
      <c r="V511" s="23"/>
      <c r="W511" s="23"/>
      <c r="X511" s="23"/>
    </row>
    <row r="512" spans="1:24" ht="16.5" customHeight="1">
      <c r="A512" s="49"/>
      <c r="B512" s="23"/>
      <c r="C512" s="23"/>
      <c r="D512" s="23"/>
      <c r="E512" s="23"/>
      <c r="F512" s="23"/>
      <c r="G512" s="23"/>
      <c r="H512" s="23"/>
      <c r="I512" s="23"/>
      <c r="J512" s="23"/>
      <c r="K512" s="23"/>
      <c r="L512" s="23"/>
      <c r="M512" s="23"/>
      <c r="N512" s="23"/>
      <c r="O512" s="23"/>
      <c r="P512" s="23"/>
      <c r="Q512" s="23"/>
      <c r="R512" s="23"/>
      <c r="S512" s="23"/>
      <c r="T512" s="23"/>
      <c r="U512" s="23"/>
      <c r="V512" s="23"/>
      <c r="W512" s="23"/>
      <c r="X512" s="23"/>
    </row>
    <row r="513" spans="1:24" ht="16.5" customHeight="1">
      <c r="A513" s="49"/>
      <c r="B513" s="23"/>
      <c r="C513" s="23"/>
      <c r="D513" s="23"/>
      <c r="E513" s="23"/>
      <c r="F513" s="23"/>
      <c r="G513" s="23"/>
      <c r="H513" s="23"/>
      <c r="I513" s="23"/>
      <c r="J513" s="23"/>
      <c r="K513" s="23"/>
      <c r="L513" s="23"/>
      <c r="M513" s="23"/>
      <c r="N513" s="23"/>
      <c r="O513" s="23"/>
      <c r="P513" s="23"/>
      <c r="Q513" s="23"/>
      <c r="R513" s="23"/>
      <c r="S513" s="23"/>
      <c r="T513" s="23"/>
      <c r="U513" s="23"/>
      <c r="V513" s="23"/>
      <c r="W513" s="23"/>
      <c r="X513" s="23"/>
    </row>
    <row r="514" spans="1:24" ht="16.5" customHeight="1">
      <c r="A514" s="49"/>
      <c r="B514" s="23"/>
      <c r="C514" s="23"/>
      <c r="D514" s="23"/>
      <c r="E514" s="23"/>
      <c r="F514" s="23"/>
      <c r="G514" s="23"/>
      <c r="H514" s="23"/>
      <c r="I514" s="23"/>
      <c r="J514" s="23"/>
      <c r="K514" s="23"/>
      <c r="L514" s="23"/>
      <c r="M514" s="23"/>
      <c r="N514" s="23"/>
      <c r="O514" s="23"/>
      <c r="P514" s="23"/>
      <c r="Q514" s="23"/>
      <c r="R514" s="23"/>
      <c r="S514" s="23"/>
      <c r="T514" s="23"/>
      <c r="U514" s="23"/>
      <c r="V514" s="23"/>
      <c r="W514" s="23"/>
      <c r="X514" s="23"/>
    </row>
    <row r="515" spans="1:24" ht="16.5" customHeight="1">
      <c r="A515" s="49"/>
      <c r="B515" s="23"/>
      <c r="C515" s="23"/>
      <c r="D515" s="23"/>
      <c r="E515" s="23"/>
      <c r="F515" s="23"/>
      <c r="G515" s="23"/>
      <c r="H515" s="23"/>
      <c r="I515" s="23"/>
      <c r="J515" s="23"/>
      <c r="K515" s="23"/>
      <c r="L515" s="23"/>
      <c r="M515" s="23"/>
      <c r="N515" s="23"/>
      <c r="O515" s="23"/>
      <c r="P515" s="23"/>
      <c r="Q515" s="23"/>
      <c r="R515" s="23"/>
      <c r="S515" s="23"/>
      <c r="T515" s="23"/>
      <c r="U515" s="23"/>
      <c r="V515" s="23"/>
      <c r="W515" s="23"/>
      <c r="X515" s="23"/>
    </row>
    <row r="516" spans="1:24" ht="16.5" customHeight="1">
      <c r="A516" s="49"/>
      <c r="B516" s="23"/>
      <c r="C516" s="23"/>
      <c r="D516" s="23"/>
      <c r="E516" s="23"/>
      <c r="F516" s="23"/>
      <c r="G516" s="23"/>
      <c r="H516" s="23"/>
      <c r="I516" s="23"/>
      <c r="J516" s="23"/>
      <c r="K516" s="23"/>
      <c r="L516" s="23"/>
      <c r="M516" s="23"/>
      <c r="N516" s="23"/>
      <c r="O516" s="23"/>
      <c r="P516" s="23"/>
      <c r="Q516" s="23"/>
      <c r="R516" s="23"/>
      <c r="S516" s="23"/>
      <c r="T516" s="23"/>
      <c r="U516" s="23"/>
      <c r="V516" s="23"/>
      <c r="W516" s="23"/>
      <c r="X516" s="23"/>
    </row>
    <row r="517" spans="1:24" ht="16.5" customHeight="1">
      <c r="A517" s="49"/>
      <c r="B517" s="23"/>
      <c r="C517" s="23"/>
      <c r="D517" s="23"/>
      <c r="E517" s="23"/>
      <c r="F517" s="23"/>
      <c r="G517" s="23"/>
      <c r="H517" s="23"/>
      <c r="I517" s="23"/>
      <c r="J517" s="23"/>
      <c r="K517" s="23"/>
      <c r="L517" s="23"/>
      <c r="M517" s="23"/>
      <c r="N517" s="23"/>
      <c r="O517" s="23"/>
      <c r="P517" s="23"/>
      <c r="Q517" s="23"/>
      <c r="R517" s="23"/>
      <c r="S517" s="23"/>
      <c r="T517" s="23"/>
      <c r="U517" s="23"/>
      <c r="V517" s="23"/>
      <c r="W517" s="23"/>
      <c r="X517" s="23"/>
    </row>
    <row r="518" spans="1:24" ht="16.5" customHeight="1">
      <c r="A518" s="49"/>
      <c r="B518" s="23"/>
      <c r="C518" s="23"/>
      <c r="D518" s="23"/>
      <c r="E518" s="23"/>
      <c r="F518" s="23"/>
      <c r="G518" s="23"/>
      <c r="H518" s="23"/>
      <c r="I518" s="23"/>
      <c r="J518" s="23"/>
      <c r="K518" s="23"/>
      <c r="L518" s="23"/>
      <c r="M518" s="23"/>
      <c r="N518" s="23"/>
      <c r="O518" s="23"/>
      <c r="P518" s="23"/>
      <c r="Q518" s="23"/>
      <c r="R518" s="23"/>
      <c r="S518" s="23"/>
      <c r="T518" s="23"/>
      <c r="U518" s="23"/>
      <c r="V518" s="23"/>
      <c r="W518" s="23"/>
      <c r="X518" s="23"/>
    </row>
    <row r="519" spans="1:24" ht="16.5" customHeight="1">
      <c r="A519" s="49"/>
      <c r="B519" s="23"/>
      <c r="C519" s="23"/>
      <c r="D519" s="23"/>
      <c r="E519" s="23"/>
      <c r="F519" s="23"/>
      <c r="G519" s="23"/>
      <c r="H519" s="23"/>
      <c r="I519" s="23"/>
      <c r="J519" s="23"/>
      <c r="K519" s="23"/>
      <c r="L519" s="23"/>
      <c r="M519" s="23"/>
      <c r="N519" s="23"/>
      <c r="O519" s="23"/>
      <c r="P519" s="23"/>
      <c r="Q519" s="23"/>
      <c r="R519" s="23"/>
      <c r="S519" s="23"/>
      <c r="T519" s="23"/>
      <c r="U519" s="23"/>
      <c r="V519" s="23"/>
      <c r="W519" s="23"/>
      <c r="X519" s="23"/>
    </row>
    <row r="520" spans="1:24" ht="16.5" customHeight="1">
      <c r="A520" s="49"/>
      <c r="B520" s="23"/>
      <c r="C520" s="23"/>
      <c r="D520" s="23"/>
      <c r="E520" s="23"/>
      <c r="F520" s="23"/>
      <c r="G520" s="23"/>
      <c r="H520" s="23"/>
      <c r="I520" s="23"/>
      <c r="J520" s="23"/>
      <c r="K520" s="23"/>
      <c r="L520" s="23"/>
      <c r="M520" s="23"/>
      <c r="N520" s="23"/>
      <c r="O520" s="23"/>
      <c r="P520" s="23"/>
      <c r="Q520" s="23"/>
      <c r="R520" s="23"/>
      <c r="S520" s="23"/>
      <c r="T520" s="23"/>
      <c r="U520" s="23"/>
      <c r="V520" s="23"/>
      <c r="W520" s="23"/>
      <c r="X520" s="23"/>
    </row>
    <row r="521" spans="1:24" ht="16.5" customHeight="1">
      <c r="A521" s="49"/>
      <c r="B521" s="23"/>
      <c r="C521" s="23"/>
      <c r="D521" s="23"/>
      <c r="E521" s="23"/>
      <c r="F521" s="23"/>
      <c r="G521" s="23"/>
      <c r="H521" s="23"/>
      <c r="I521" s="23"/>
      <c r="J521" s="23"/>
      <c r="K521" s="23"/>
      <c r="L521" s="23"/>
      <c r="M521" s="23"/>
      <c r="N521" s="23"/>
      <c r="O521" s="23"/>
      <c r="P521" s="23"/>
      <c r="Q521" s="23"/>
      <c r="R521" s="23"/>
      <c r="S521" s="23"/>
      <c r="T521" s="23"/>
      <c r="U521" s="23"/>
      <c r="V521" s="23"/>
      <c r="W521" s="23"/>
      <c r="X521" s="23"/>
    </row>
    <row r="522" spans="1:24" ht="16.5" customHeight="1">
      <c r="A522" s="49"/>
      <c r="B522" s="23"/>
      <c r="C522" s="23"/>
      <c r="D522" s="23"/>
      <c r="E522" s="23"/>
      <c r="F522" s="23"/>
      <c r="G522" s="23"/>
      <c r="H522" s="23"/>
      <c r="I522" s="23"/>
      <c r="J522" s="23"/>
      <c r="K522" s="23"/>
      <c r="L522" s="23"/>
      <c r="M522" s="23"/>
      <c r="N522" s="23"/>
      <c r="O522" s="23"/>
      <c r="P522" s="23"/>
      <c r="Q522" s="23"/>
      <c r="R522" s="23"/>
      <c r="S522" s="23"/>
      <c r="T522" s="23"/>
      <c r="U522" s="23"/>
      <c r="V522" s="23"/>
      <c r="W522" s="23"/>
      <c r="X522" s="23"/>
    </row>
    <row r="523" spans="1:24" ht="16.5" customHeight="1">
      <c r="A523" s="49"/>
      <c r="B523" s="23"/>
      <c r="C523" s="23"/>
      <c r="D523" s="23"/>
      <c r="E523" s="23"/>
      <c r="F523" s="23"/>
      <c r="G523" s="23"/>
      <c r="H523" s="23"/>
      <c r="I523" s="23"/>
      <c r="J523" s="23"/>
      <c r="K523" s="23"/>
      <c r="L523" s="23"/>
      <c r="M523" s="23"/>
      <c r="N523" s="23"/>
      <c r="O523" s="23"/>
      <c r="P523" s="23"/>
      <c r="Q523" s="23"/>
      <c r="R523" s="23"/>
      <c r="S523" s="23"/>
      <c r="T523" s="23"/>
      <c r="U523" s="23"/>
      <c r="V523" s="23"/>
      <c r="W523" s="23"/>
      <c r="X523" s="23"/>
    </row>
    <row r="524" spans="1:24" ht="16.5" customHeight="1">
      <c r="A524" s="49"/>
      <c r="B524" s="23"/>
      <c r="C524" s="23"/>
      <c r="D524" s="23"/>
      <c r="E524" s="23"/>
      <c r="F524" s="23"/>
      <c r="G524" s="23"/>
      <c r="H524" s="23"/>
      <c r="I524" s="23"/>
      <c r="J524" s="23"/>
      <c r="K524" s="23"/>
      <c r="L524" s="23"/>
      <c r="M524" s="23"/>
      <c r="N524" s="23"/>
      <c r="O524" s="23"/>
      <c r="P524" s="23"/>
      <c r="Q524" s="23"/>
      <c r="R524" s="23"/>
      <c r="S524" s="23"/>
      <c r="T524" s="23"/>
      <c r="U524" s="23"/>
      <c r="V524" s="23"/>
      <c r="W524" s="23"/>
      <c r="X524" s="23"/>
    </row>
    <row r="525" spans="1:24" ht="16.5" customHeight="1">
      <c r="A525" s="49"/>
      <c r="B525" s="23"/>
      <c r="C525" s="23"/>
      <c r="D525" s="23"/>
      <c r="E525" s="23"/>
      <c r="F525" s="23"/>
      <c r="G525" s="23"/>
      <c r="H525" s="23"/>
      <c r="I525" s="23"/>
      <c r="J525" s="23"/>
      <c r="K525" s="23"/>
      <c r="L525" s="23"/>
      <c r="M525" s="23"/>
      <c r="N525" s="23"/>
      <c r="O525" s="23"/>
      <c r="P525" s="23"/>
      <c r="Q525" s="23"/>
      <c r="R525" s="23"/>
      <c r="S525" s="23"/>
      <c r="T525" s="23"/>
      <c r="U525" s="23"/>
      <c r="V525" s="23"/>
      <c r="W525" s="23"/>
      <c r="X525" s="23"/>
    </row>
    <row r="526" spans="1:24" ht="16.5" customHeight="1">
      <c r="A526" s="49"/>
      <c r="B526" s="23"/>
      <c r="C526" s="23"/>
      <c r="D526" s="23"/>
      <c r="E526" s="23"/>
      <c r="F526" s="23"/>
      <c r="G526" s="23"/>
      <c r="H526" s="23"/>
      <c r="I526" s="23"/>
      <c r="J526" s="23"/>
      <c r="K526" s="23"/>
      <c r="L526" s="23"/>
      <c r="M526" s="23"/>
      <c r="N526" s="23"/>
      <c r="O526" s="23"/>
      <c r="P526" s="23"/>
      <c r="Q526" s="23"/>
      <c r="R526" s="23"/>
      <c r="S526" s="23"/>
      <c r="T526" s="23"/>
      <c r="U526" s="23"/>
      <c r="V526" s="23"/>
      <c r="W526" s="23"/>
      <c r="X526" s="23"/>
    </row>
    <row r="527" spans="1:24" ht="16.5" customHeight="1">
      <c r="A527" s="49"/>
      <c r="B527" s="23"/>
      <c r="C527" s="23"/>
      <c r="D527" s="23"/>
      <c r="E527" s="23"/>
      <c r="F527" s="23"/>
      <c r="G527" s="23"/>
      <c r="H527" s="23"/>
      <c r="I527" s="23"/>
      <c r="J527" s="23"/>
      <c r="K527" s="23"/>
      <c r="L527" s="23"/>
      <c r="M527" s="23"/>
      <c r="N527" s="23"/>
      <c r="O527" s="23"/>
      <c r="P527" s="23"/>
      <c r="Q527" s="23"/>
      <c r="R527" s="23"/>
      <c r="S527" s="23"/>
      <c r="T527" s="23"/>
      <c r="U527" s="23"/>
      <c r="V527" s="23"/>
      <c r="W527" s="23"/>
      <c r="X527" s="23"/>
    </row>
    <row r="528" spans="1:24" ht="16.5" customHeight="1">
      <c r="A528" s="49"/>
      <c r="B528" s="23"/>
      <c r="C528" s="23"/>
      <c r="D528" s="23"/>
      <c r="E528" s="23"/>
      <c r="F528" s="23"/>
      <c r="G528" s="23"/>
      <c r="H528" s="23"/>
      <c r="I528" s="23"/>
      <c r="J528" s="23"/>
      <c r="K528" s="23"/>
      <c r="L528" s="23"/>
      <c r="M528" s="23"/>
      <c r="N528" s="23"/>
      <c r="O528" s="23"/>
      <c r="P528" s="23"/>
      <c r="Q528" s="23"/>
      <c r="R528" s="23"/>
      <c r="S528" s="23"/>
      <c r="T528" s="23"/>
      <c r="U528" s="23"/>
      <c r="V528" s="23"/>
      <c r="W528" s="23"/>
      <c r="X528" s="23"/>
    </row>
    <row r="529" spans="1:24" ht="16.5" customHeight="1">
      <c r="A529" s="49"/>
      <c r="B529" s="23"/>
      <c r="C529" s="23"/>
      <c r="D529" s="23"/>
      <c r="E529" s="23"/>
      <c r="F529" s="23"/>
      <c r="G529" s="23"/>
      <c r="H529" s="23"/>
      <c r="I529" s="23"/>
      <c r="J529" s="23"/>
      <c r="K529" s="23"/>
      <c r="L529" s="23"/>
      <c r="M529" s="23"/>
      <c r="N529" s="23"/>
      <c r="O529" s="23"/>
      <c r="P529" s="23"/>
      <c r="Q529" s="23"/>
      <c r="R529" s="23"/>
      <c r="S529" s="23"/>
      <c r="T529" s="23"/>
      <c r="U529" s="23"/>
      <c r="V529" s="23"/>
      <c r="W529" s="23"/>
      <c r="X529" s="23"/>
    </row>
    <row r="530" spans="1:24" ht="16.5" customHeight="1">
      <c r="A530" s="49"/>
      <c r="B530" s="23"/>
      <c r="C530" s="23"/>
      <c r="D530" s="23"/>
      <c r="E530" s="23"/>
      <c r="F530" s="23"/>
      <c r="G530" s="23"/>
      <c r="H530" s="23"/>
      <c r="I530" s="23"/>
      <c r="J530" s="23"/>
      <c r="K530" s="23"/>
      <c r="L530" s="23"/>
      <c r="M530" s="23"/>
      <c r="N530" s="23"/>
      <c r="O530" s="23"/>
      <c r="P530" s="23"/>
      <c r="Q530" s="23"/>
      <c r="R530" s="23"/>
      <c r="S530" s="23"/>
      <c r="T530" s="23"/>
      <c r="U530" s="23"/>
      <c r="V530" s="23"/>
      <c r="W530" s="23"/>
      <c r="X530" s="23"/>
    </row>
    <row r="531" spans="1:24" ht="16.5" customHeight="1">
      <c r="A531" s="49"/>
      <c r="B531" s="23"/>
      <c r="C531" s="23"/>
      <c r="D531" s="23"/>
      <c r="E531" s="23"/>
      <c r="F531" s="23"/>
      <c r="G531" s="23"/>
      <c r="H531" s="23"/>
      <c r="I531" s="23"/>
      <c r="J531" s="23"/>
      <c r="K531" s="23"/>
      <c r="L531" s="23"/>
      <c r="M531" s="23"/>
      <c r="N531" s="23"/>
      <c r="O531" s="23"/>
      <c r="P531" s="23"/>
      <c r="Q531" s="23"/>
      <c r="R531" s="23"/>
      <c r="S531" s="23"/>
      <c r="T531" s="23"/>
      <c r="U531" s="23"/>
      <c r="V531" s="23"/>
      <c r="W531" s="23"/>
      <c r="X531" s="23"/>
    </row>
    <row r="532" spans="1:24" ht="16.5" customHeight="1">
      <c r="A532" s="49"/>
      <c r="B532" s="23"/>
      <c r="C532" s="23"/>
      <c r="D532" s="23"/>
      <c r="E532" s="23"/>
      <c r="F532" s="23"/>
      <c r="G532" s="23"/>
      <c r="H532" s="23"/>
      <c r="I532" s="23"/>
      <c r="J532" s="23"/>
      <c r="K532" s="23"/>
      <c r="L532" s="23"/>
      <c r="M532" s="23"/>
      <c r="N532" s="23"/>
      <c r="O532" s="23"/>
      <c r="P532" s="23"/>
      <c r="Q532" s="23"/>
      <c r="R532" s="23"/>
      <c r="S532" s="23"/>
      <c r="T532" s="23"/>
      <c r="U532" s="23"/>
      <c r="V532" s="23"/>
      <c r="W532" s="23"/>
      <c r="X532" s="23"/>
    </row>
    <row r="533" spans="1:24" ht="16.5" customHeight="1">
      <c r="A533" s="49"/>
      <c r="B533" s="23"/>
      <c r="C533" s="23"/>
      <c r="D533" s="23"/>
      <c r="E533" s="23"/>
      <c r="F533" s="23"/>
      <c r="G533" s="23"/>
      <c r="H533" s="23"/>
      <c r="I533" s="23"/>
      <c r="J533" s="23"/>
      <c r="K533" s="23"/>
      <c r="L533" s="23"/>
      <c r="M533" s="23"/>
      <c r="N533" s="23"/>
      <c r="O533" s="23"/>
      <c r="P533" s="23"/>
      <c r="Q533" s="23"/>
      <c r="R533" s="23"/>
      <c r="S533" s="23"/>
      <c r="T533" s="23"/>
      <c r="U533" s="23"/>
      <c r="V533" s="23"/>
      <c r="W533" s="23"/>
      <c r="X533" s="23"/>
    </row>
    <row r="534" spans="1:24" ht="16.5" customHeight="1">
      <c r="A534" s="49"/>
      <c r="B534" s="23"/>
      <c r="C534" s="23"/>
      <c r="D534" s="23"/>
      <c r="E534" s="23"/>
      <c r="F534" s="23"/>
      <c r="G534" s="23"/>
      <c r="H534" s="23"/>
      <c r="I534" s="23"/>
      <c r="J534" s="23"/>
      <c r="K534" s="23"/>
      <c r="L534" s="23"/>
      <c r="M534" s="23"/>
      <c r="N534" s="23"/>
      <c r="O534" s="23"/>
      <c r="P534" s="23"/>
      <c r="Q534" s="23"/>
      <c r="R534" s="23"/>
      <c r="S534" s="23"/>
      <c r="T534" s="23"/>
      <c r="U534" s="23"/>
      <c r="V534" s="23"/>
      <c r="W534" s="23"/>
      <c r="X534" s="23"/>
    </row>
    <row r="535" spans="1:24" ht="16.5" customHeight="1">
      <c r="A535" s="49"/>
      <c r="B535" s="23"/>
      <c r="C535" s="23"/>
      <c r="D535" s="23"/>
      <c r="E535" s="23"/>
      <c r="F535" s="23"/>
      <c r="G535" s="23"/>
      <c r="H535" s="23"/>
      <c r="I535" s="23"/>
      <c r="J535" s="23"/>
      <c r="K535" s="23"/>
      <c r="L535" s="23"/>
      <c r="M535" s="23"/>
      <c r="N535" s="23"/>
      <c r="O535" s="23"/>
      <c r="P535" s="23"/>
      <c r="Q535" s="23"/>
      <c r="R535" s="23"/>
      <c r="S535" s="23"/>
      <c r="T535" s="23"/>
      <c r="U535" s="23"/>
      <c r="V535" s="23"/>
      <c r="W535" s="23"/>
      <c r="X535" s="23"/>
    </row>
    <row r="536" spans="1:24" ht="16.5" customHeight="1">
      <c r="A536" s="49"/>
      <c r="B536" s="23"/>
      <c r="C536" s="23"/>
      <c r="D536" s="23"/>
      <c r="E536" s="23"/>
      <c r="F536" s="23"/>
      <c r="G536" s="23"/>
      <c r="H536" s="23"/>
      <c r="I536" s="23"/>
      <c r="J536" s="23"/>
      <c r="K536" s="23"/>
      <c r="L536" s="23"/>
      <c r="M536" s="23"/>
      <c r="N536" s="23"/>
      <c r="O536" s="23"/>
      <c r="P536" s="23"/>
      <c r="Q536" s="23"/>
      <c r="R536" s="23"/>
      <c r="S536" s="23"/>
      <c r="T536" s="23"/>
      <c r="U536" s="23"/>
      <c r="V536" s="23"/>
      <c r="W536" s="23"/>
      <c r="X536" s="23"/>
    </row>
    <row r="537" spans="1:24" ht="16.5" customHeight="1">
      <c r="A537" s="49"/>
      <c r="B537" s="23"/>
      <c r="C537" s="23"/>
      <c r="D537" s="23"/>
      <c r="E537" s="23"/>
      <c r="F537" s="23"/>
      <c r="G537" s="23"/>
      <c r="H537" s="23"/>
      <c r="I537" s="23"/>
      <c r="J537" s="23"/>
      <c r="K537" s="23"/>
      <c r="L537" s="23"/>
      <c r="M537" s="23"/>
      <c r="N537" s="23"/>
      <c r="O537" s="23"/>
      <c r="P537" s="23"/>
      <c r="Q537" s="23"/>
      <c r="R537" s="23"/>
      <c r="S537" s="23"/>
      <c r="T537" s="23"/>
      <c r="U537" s="23"/>
      <c r="V537" s="23"/>
      <c r="W537" s="23"/>
      <c r="X537" s="23"/>
    </row>
    <row r="538" spans="1:24" ht="16.5" customHeight="1">
      <c r="A538" s="49"/>
      <c r="B538" s="23"/>
      <c r="C538" s="23"/>
      <c r="D538" s="23"/>
      <c r="E538" s="23"/>
      <c r="F538" s="23"/>
      <c r="G538" s="23"/>
      <c r="H538" s="23"/>
      <c r="I538" s="23"/>
      <c r="J538" s="23"/>
      <c r="K538" s="23"/>
      <c r="L538" s="23"/>
      <c r="M538" s="23"/>
      <c r="N538" s="23"/>
      <c r="O538" s="23"/>
      <c r="P538" s="23"/>
      <c r="Q538" s="23"/>
      <c r="R538" s="23"/>
      <c r="S538" s="23"/>
      <c r="T538" s="23"/>
      <c r="U538" s="23"/>
      <c r="V538" s="23"/>
      <c r="W538" s="23"/>
      <c r="X538" s="23"/>
    </row>
    <row r="539" spans="1:24" ht="16.5" customHeight="1">
      <c r="A539" s="49"/>
      <c r="B539" s="23"/>
      <c r="C539" s="23"/>
      <c r="D539" s="23"/>
      <c r="E539" s="23"/>
      <c r="F539" s="23"/>
      <c r="G539" s="23"/>
      <c r="H539" s="23"/>
      <c r="I539" s="23"/>
      <c r="J539" s="23"/>
      <c r="K539" s="23"/>
      <c r="L539" s="23"/>
      <c r="M539" s="23"/>
      <c r="N539" s="23"/>
      <c r="O539" s="23"/>
      <c r="P539" s="23"/>
      <c r="Q539" s="23"/>
      <c r="R539" s="23"/>
      <c r="S539" s="23"/>
      <c r="T539" s="23"/>
      <c r="U539" s="23"/>
      <c r="V539" s="23"/>
      <c r="W539" s="23"/>
      <c r="X539" s="23"/>
    </row>
    <row r="540" spans="1:24" ht="16.5" customHeight="1">
      <c r="A540" s="49"/>
      <c r="B540" s="23"/>
      <c r="C540" s="23"/>
      <c r="D540" s="23"/>
      <c r="E540" s="23"/>
      <c r="F540" s="23"/>
      <c r="G540" s="23"/>
      <c r="H540" s="23"/>
      <c r="I540" s="23"/>
      <c r="J540" s="23"/>
      <c r="K540" s="23"/>
      <c r="L540" s="23"/>
      <c r="M540" s="23"/>
      <c r="N540" s="23"/>
      <c r="O540" s="23"/>
      <c r="P540" s="23"/>
      <c r="Q540" s="23"/>
      <c r="R540" s="23"/>
      <c r="S540" s="23"/>
      <c r="T540" s="23"/>
      <c r="U540" s="23"/>
      <c r="V540" s="23"/>
      <c r="W540" s="23"/>
      <c r="X540" s="23"/>
    </row>
    <row r="541" spans="1:24" ht="16.5" customHeight="1">
      <c r="A541" s="49"/>
      <c r="B541" s="23"/>
      <c r="C541" s="23"/>
      <c r="D541" s="23"/>
      <c r="E541" s="23"/>
      <c r="F541" s="23"/>
      <c r="G541" s="23"/>
      <c r="H541" s="23"/>
      <c r="I541" s="23"/>
      <c r="J541" s="23"/>
      <c r="K541" s="23"/>
      <c r="L541" s="23"/>
      <c r="M541" s="23"/>
      <c r="N541" s="23"/>
      <c r="O541" s="23"/>
      <c r="P541" s="23"/>
      <c r="Q541" s="23"/>
      <c r="R541" s="23"/>
      <c r="S541" s="23"/>
      <c r="T541" s="23"/>
      <c r="U541" s="23"/>
      <c r="V541" s="23"/>
      <c r="W541" s="23"/>
      <c r="X541" s="23"/>
    </row>
    <row r="542" spans="1:24" ht="16.5" customHeight="1">
      <c r="A542" s="49"/>
      <c r="B542" s="23"/>
      <c r="C542" s="23"/>
      <c r="D542" s="23"/>
      <c r="E542" s="23"/>
      <c r="F542" s="23"/>
      <c r="G542" s="23"/>
      <c r="H542" s="23"/>
      <c r="I542" s="23"/>
      <c r="J542" s="23"/>
      <c r="K542" s="23"/>
      <c r="L542" s="23"/>
      <c r="M542" s="23"/>
      <c r="N542" s="23"/>
      <c r="O542" s="23"/>
      <c r="P542" s="23"/>
      <c r="Q542" s="23"/>
      <c r="R542" s="23"/>
      <c r="S542" s="23"/>
      <c r="T542" s="23"/>
      <c r="U542" s="23"/>
      <c r="V542" s="23"/>
      <c r="W542" s="23"/>
      <c r="X542" s="23"/>
    </row>
    <row r="543" spans="1:24" ht="16.5" customHeight="1">
      <c r="A543" s="49"/>
      <c r="B543" s="23"/>
      <c r="C543" s="23"/>
      <c r="D543" s="23"/>
      <c r="E543" s="23"/>
      <c r="F543" s="23"/>
      <c r="G543" s="23"/>
      <c r="H543" s="23"/>
      <c r="I543" s="23"/>
      <c r="J543" s="23"/>
      <c r="K543" s="23"/>
      <c r="L543" s="23"/>
      <c r="M543" s="23"/>
      <c r="N543" s="23"/>
      <c r="O543" s="23"/>
      <c r="P543" s="23"/>
      <c r="Q543" s="23"/>
      <c r="R543" s="23"/>
      <c r="S543" s="23"/>
      <c r="T543" s="23"/>
      <c r="U543" s="23"/>
      <c r="V543" s="23"/>
      <c r="W543" s="23"/>
      <c r="X543" s="23"/>
    </row>
    <row r="544" spans="1:24" ht="16.5" customHeight="1">
      <c r="A544" s="49"/>
      <c r="B544" s="23"/>
      <c r="C544" s="23"/>
      <c r="D544" s="23"/>
      <c r="E544" s="23"/>
      <c r="F544" s="23"/>
      <c r="G544" s="23"/>
      <c r="H544" s="23"/>
      <c r="I544" s="23"/>
      <c r="J544" s="23"/>
      <c r="K544" s="23"/>
      <c r="L544" s="23"/>
      <c r="M544" s="23"/>
      <c r="N544" s="23"/>
      <c r="O544" s="23"/>
      <c r="P544" s="23"/>
      <c r="Q544" s="23"/>
      <c r="R544" s="23"/>
      <c r="S544" s="23"/>
      <c r="T544" s="23"/>
      <c r="U544" s="23"/>
      <c r="V544" s="23"/>
      <c r="W544" s="23"/>
      <c r="X544" s="23"/>
    </row>
    <row r="545" spans="1:24" ht="16.5" customHeight="1">
      <c r="A545" s="49"/>
      <c r="B545" s="23"/>
      <c r="C545" s="23"/>
      <c r="D545" s="23"/>
      <c r="E545" s="23"/>
      <c r="F545" s="23"/>
      <c r="G545" s="23"/>
      <c r="H545" s="23"/>
      <c r="I545" s="23"/>
      <c r="J545" s="23"/>
      <c r="K545" s="23"/>
      <c r="L545" s="23"/>
      <c r="M545" s="23"/>
      <c r="N545" s="23"/>
      <c r="O545" s="23"/>
      <c r="P545" s="23"/>
      <c r="Q545" s="23"/>
      <c r="R545" s="23"/>
      <c r="S545" s="23"/>
      <c r="T545" s="23"/>
      <c r="U545" s="23"/>
      <c r="V545" s="23"/>
      <c r="W545" s="23"/>
      <c r="X545" s="23"/>
    </row>
    <row r="546" spans="1:24" ht="16.5" customHeight="1">
      <c r="A546" s="49"/>
      <c r="B546" s="23"/>
      <c r="C546" s="23"/>
      <c r="D546" s="23"/>
      <c r="E546" s="23"/>
      <c r="F546" s="23"/>
      <c r="G546" s="23"/>
      <c r="H546" s="23"/>
      <c r="I546" s="23"/>
      <c r="J546" s="23"/>
      <c r="K546" s="23"/>
      <c r="L546" s="23"/>
      <c r="M546" s="23"/>
      <c r="N546" s="23"/>
      <c r="O546" s="23"/>
      <c r="P546" s="23"/>
      <c r="Q546" s="23"/>
      <c r="R546" s="23"/>
      <c r="S546" s="23"/>
      <c r="T546" s="23"/>
      <c r="U546" s="23"/>
      <c r="V546" s="23"/>
      <c r="W546" s="23"/>
      <c r="X546" s="23"/>
    </row>
    <row r="547" spans="1:24" ht="16.5" customHeight="1">
      <c r="A547" s="49"/>
      <c r="B547" s="23"/>
      <c r="C547" s="23"/>
      <c r="D547" s="23"/>
      <c r="E547" s="23"/>
      <c r="F547" s="23"/>
      <c r="G547" s="23"/>
      <c r="H547" s="23"/>
      <c r="I547" s="23"/>
      <c r="J547" s="23"/>
      <c r="K547" s="23"/>
      <c r="L547" s="23"/>
      <c r="M547" s="23"/>
      <c r="N547" s="23"/>
      <c r="O547" s="23"/>
      <c r="P547" s="23"/>
      <c r="Q547" s="23"/>
      <c r="R547" s="23"/>
      <c r="S547" s="23"/>
      <c r="T547" s="23"/>
      <c r="U547" s="23"/>
      <c r="V547" s="23"/>
      <c r="W547" s="23"/>
      <c r="X547" s="23"/>
    </row>
    <row r="548" spans="1:24" ht="16.5" customHeight="1">
      <c r="A548" s="49"/>
      <c r="B548" s="23"/>
      <c r="C548" s="23"/>
      <c r="D548" s="23"/>
      <c r="E548" s="23"/>
      <c r="F548" s="23"/>
      <c r="G548" s="23"/>
      <c r="H548" s="23"/>
      <c r="I548" s="23"/>
      <c r="J548" s="23"/>
      <c r="K548" s="23"/>
      <c r="L548" s="23"/>
      <c r="M548" s="23"/>
      <c r="N548" s="23"/>
      <c r="O548" s="23"/>
      <c r="P548" s="23"/>
      <c r="Q548" s="23"/>
      <c r="R548" s="23"/>
      <c r="S548" s="23"/>
      <c r="T548" s="23"/>
      <c r="U548" s="23"/>
      <c r="V548" s="23"/>
      <c r="W548" s="23"/>
      <c r="X548" s="23"/>
    </row>
    <row r="549" spans="1:24" ht="16.5" customHeight="1">
      <c r="A549" s="49"/>
      <c r="B549" s="23"/>
      <c r="C549" s="23"/>
      <c r="D549" s="23"/>
      <c r="E549" s="23"/>
      <c r="F549" s="23"/>
      <c r="G549" s="23"/>
      <c r="H549" s="23"/>
      <c r="I549" s="23"/>
      <c r="J549" s="23"/>
      <c r="K549" s="23"/>
      <c r="L549" s="23"/>
      <c r="M549" s="23"/>
      <c r="N549" s="23"/>
      <c r="O549" s="23"/>
      <c r="P549" s="23"/>
      <c r="Q549" s="23"/>
      <c r="R549" s="23"/>
      <c r="S549" s="23"/>
      <c r="T549" s="23"/>
      <c r="U549" s="23"/>
      <c r="V549" s="23"/>
      <c r="W549" s="23"/>
      <c r="X549" s="23"/>
    </row>
    <row r="550" spans="1:24" ht="16.5" customHeight="1">
      <c r="A550" s="49"/>
      <c r="B550" s="23"/>
      <c r="C550" s="23"/>
      <c r="D550" s="23"/>
      <c r="E550" s="23"/>
      <c r="F550" s="23"/>
      <c r="G550" s="23"/>
      <c r="H550" s="23"/>
      <c r="I550" s="23"/>
      <c r="J550" s="23"/>
      <c r="K550" s="23"/>
      <c r="L550" s="23"/>
      <c r="M550" s="23"/>
      <c r="N550" s="23"/>
      <c r="O550" s="23"/>
      <c r="P550" s="23"/>
      <c r="Q550" s="23"/>
      <c r="R550" s="23"/>
      <c r="S550" s="23"/>
      <c r="T550" s="23"/>
      <c r="U550" s="23"/>
      <c r="V550" s="23"/>
      <c r="W550" s="23"/>
      <c r="X550" s="23"/>
    </row>
    <row r="551" spans="1:24" ht="16.5" customHeight="1">
      <c r="A551" s="49"/>
      <c r="B551" s="23"/>
      <c r="C551" s="23"/>
      <c r="D551" s="23"/>
      <c r="E551" s="23"/>
      <c r="F551" s="23"/>
      <c r="G551" s="23"/>
      <c r="H551" s="23"/>
      <c r="I551" s="23"/>
      <c r="J551" s="23"/>
      <c r="K551" s="23"/>
      <c r="L551" s="23"/>
      <c r="M551" s="23"/>
      <c r="N551" s="23"/>
      <c r="O551" s="23"/>
      <c r="P551" s="23"/>
      <c r="Q551" s="23"/>
      <c r="R551" s="23"/>
      <c r="S551" s="23"/>
      <c r="T551" s="23"/>
      <c r="U551" s="23"/>
      <c r="V551" s="23"/>
      <c r="W551" s="23"/>
      <c r="X551" s="23"/>
    </row>
    <row r="552" spans="1:24" ht="16.5" customHeight="1">
      <c r="A552" s="49"/>
      <c r="B552" s="23"/>
      <c r="C552" s="23"/>
      <c r="D552" s="23"/>
      <c r="E552" s="23"/>
      <c r="F552" s="23"/>
      <c r="G552" s="23"/>
      <c r="H552" s="23"/>
      <c r="I552" s="23"/>
      <c r="J552" s="23"/>
      <c r="K552" s="23"/>
      <c r="L552" s="23"/>
      <c r="M552" s="23"/>
      <c r="N552" s="23"/>
      <c r="O552" s="23"/>
      <c r="P552" s="23"/>
      <c r="Q552" s="23"/>
      <c r="R552" s="23"/>
      <c r="S552" s="23"/>
      <c r="T552" s="23"/>
      <c r="U552" s="23"/>
      <c r="V552" s="23"/>
      <c r="W552" s="23"/>
      <c r="X552" s="23"/>
    </row>
    <row r="553" spans="1:24" ht="16.5" customHeight="1">
      <c r="A553" s="49"/>
      <c r="B553" s="23"/>
      <c r="C553" s="23"/>
      <c r="D553" s="23"/>
      <c r="E553" s="23"/>
      <c r="F553" s="23"/>
      <c r="G553" s="23"/>
      <c r="H553" s="23"/>
      <c r="I553" s="23"/>
      <c r="J553" s="23"/>
      <c r="K553" s="23"/>
      <c r="L553" s="23"/>
      <c r="M553" s="23"/>
      <c r="N553" s="23"/>
      <c r="O553" s="23"/>
      <c r="P553" s="23"/>
      <c r="Q553" s="23"/>
      <c r="R553" s="23"/>
      <c r="S553" s="23"/>
      <c r="T553" s="23"/>
      <c r="U553" s="23"/>
      <c r="V553" s="23"/>
      <c r="W553" s="23"/>
      <c r="X553" s="23"/>
    </row>
    <row r="554" spans="1:24" ht="16.5" customHeight="1">
      <c r="A554" s="49"/>
      <c r="B554" s="23"/>
      <c r="C554" s="23"/>
      <c r="D554" s="23"/>
      <c r="E554" s="23"/>
      <c r="F554" s="23"/>
      <c r="G554" s="23"/>
      <c r="H554" s="23"/>
      <c r="I554" s="23"/>
      <c r="J554" s="23"/>
      <c r="K554" s="23"/>
      <c r="L554" s="23"/>
      <c r="M554" s="23"/>
      <c r="N554" s="23"/>
      <c r="O554" s="23"/>
      <c r="P554" s="23"/>
      <c r="Q554" s="23"/>
      <c r="R554" s="23"/>
      <c r="S554" s="23"/>
      <c r="T554" s="23"/>
      <c r="U554" s="23"/>
      <c r="V554" s="23"/>
      <c r="W554" s="23"/>
      <c r="X554" s="23"/>
    </row>
    <row r="555" spans="1:24" ht="16.5" customHeight="1">
      <c r="A555" s="49"/>
      <c r="B555" s="23"/>
      <c r="C555" s="23"/>
      <c r="D555" s="23"/>
      <c r="E555" s="23"/>
      <c r="F555" s="23"/>
      <c r="G555" s="23"/>
      <c r="H555" s="23"/>
      <c r="I555" s="23"/>
      <c r="J555" s="23"/>
      <c r="K555" s="23"/>
      <c r="L555" s="23"/>
      <c r="M555" s="23"/>
      <c r="N555" s="23"/>
      <c r="O555" s="23"/>
      <c r="P555" s="23"/>
      <c r="Q555" s="23"/>
      <c r="R555" s="23"/>
      <c r="S555" s="23"/>
      <c r="T555" s="23"/>
      <c r="U555" s="23"/>
      <c r="V555" s="23"/>
      <c r="W555" s="23"/>
      <c r="X555" s="23"/>
    </row>
    <row r="556" spans="1:24" ht="16.5" customHeight="1">
      <c r="A556" s="49"/>
      <c r="B556" s="23"/>
      <c r="C556" s="23"/>
      <c r="D556" s="23"/>
      <c r="E556" s="23"/>
      <c r="F556" s="23"/>
      <c r="G556" s="23"/>
      <c r="H556" s="23"/>
      <c r="I556" s="23"/>
      <c r="J556" s="23"/>
      <c r="K556" s="23"/>
      <c r="L556" s="23"/>
      <c r="M556" s="23"/>
      <c r="N556" s="23"/>
      <c r="O556" s="23"/>
      <c r="P556" s="23"/>
      <c r="Q556" s="23"/>
      <c r="R556" s="23"/>
      <c r="S556" s="23"/>
      <c r="T556" s="23"/>
      <c r="U556" s="23"/>
      <c r="V556" s="23"/>
      <c r="W556" s="23"/>
      <c r="X556" s="23"/>
    </row>
    <row r="557" spans="1:24" ht="16.5" customHeight="1">
      <c r="A557" s="49"/>
      <c r="B557" s="23"/>
      <c r="C557" s="23"/>
      <c r="D557" s="23"/>
      <c r="E557" s="23"/>
      <c r="F557" s="23"/>
      <c r="G557" s="23"/>
      <c r="H557" s="23"/>
      <c r="I557" s="23"/>
      <c r="J557" s="23"/>
      <c r="K557" s="23"/>
      <c r="L557" s="23"/>
      <c r="M557" s="23"/>
      <c r="N557" s="23"/>
      <c r="O557" s="23"/>
      <c r="P557" s="23"/>
      <c r="Q557" s="23"/>
      <c r="R557" s="23"/>
      <c r="S557" s="23"/>
      <c r="T557" s="23"/>
      <c r="U557" s="23"/>
      <c r="V557" s="23"/>
      <c r="W557" s="23"/>
      <c r="X557" s="23"/>
    </row>
    <row r="558" spans="1:24" ht="16.5" customHeight="1">
      <c r="A558" s="49"/>
      <c r="B558" s="23"/>
      <c r="C558" s="23"/>
      <c r="D558" s="23"/>
      <c r="E558" s="23"/>
      <c r="F558" s="23"/>
      <c r="G558" s="23"/>
      <c r="H558" s="23"/>
      <c r="I558" s="23"/>
      <c r="J558" s="23"/>
      <c r="K558" s="23"/>
      <c r="L558" s="23"/>
      <c r="M558" s="23"/>
      <c r="N558" s="23"/>
      <c r="O558" s="23"/>
      <c r="P558" s="23"/>
      <c r="Q558" s="23"/>
      <c r="R558" s="23"/>
      <c r="S558" s="23"/>
      <c r="T558" s="23"/>
      <c r="U558" s="23"/>
      <c r="V558" s="23"/>
      <c r="W558" s="23"/>
      <c r="X558" s="23"/>
    </row>
    <row r="559" spans="1:24" ht="16.5" customHeight="1">
      <c r="A559" s="49"/>
      <c r="B559" s="23"/>
      <c r="C559" s="23"/>
      <c r="D559" s="23"/>
      <c r="E559" s="23"/>
      <c r="F559" s="23"/>
      <c r="G559" s="23"/>
      <c r="H559" s="23"/>
      <c r="I559" s="23"/>
      <c r="J559" s="23"/>
      <c r="K559" s="23"/>
      <c r="L559" s="23"/>
      <c r="M559" s="23"/>
      <c r="N559" s="23"/>
      <c r="O559" s="23"/>
      <c r="P559" s="23"/>
      <c r="Q559" s="23"/>
      <c r="R559" s="23"/>
      <c r="S559" s="23"/>
      <c r="T559" s="23"/>
      <c r="U559" s="23"/>
      <c r="V559" s="23"/>
      <c r="W559" s="23"/>
      <c r="X559" s="23"/>
    </row>
    <row r="560" spans="1:24" ht="16.5" customHeight="1">
      <c r="A560" s="49"/>
      <c r="B560" s="23"/>
      <c r="C560" s="23"/>
      <c r="D560" s="23"/>
      <c r="E560" s="23"/>
      <c r="F560" s="23"/>
      <c r="G560" s="23"/>
      <c r="H560" s="23"/>
      <c r="I560" s="23"/>
      <c r="J560" s="23"/>
      <c r="K560" s="23"/>
      <c r="L560" s="23"/>
      <c r="M560" s="23"/>
      <c r="N560" s="23"/>
      <c r="O560" s="23"/>
      <c r="P560" s="23"/>
      <c r="Q560" s="23"/>
      <c r="R560" s="23"/>
      <c r="S560" s="23"/>
      <c r="T560" s="23"/>
      <c r="U560" s="23"/>
      <c r="V560" s="23"/>
      <c r="W560" s="23"/>
      <c r="X560" s="23"/>
    </row>
    <row r="561" spans="1:24" ht="16.5" customHeight="1">
      <c r="A561" s="49"/>
      <c r="B561" s="23"/>
      <c r="C561" s="23"/>
      <c r="D561" s="23"/>
      <c r="E561" s="23"/>
      <c r="F561" s="23"/>
      <c r="G561" s="23"/>
      <c r="H561" s="23"/>
      <c r="I561" s="23"/>
      <c r="J561" s="23"/>
      <c r="K561" s="23"/>
      <c r="L561" s="23"/>
      <c r="M561" s="23"/>
      <c r="N561" s="23"/>
      <c r="O561" s="23"/>
      <c r="P561" s="23"/>
      <c r="Q561" s="23"/>
      <c r="R561" s="23"/>
      <c r="S561" s="23"/>
      <c r="T561" s="23"/>
      <c r="U561" s="23"/>
      <c r="V561" s="23"/>
      <c r="W561" s="23"/>
      <c r="X561" s="23"/>
    </row>
    <row r="562" spans="1:24" ht="16.5" customHeight="1">
      <c r="A562" s="49"/>
      <c r="B562" s="23"/>
      <c r="C562" s="23"/>
      <c r="D562" s="23"/>
      <c r="E562" s="23"/>
      <c r="F562" s="23"/>
      <c r="G562" s="23"/>
      <c r="H562" s="23"/>
      <c r="I562" s="23"/>
      <c r="J562" s="23"/>
      <c r="K562" s="23"/>
      <c r="L562" s="23"/>
      <c r="M562" s="23"/>
      <c r="N562" s="23"/>
      <c r="O562" s="23"/>
      <c r="P562" s="23"/>
      <c r="Q562" s="23"/>
      <c r="R562" s="23"/>
      <c r="S562" s="23"/>
      <c r="T562" s="23"/>
      <c r="U562" s="23"/>
      <c r="V562" s="23"/>
      <c r="W562" s="23"/>
      <c r="X562" s="23"/>
    </row>
    <row r="563" spans="1:24" ht="16.5" customHeight="1">
      <c r="A563" s="49"/>
      <c r="B563" s="23"/>
      <c r="C563" s="23"/>
      <c r="D563" s="23"/>
      <c r="E563" s="23"/>
      <c r="F563" s="23"/>
      <c r="G563" s="23"/>
      <c r="H563" s="23"/>
      <c r="I563" s="23"/>
      <c r="J563" s="23"/>
      <c r="K563" s="23"/>
      <c r="L563" s="23"/>
      <c r="M563" s="23"/>
      <c r="N563" s="23"/>
      <c r="O563" s="23"/>
      <c r="P563" s="23"/>
      <c r="Q563" s="23"/>
      <c r="R563" s="23"/>
      <c r="S563" s="23"/>
      <c r="T563" s="23"/>
      <c r="U563" s="23"/>
      <c r="V563" s="23"/>
      <c r="W563" s="23"/>
      <c r="X563" s="23"/>
    </row>
    <row r="564" spans="1:24" ht="16.5" customHeight="1">
      <c r="A564" s="49"/>
      <c r="B564" s="23"/>
      <c r="C564" s="23"/>
      <c r="D564" s="23"/>
      <c r="E564" s="23"/>
      <c r="F564" s="23"/>
      <c r="G564" s="23"/>
      <c r="H564" s="23"/>
      <c r="I564" s="23"/>
      <c r="J564" s="23"/>
      <c r="K564" s="23"/>
      <c r="L564" s="23"/>
      <c r="M564" s="23"/>
      <c r="N564" s="23"/>
      <c r="O564" s="23"/>
      <c r="P564" s="23"/>
      <c r="Q564" s="23"/>
      <c r="R564" s="23"/>
      <c r="S564" s="23"/>
      <c r="T564" s="23"/>
      <c r="U564" s="23"/>
      <c r="V564" s="23"/>
      <c r="W564" s="23"/>
      <c r="X564" s="23"/>
    </row>
    <row r="565" spans="1:24" ht="16.5" customHeight="1">
      <c r="A565" s="49"/>
      <c r="B565" s="23"/>
      <c r="C565" s="23"/>
      <c r="D565" s="23"/>
      <c r="E565" s="23"/>
      <c r="F565" s="23"/>
      <c r="G565" s="23"/>
      <c r="H565" s="23"/>
      <c r="I565" s="23"/>
      <c r="J565" s="23"/>
      <c r="K565" s="23"/>
      <c r="L565" s="23"/>
      <c r="M565" s="23"/>
      <c r="N565" s="23"/>
      <c r="O565" s="23"/>
      <c r="P565" s="23"/>
      <c r="Q565" s="23"/>
      <c r="R565" s="23"/>
      <c r="S565" s="23"/>
      <c r="T565" s="23"/>
      <c r="U565" s="23"/>
      <c r="V565" s="23"/>
      <c r="W565" s="23"/>
      <c r="X565" s="23"/>
    </row>
    <row r="566" spans="1:24" ht="16.5" customHeight="1">
      <c r="A566" s="49"/>
      <c r="B566" s="23"/>
      <c r="C566" s="23"/>
      <c r="D566" s="23"/>
      <c r="E566" s="23"/>
      <c r="F566" s="23"/>
      <c r="G566" s="23"/>
      <c r="H566" s="23"/>
      <c r="I566" s="23"/>
      <c r="J566" s="23"/>
      <c r="K566" s="23"/>
      <c r="L566" s="23"/>
      <c r="M566" s="23"/>
      <c r="N566" s="23"/>
      <c r="O566" s="23"/>
      <c r="P566" s="23"/>
      <c r="Q566" s="23"/>
      <c r="R566" s="23"/>
      <c r="S566" s="23"/>
      <c r="T566" s="23"/>
      <c r="U566" s="23"/>
      <c r="V566" s="23"/>
      <c r="W566" s="23"/>
      <c r="X566" s="23"/>
    </row>
    <row r="567" spans="1:24" ht="16.5" customHeight="1">
      <c r="A567" s="49"/>
      <c r="B567" s="23"/>
      <c r="C567" s="23"/>
      <c r="D567" s="23"/>
      <c r="E567" s="23"/>
      <c r="F567" s="23"/>
      <c r="G567" s="23"/>
      <c r="H567" s="23"/>
      <c r="I567" s="23"/>
      <c r="J567" s="23"/>
      <c r="K567" s="23"/>
      <c r="L567" s="23"/>
      <c r="M567" s="23"/>
      <c r="N567" s="23"/>
      <c r="O567" s="23"/>
      <c r="P567" s="23"/>
      <c r="Q567" s="23"/>
      <c r="R567" s="23"/>
      <c r="S567" s="23"/>
      <c r="T567" s="23"/>
      <c r="U567" s="23"/>
      <c r="V567" s="23"/>
      <c r="W567" s="23"/>
      <c r="X567" s="23"/>
    </row>
    <row r="568" spans="1:24" ht="16.5" customHeight="1">
      <c r="A568" s="49"/>
      <c r="B568" s="23"/>
      <c r="C568" s="23"/>
      <c r="D568" s="23"/>
      <c r="E568" s="23"/>
      <c r="F568" s="23"/>
      <c r="G568" s="23"/>
      <c r="H568" s="23"/>
      <c r="I568" s="23"/>
      <c r="J568" s="23"/>
      <c r="K568" s="23"/>
      <c r="L568" s="23"/>
      <c r="M568" s="23"/>
      <c r="N568" s="23"/>
      <c r="O568" s="23"/>
      <c r="P568" s="23"/>
      <c r="Q568" s="23"/>
      <c r="R568" s="23"/>
      <c r="S568" s="23"/>
      <c r="T568" s="23"/>
      <c r="U568" s="23"/>
      <c r="V568" s="23"/>
      <c r="W568" s="23"/>
      <c r="X568" s="23"/>
    </row>
    <row r="569" spans="1:24" ht="16.5" customHeight="1">
      <c r="A569" s="49"/>
      <c r="B569" s="23"/>
      <c r="C569" s="23"/>
      <c r="D569" s="23"/>
      <c r="E569" s="23"/>
      <c r="F569" s="23"/>
      <c r="G569" s="23"/>
      <c r="H569" s="23"/>
      <c r="I569" s="23"/>
      <c r="J569" s="23"/>
      <c r="K569" s="23"/>
      <c r="L569" s="23"/>
      <c r="M569" s="23"/>
      <c r="N569" s="23"/>
      <c r="O569" s="23"/>
      <c r="P569" s="23"/>
      <c r="Q569" s="23"/>
      <c r="R569" s="23"/>
      <c r="S569" s="23"/>
      <c r="T569" s="23"/>
      <c r="U569" s="23"/>
      <c r="V569" s="23"/>
      <c r="W569" s="23"/>
      <c r="X569" s="23"/>
    </row>
    <row r="570" spans="1:24" ht="16.5" customHeight="1">
      <c r="A570" s="49"/>
      <c r="B570" s="23"/>
      <c r="C570" s="23"/>
      <c r="D570" s="23"/>
      <c r="E570" s="23"/>
      <c r="F570" s="23"/>
      <c r="G570" s="23"/>
      <c r="H570" s="23"/>
      <c r="I570" s="23"/>
      <c r="J570" s="23"/>
      <c r="K570" s="23"/>
      <c r="L570" s="23"/>
      <c r="M570" s="23"/>
      <c r="N570" s="23"/>
      <c r="O570" s="23"/>
      <c r="P570" s="23"/>
      <c r="Q570" s="23"/>
      <c r="R570" s="23"/>
      <c r="S570" s="23"/>
      <c r="T570" s="23"/>
      <c r="U570" s="23"/>
      <c r="V570" s="23"/>
      <c r="W570" s="23"/>
      <c r="X570" s="23"/>
    </row>
    <row r="571" spans="1:24" ht="16.5" customHeight="1">
      <c r="A571" s="49"/>
      <c r="B571" s="23"/>
      <c r="C571" s="23"/>
      <c r="D571" s="23"/>
      <c r="E571" s="23"/>
      <c r="F571" s="23"/>
      <c r="G571" s="23"/>
      <c r="H571" s="23"/>
      <c r="I571" s="23"/>
      <c r="J571" s="23"/>
      <c r="K571" s="23"/>
      <c r="L571" s="23"/>
      <c r="M571" s="23"/>
      <c r="N571" s="23"/>
      <c r="O571" s="23"/>
      <c r="P571" s="23"/>
      <c r="Q571" s="23"/>
      <c r="R571" s="23"/>
      <c r="S571" s="23"/>
      <c r="T571" s="23"/>
      <c r="U571" s="23"/>
      <c r="V571" s="23"/>
      <c r="W571" s="23"/>
      <c r="X571" s="23"/>
    </row>
    <row r="572" spans="1:24" ht="16.5" customHeight="1">
      <c r="A572" s="49"/>
      <c r="B572" s="23"/>
      <c r="C572" s="23"/>
      <c r="D572" s="23"/>
      <c r="E572" s="23"/>
      <c r="F572" s="23"/>
      <c r="G572" s="23"/>
      <c r="H572" s="23"/>
      <c r="I572" s="23"/>
      <c r="J572" s="23"/>
      <c r="K572" s="23"/>
      <c r="L572" s="23"/>
      <c r="M572" s="23"/>
      <c r="N572" s="23"/>
      <c r="O572" s="23"/>
      <c r="P572" s="23"/>
      <c r="Q572" s="23"/>
      <c r="R572" s="23"/>
      <c r="S572" s="23"/>
      <c r="T572" s="23"/>
      <c r="U572" s="23"/>
      <c r="V572" s="23"/>
      <c r="W572" s="23"/>
      <c r="X572" s="23"/>
    </row>
    <row r="573" spans="1:24" ht="16.5" customHeight="1">
      <c r="A573" s="49"/>
      <c r="B573" s="23"/>
      <c r="C573" s="23"/>
      <c r="D573" s="23"/>
      <c r="E573" s="23"/>
      <c r="F573" s="23"/>
      <c r="G573" s="23"/>
      <c r="H573" s="23"/>
      <c r="I573" s="23"/>
      <c r="J573" s="23"/>
      <c r="K573" s="23"/>
      <c r="L573" s="23"/>
      <c r="M573" s="23"/>
      <c r="N573" s="23"/>
      <c r="O573" s="23"/>
      <c r="P573" s="23"/>
      <c r="Q573" s="23"/>
      <c r="R573" s="23"/>
      <c r="S573" s="23"/>
      <c r="T573" s="23"/>
      <c r="U573" s="23"/>
      <c r="V573" s="23"/>
      <c r="W573" s="23"/>
      <c r="X573" s="23"/>
    </row>
    <row r="574" spans="1:24" ht="16.5" customHeight="1">
      <c r="A574" s="49"/>
      <c r="B574" s="23"/>
      <c r="C574" s="23"/>
      <c r="D574" s="23"/>
      <c r="E574" s="23"/>
      <c r="F574" s="23"/>
      <c r="G574" s="23"/>
      <c r="H574" s="23"/>
      <c r="I574" s="23"/>
      <c r="J574" s="23"/>
      <c r="K574" s="23"/>
      <c r="L574" s="23"/>
      <c r="M574" s="23"/>
      <c r="N574" s="23"/>
      <c r="O574" s="23"/>
      <c r="P574" s="23"/>
      <c r="Q574" s="23"/>
      <c r="R574" s="23"/>
      <c r="S574" s="23"/>
      <c r="T574" s="23"/>
      <c r="U574" s="23"/>
      <c r="V574" s="23"/>
      <c r="W574" s="23"/>
      <c r="X574" s="23"/>
    </row>
    <row r="575" spans="1:24" ht="16.5" customHeight="1">
      <c r="A575" s="49"/>
      <c r="B575" s="23"/>
      <c r="C575" s="23"/>
      <c r="D575" s="23"/>
      <c r="E575" s="23"/>
      <c r="F575" s="23"/>
      <c r="G575" s="23"/>
      <c r="H575" s="23"/>
      <c r="I575" s="23"/>
      <c r="J575" s="23"/>
      <c r="K575" s="23"/>
      <c r="L575" s="23"/>
      <c r="M575" s="23"/>
      <c r="N575" s="23"/>
      <c r="O575" s="23"/>
      <c r="P575" s="23"/>
      <c r="Q575" s="23"/>
      <c r="R575" s="23"/>
      <c r="S575" s="23"/>
      <c r="T575" s="23"/>
      <c r="U575" s="23"/>
      <c r="V575" s="23"/>
      <c r="W575" s="23"/>
      <c r="X575" s="23"/>
    </row>
    <row r="576" spans="1:24" ht="16.5" customHeight="1">
      <c r="A576" s="49"/>
      <c r="B576" s="23"/>
      <c r="C576" s="23"/>
      <c r="D576" s="23"/>
      <c r="E576" s="23"/>
      <c r="F576" s="23"/>
      <c r="G576" s="23"/>
      <c r="H576" s="23"/>
      <c r="I576" s="23"/>
      <c r="J576" s="23"/>
      <c r="K576" s="23"/>
      <c r="L576" s="23"/>
      <c r="M576" s="23"/>
      <c r="N576" s="23"/>
      <c r="O576" s="23"/>
      <c r="P576" s="23"/>
      <c r="Q576" s="23"/>
      <c r="R576" s="23"/>
      <c r="S576" s="23"/>
      <c r="T576" s="23"/>
      <c r="U576" s="23"/>
      <c r="V576" s="23"/>
      <c r="W576" s="23"/>
      <c r="X576" s="23"/>
    </row>
    <row r="577" spans="1:24" ht="16.5" customHeight="1">
      <c r="A577" s="49"/>
      <c r="B577" s="23"/>
      <c r="C577" s="23"/>
      <c r="D577" s="23"/>
      <c r="E577" s="23"/>
      <c r="F577" s="23"/>
      <c r="G577" s="23"/>
      <c r="H577" s="23"/>
      <c r="I577" s="23"/>
      <c r="J577" s="23"/>
      <c r="K577" s="23"/>
      <c r="L577" s="23"/>
      <c r="M577" s="23"/>
      <c r="N577" s="23"/>
      <c r="O577" s="23"/>
      <c r="P577" s="23"/>
      <c r="Q577" s="23"/>
      <c r="R577" s="23"/>
      <c r="S577" s="23"/>
      <c r="T577" s="23"/>
      <c r="U577" s="23"/>
      <c r="V577" s="23"/>
      <c r="W577" s="23"/>
      <c r="X577" s="23"/>
    </row>
    <row r="578" spans="1:24" ht="16.5" customHeight="1">
      <c r="A578" s="49"/>
      <c r="B578" s="23"/>
      <c r="C578" s="23"/>
      <c r="D578" s="23"/>
      <c r="E578" s="23"/>
      <c r="F578" s="23"/>
      <c r="G578" s="23"/>
      <c r="H578" s="23"/>
      <c r="I578" s="23"/>
      <c r="J578" s="23"/>
      <c r="K578" s="23"/>
      <c r="L578" s="23"/>
      <c r="M578" s="23"/>
      <c r="N578" s="23"/>
      <c r="O578" s="23"/>
      <c r="P578" s="23"/>
      <c r="Q578" s="23"/>
      <c r="R578" s="23"/>
      <c r="S578" s="23"/>
      <c r="T578" s="23"/>
      <c r="U578" s="23"/>
      <c r="V578" s="23"/>
      <c r="W578" s="23"/>
      <c r="X578" s="23"/>
    </row>
    <row r="579" spans="1:24" ht="16.5" customHeight="1">
      <c r="A579" s="49"/>
      <c r="B579" s="23"/>
      <c r="C579" s="23"/>
      <c r="D579" s="23"/>
      <c r="E579" s="23"/>
      <c r="F579" s="23"/>
      <c r="G579" s="23"/>
      <c r="H579" s="23"/>
      <c r="I579" s="23"/>
      <c r="J579" s="23"/>
      <c r="K579" s="23"/>
      <c r="L579" s="23"/>
      <c r="M579" s="23"/>
      <c r="N579" s="23"/>
      <c r="O579" s="23"/>
      <c r="P579" s="23"/>
      <c r="Q579" s="23"/>
      <c r="R579" s="23"/>
      <c r="S579" s="23"/>
      <c r="T579" s="23"/>
      <c r="U579" s="23"/>
      <c r="V579" s="23"/>
      <c r="W579" s="23"/>
      <c r="X579" s="23"/>
    </row>
    <row r="580" spans="1:24" ht="16.5" customHeight="1">
      <c r="A580" s="49"/>
      <c r="B580" s="23"/>
      <c r="C580" s="23"/>
      <c r="D580" s="23"/>
      <c r="E580" s="23"/>
      <c r="F580" s="23"/>
      <c r="G580" s="23"/>
      <c r="H580" s="23"/>
      <c r="I580" s="23"/>
      <c r="J580" s="23"/>
      <c r="K580" s="23"/>
      <c r="L580" s="23"/>
      <c r="M580" s="23"/>
      <c r="N580" s="23"/>
      <c r="O580" s="23"/>
      <c r="P580" s="23"/>
      <c r="Q580" s="23"/>
      <c r="R580" s="23"/>
      <c r="S580" s="23"/>
      <c r="T580" s="23"/>
      <c r="U580" s="23"/>
      <c r="V580" s="23"/>
      <c r="W580" s="23"/>
      <c r="X580" s="23"/>
    </row>
    <row r="581" spans="1:24" ht="16.5" customHeight="1">
      <c r="A581" s="49"/>
      <c r="B581" s="23"/>
      <c r="C581" s="23"/>
      <c r="D581" s="23"/>
      <c r="E581" s="23"/>
      <c r="F581" s="23"/>
      <c r="G581" s="23"/>
      <c r="H581" s="23"/>
      <c r="I581" s="23"/>
      <c r="J581" s="23"/>
      <c r="K581" s="23"/>
      <c r="L581" s="23"/>
      <c r="M581" s="23"/>
      <c r="N581" s="23"/>
      <c r="O581" s="23"/>
      <c r="P581" s="23"/>
      <c r="Q581" s="23"/>
      <c r="R581" s="23"/>
      <c r="S581" s="23"/>
      <c r="T581" s="23"/>
      <c r="U581" s="23"/>
      <c r="V581" s="23"/>
      <c r="W581" s="23"/>
      <c r="X581" s="23"/>
    </row>
    <row r="582" spans="1:24" ht="16.5" customHeight="1">
      <c r="A582" s="49"/>
      <c r="B582" s="23"/>
      <c r="C582" s="23"/>
      <c r="D582" s="23"/>
      <c r="E582" s="23"/>
      <c r="F582" s="23"/>
      <c r="G582" s="23"/>
      <c r="H582" s="23"/>
      <c r="I582" s="23"/>
      <c r="J582" s="23"/>
      <c r="K582" s="23"/>
      <c r="L582" s="23"/>
      <c r="M582" s="23"/>
      <c r="N582" s="23"/>
      <c r="O582" s="23"/>
      <c r="P582" s="23"/>
      <c r="Q582" s="23"/>
      <c r="R582" s="23"/>
      <c r="S582" s="23"/>
      <c r="T582" s="23"/>
      <c r="U582" s="23"/>
      <c r="V582" s="23"/>
      <c r="W582" s="23"/>
      <c r="X582" s="23"/>
    </row>
    <row r="583" spans="1:24" ht="16.5" customHeight="1">
      <c r="A583" s="49"/>
      <c r="B583" s="23"/>
      <c r="C583" s="23"/>
      <c r="D583" s="23"/>
      <c r="E583" s="23"/>
      <c r="F583" s="23"/>
      <c r="G583" s="23"/>
      <c r="H583" s="23"/>
      <c r="I583" s="23"/>
      <c r="J583" s="23"/>
      <c r="K583" s="23"/>
      <c r="L583" s="23"/>
      <c r="M583" s="23"/>
      <c r="N583" s="23"/>
      <c r="O583" s="23"/>
      <c r="P583" s="23"/>
      <c r="Q583" s="23"/>
      <c r="R583" s="23"/>
      <c r="S583" s="23"/>
      <c r="T583" s="23"/>
      <c r="U583" s="23"/>
      <c r="V583" s="23"/>
      <c r="W583" s="23"/>
      <c r="X583" s="23"/>
    </row>
    <row r="584" spans="1:24" ht="16.5" customHeight="1">
      <c r="A584" s="49"/>
      <c r="B584" s="23"/>
      <c r="C584" s="23"/>
      <c r="D584" s="23"/>
      <c r="E584" s="23"/>
      <c r="F584" s="23"/>
      <c r="G584" s="23"/>
      <c r="H584" s="23"/>
      <c r="I584" s="23"/>
      <c r="J584" s="23"/>
      <c r="K584" s="23"/>
      <c r="L584" s="23"/>
      <c r="M584" s="23"/>
      <c r="N584" s="23"/>
      <c r="O584" s="23"/>
      <c r="P584" s="23"/>
      <c r="Q584" s="23"/>
      <c r="R584" s="23"/>
      <c r="S584" s="23"/>
      <c r="T584" s="23"/>
      <c r="U584" s="23"/>
      <c r="V584" s="23"/>
      <c r="W584" s="23"/>
      <c r="X584" s="23"/>
    </row>
    <row r="585" spans="1:24" ht="16.5" customHeight="1">
      <c r="A585" s="49"/>
      <c r="B585" s="23"/>
      <c r="C585" s="23"/>
      <c r="D585" s="23"/>
      <c r="E585" s="23"/>
      <c r="F585" s="23"/>
      <c r="G585" s="23"/>
      <c r="H585" s="23"/>
      <c r="I585" s="23"/>
      <c r="J585" s="23"/>
      <c r="K585" s="23"/>
      <c r="L585" s="23"/>
      <c r="M585" s="23"/>
      <c r="N585" s="23"/>
      <c r="O585" s="23"/>
      <c r="P585" s="23"/>
      <c r="Q585" s="23"/>
      <c r="R585" s="23"/>
      <c r="S585" s="23"/>
      <c r="T585" s="23"/>
      <c r="U585" s="23"/>
      <c r="V585" s="23"/>
      <c r="W585" s="23"/>
      <c r="X585" s="23"/>
    </row>
    <row r="586" spans="1:24" ht="16.5" customHeight="1">
      <c r="A586" s="49"/>
      <c r="B586" s="23"/>
      <c r="C586" s="23"/>
      <c r="D586" s="23"/>
      <c r="E586" s="23"/>
      <c r="F586" s="23"/>
      <c r="G586" s="23"/>
      <c r="H586" s="23"/>
      <c r="I586" s="23"/>
      <c r="J586" s="23"/>
      <c r="K586" s="23"/>
      <c r="L586" s="23"/>
      <c r="M586" s="23"/>
      <c r="N586" s="23"/>
      <c r="O586" s="23"/>
      <c r="P586" s="23"/>
      <c r="Q586" s="23"/>
      <c r="R586" s="23"/>
      <c r="S586" s="23"/>
      <c r="T586" s="23"/>
      <c r="U586" s="23"/>
      <c r="V586" s="23"/>
      <c r="W586" s="23"/>
      <c r="X586" s="23"/>
    </row>
    <row r="587" spans="1:24" ht="16.5" customHeight="1">
      <c r="A587" s="49"/>
      <c r="B587" s="23"/>
      <c r="C587" s="23"/>
      <c r="D587" s="23"/>
      <c r="E587" s="23"/>
      <c r="F587" s="23"/>
      <c r="G587" s="23"/>
      <c r="H587" s="23"/>
      <c r="I587" s="23"/>
      <c r="J587" s="23"/>
      <c r="K587" s="23"/>
      <c r="L587" s="23"/>
      <c r="M587" s="23"/>
      <c r="N587" s="23"/>
      <c r="O587" s="23"/>
      <c r="P587" s="23"/>
      <c r="Q587" s="23"/>
      <c r="R587" s="23"/>
      <c r="S587" s="23"/>
      <c r="T587" s="23"/>
      <c r="U587" s="23"/>
      <c r="V587" s="23"/>
      <c r="W587" s="23"/>
      <c r="X587" s="23"/>
    </row>
    <row r="588" spans="1:24" ht="16.5" customHeight="1">
      <c r="A588" s="49"/>
      <c r="B588" s="23"/>
      <c r="C588" s="23"/>
      <c r="D588" s="23"/>
      <c r="E588" s="23"/>
      <c r="F588" s="23"/>
      <c r="G588" s="23"/>
      <c r="H588" s="23"/>
      <c r="I588" s="23"/>
      <c r="J588" s="23"/>
      <c r="K588" s="23"/>
      <c r="L588" s="23"/>
      <c r="M588" s="23"/>
      <c r="N588" s="23"/>
      <c r="O588" s="23"/>
      <c r="P588" s="23"/>
      <c r="Q588" s="23"/>
      <c r="R588" s="23"/>
      <c r="S588" s="23"/>
      <c r="T588" s="23"/>
      <c r="U588" s="23"/>
      <c r="V588" s="23"/>
      <c r="W588" s="23"/>
      <c r="X588" s="23"/>
    </row>
    <row r="589" spans="1:24" ht="16.5" customHeight="1">
      <c r="A589" s="49"/>
      <c r="B589" s="23"/>
      <c r="C589" s="23"/>
      <c r="D589" s="23"/>
      <c r="E589" s="23"/>
      <c r="F589" s="23"/>
      <c r="G589" s="23"/>
      <c r="H589" s="23"/>
      <c r="I589" s="23"/>
      <c r="J589" s="23"/>
      <c r="K589" s="23"/>
      <c r="L589" s="23"/>
      <c r="M589" s="23"/>
      <c r="N589" s="23"/>
      <c r="O589" s="23"/>
      <c r="P589" s="23"/>
      <c r="Q589" s="23"/>
      <c r="R589" s="23"/>
      <c r="S589" s="23"/>
      <c r="T589" s="23"/>
      <c r="U589" s="23"/>
      <c r="V589" s="23"/>
      <c r="W589" s="23"/>
      <c r="X589" s="23"/>
    </row>
    <row r="590" spans="1:24" ht="16.5" customHeight="1">
      <c r="A590" s="49"/>
      <c r="B590" s="23"/>
      <c r="C590" s="23"/>
      <c r="D590" s="23"/>
      <c r="E590" s="23"/>
      <c r="F590" s="23"/>
      <c r="G590" s="23"/>
      <c r="H590" s="23"/>
      <c r="I590" s="23"/>
      <c r="J590" s="23"/>
      <c r="K590" s="23"/>
      <c r="L590" s="23"/>
      <c r="M590" s="23"/>
      <c r="N590" s="23"/>
      <c r="O590" s="23"/>
      <c r="P590" s="23"/>
      <c r="Q590" s="23"/>
      <c r="R590" s="23"/>
      <c r="S590" s="23"/>
      <c r="T590" s="23"/>
      <c r="U590" s="23"/>
      <c r="V590" s="23"/>
      <c r="W590" s="23"/>
      <c r="X590" s="23"/>
    </row>
    <row r="591" spans="1:24" ht="16.5" customHeight="1">
      <c r="A591" s="49"/>
      <c r="B591" s="23"/>
      <c r="C591" s="23"/>
      <c r="D591" s="23"/>
      <c r="E591" s="23"/>
      <c r="F591" s="23"/>
      <c r="G591" s="23"/>
      <c r="H591" s="23"/>
      <c r="I591" s="23"/>
      <c r="J591" s="23"/>
      <c r="K591" s="23"/>
      <c r="L591" s="23"/>
      <c r="M591" s="23"/>
      <c r="N591" s="23"/>
      <c r="O591" s="23"/>
      <c r="P591" s="23"/>
      <c r="Q591" s="23"/>
      <c r="R591" s="23"/>
      <c r="S591" s="23"/>
      <c r="T591" s="23"/>
      <c r="U591" s="23"/>
      <c r="V591" s="23"/>
      <c r="W591" s="23"/>
      <c r="X591" s="23"/>
    </row>
    <row r="592" spans="1:24" ht="16.5" customHeight="1">
      <c r="A592" s="49"/>
      <c r="B592" s="23"/>
      <c r="C592" s="23"/>
      <c r="D592" s="23"/>
      <c r="E592" s="23"/>
      <c r="F592" s="23"/>
      <c r="G592" s="23"/>
      <c r="H592" s="23"/>
      <c r="I592" s="23"/>
      <c r="J592" s="23"/>
      <c r="K592" s="23"/>
      <c r="L592" s="23"/>
      <c r="M592" s="23"/>
      <c r="N592" s="23"/>
      <c r="O592" s="23"/>
      <c r="P592" s="23"/>
      <c r="Q592" s="23"/>
      <c r="R592" s="23"/>
      <c r="S592" s="23"/>
      <c r="T592" s="23"/>
      <c r="U592" s="23"/>
      <c r="V592" s="23"/>
      <c r="W592" s="23"/>
      <c r="X592" s="23"/>
    </row>
    <row r="593" spans="1:24" ht="16.5" customHeight="1">
      <c r="A593" s="49"/>
      <c r="B593" s="23"/>
      <c r="C593" s="23"/>
      <c r="D593" s="23"/>
      <c r="E593" s="23"/>
      <c r="F593" s="23"/>
      <c r="G593" s="23"/>
      <c r="H593" s="23"/>
      <c r="I593" s="23"/>
      <c r="J593" s="23"/>
      <c r="K593" s="23"/>
      <c r="L593" s="23"/>
      <c r="M593" s="23"/>
      <c r="N593" s="23"/>
      <c r="O593" s="23"/>
      <c r="P593" s="23"/>
      <c r="Q593" s="23"/>
      <c r="R593" s="23"/>
      <c r="S593" s="23"/>
      <c r="T593" s="23"/>
      <c r="U593" s="23"/>
      <c r="V593" s="23"/>
      <c r="W593" s="23"/>
      <c r="X593" s="23"/>
    </row>
    <row r="594" spans="1:24" ht="16.5" customHeight="1">
      <c r="A594" s="49"/>
      <c r="B594" s="23"/>
      <c r="C594" s="23"/>
      <c r="D594" s="23"/>
      <c r="E594" s="23"/>
      <c r="F594" s="23"/>
      <c r="G594" s="23"/>
      <c r="H594" s="23"/>
      <c r="I594" s="23"/>
      <c r="J594" s="23"/>
      <c r="K594" s="23"/>
      <c r="L594" s="23"/>
      <c r="M594" s="23"/>
      <c r="N594" s="23"/>
      <c r="O594" s="23"/>
      <c r="P594" s="23"/>
      <c r="Q594" s="23"/>
      <c r="R594" s="23"/>
      <c r="S594" s="23"/>
      <c r="T594" s="23"/>
      <c r="U594" s="23"/>
      <c r="V594" s="23"/>
      <c r="W594" s="23"/>
      <c r="X594" s="23"/>
    </row>
    <row r="595" spans="1:24" ht="16.5" customHeight="1">
      <c r="A595" s="49"/>
      <c r="B595" s="23"/>
      <c r="C595" s="23"/>
      <c r="D595" s="23"/>
      <c r="E595" s="23"/>
      <c r="F595" s="23"/>
      <c r="G595" s="23"/>
      <c r="H595" s="23"/>
      <c r="I595" s="23"/>
      <c r="J595" s="23"/>
      <c r="K595" s="23"/>
      <c r="L595" s="23"/>
      <c r="M595" s="23"/>
      <c r="N595" s="23"/>
      <c r="O595" s="23"/>
      <c r="P595" s="23"/>
      <c r="Q595" s="23"/>
      <c r="R595" s="23"/>
      <c r="S595" s="23"/>
      <c r="T595" s="23"/>
      <c r="U595" s="23"/>
      <c r="V595" s="23"/>
      <c r="W595" s="23"/>
      <c r="X595" s="23"/>
    </row>
    <row r="596" spans="1:24" ht="16.5" customHeight="1">
      <c r="A596" s="49"/>
      <c r="B596" s="23"/>
      <c r="C596" s="23"/>
      <c r="D596" s="23"/>
      <c r="E596" s="23"/>
      <c r="F596" s="23"/>
      <c r="G596" s="23"/>
      <c r="H596" s="23"/>
      <c r="I596" s="23"/>
      <c r="J596" s="23"/>
      <c r="K596" s="23"/>
      <c r="L596" s="23"/>
      <c r="M596" s="23"/>
      <c r="N596" s="23"/>
      <c r="O596" s="23"/>
      <c r="P596" s="23"/>
      <c r="Q596" s="23"/>
      <c r="R596" s="23"/>
      <c r="S596" s="23"/>
      <c r="T596" s="23"/>
      <c r="U596" s="23"/>
      <c r="V596" s="23"/>
      <c r="W596" s="23"/>
      <c r="X596" s="23"/>
    </row>
    <row r="597" spans="1:24" ht="16.5" customHeight="1">
      <c r="A597" s="49"/>
      <c r="B597" s="23"/>
      <c r="C597" s="23"/>
      <c r="D597" s="23"/>
      <c r="E597" s="23"/>
      <c r="F597" s="23"/>
      <c r="G597" s="23"/>
      <c r="H597" s="23"/>
      <c r="I597" s="23"/>
      <c r="J597" s="23"/>
      <c r="K597" s="23"/>
      <c r="L597" s="23"/>
      <c r="M597" s="23"/>
      <c r="N597" s="23"/>
      <c r="O597" s="23"/>
      <c r="P597" s="23"/>
      <c r="Q597" s="23"/>
      <c r="R597" s="23"/>
      <c r="S597" s="23"/>
      <c r="T597" s="23"/>
      <c r="U597" s="23"/>
      <c r="V597" s="23"/>
      <c r="W597" s="23"/>
      <c r="X597" s="23"/>
    </row>
    <row r="598" spans="1:24" ht="16.5" customHeight="1">
      <c r="A598" s="49"/>
      <c r="B598" s="23"/>
      <c r="C598" s="23"/>
      <c r="D598" s="23"/>
      <c r="E598" s="23"/>
      <c r="F598" s="23"/>
      <c r="G598" s="23"/>
      <c r="H598" s="23"/>
      <c r="I598" s="23"/>
      <c r="J598" s="23"/>
      <c r="K598" s="23"/>
      <c r="L598" s="23"/>
      <c r="M598" s="23"/>
      <c r="N598" s="23"/>
      <c r="O598" s="23"/>
      <c r="P598" s="23"/>
      <c r="Q598" s="23"/>
      <c r="R598" s="23"/>
      <c r="S598" s="23"/>
      <c r="T598" s="23"/>
      <c r="U598" s="23"/>
      <c r="V598" s="23"/>
      <c r="W598" s="23"/>
      <c r="X598" s="23"/>
    </row>
    <row r="599" spans="1:24" ht="16.5" customHeight="1">
      <c r="A599" s="49"/>
      <c r="B599" s="23"/>
      <c r="C599" s="23"/>
      <c r="D599" s="23"/>
      <c r="E599" s="23"/>
      <c r="F599" s="23"/>
      <c r="G599" s="23"/>
      <c r="H599" s="23"/>
      <c r="I599" s="23"/>
      <c r="J599" s="23"/>
      <c r="K599" s="23"/>
      <c r="L599" s="23"/>
      <c r="M599" s="23"/>
      <c r="N599" s="23"/>
      <c r="O599" s="23"/>
      <c r="P599" s="23"/>
      <c r="Q599" s="23"/>
      <c r="R599" s="23"/>
      <c r="S599" s="23"/>
      <c r="T599" s="23"/>
      <c r="U599" s="23"/>
      <c r="V599" s="23"/>
      <c r="W599" s="23"/>
      <c r="X599" s="23"/>
    </row>
    <row r="600" spans="1:24" ht="16.5" customHeight="1">
      <c r="A600" s="49"/>
      <c r="B600" s="23"/>
      <c r="C600" s="23"/>
      <c r="D600" s="23"/>
      <c r="E600" s="23"/>
      <c r="F600" s="23"/>
      <c r="G600" s="23"/>
      <c r="H600" s="23"/>
      <c r="I600" s="23"/>
      <c r="J600" s="23"/>
      <c r="K600" s="23"/>
      <c r="L600" s="23"/>
      <c r="M600" s="23"/>
      <c r="N600" s="23"/>
      <c r="O600" s="23"/>
      <c r="P600" s="23"/>
      <c r="Q600" s="23"/>
      <c r="R600" s="23"/>
      <c r="S600" s="23"/>
      <c r="T600" s="23"/>
      <c r="U600" s="23"/>
      <c r="V600" s="23"/>
      <c r="W600" s="23"/>
      <c r="X600" s="23"/>
    </row>
    <row r="601" spans="1:24" ht="16.5" customHeight="1">
      <c r="A601" s="49"/>
      <c r="B601" s="23"/>
      <c r="C601" s="23"/>
      <c r="D601" s="23"/>
      <c r="E601" s="23"/>
      <c r="F601" s="23"/>
      <c r="G601" s="23"/>
      <c r="H601" s="23"/>
      <c r="I601" s="23"/>
      <c r="J601" s="23"/>
      <c r="K601" s="23"/>
      <c r="L601" s="23"/>
      <c r="M601" s="23"/>
      <c r="N601" s="23"/>
      <c r="O601" s="23"/>
      <c r="P601" s="23"/>
      <c r="Q601" s="23"/>
      <c r="R601" s="23"/>
      <c r="S601" s="23"/>
      <c r="T601" s="23"/>
      <c r="U601" s="23"/>
      <c r="V601" s="23"/>
      <c r="W601" s="23"/>
      <c r="X601" s="23"/>
    </row>
    <row r="602" spans="1:24" ht="16.5" customHeight="1">
      <c r="A602" s="49"/>
      <c r="B602" s="23"/>
      <c r="C602" s="23"/>
      <c r="D602" s="23"/>
      <c r="E602" s="23"/>
      <c r="F602" s="23"/>
      <c r="G602" s="23"/>
      <c r="H602" s="23"/>
      <c r="I602" s="23"/>
      <c r="J602" s="23"/>
      <c r="K602" s="23"/>
      <c r="L602" s="23"/>
      <c r="M602" s="23"/>
      <c r="N602" s="23"/>
      <c r="O602" s="23"/>
      <c r="P602" s="23"/>
      <c r="Q602" s="23"/>
      <c r="R602" s="23"/>
      <c r="S602" s="23"/>
      <c r="T602" s="23"/>
      <c r="U602" s="23"/>
      <c r="V602" s="23"/>
      <c r="W602" s="23"/>
      <c r="X602" s="23"/>
    </row>
    <row r="603" spans="1:24" ht="16.5" customHeight="1">
      <c r="A603" s="49"/>
      <c r="B603" s="23"/>
      <c r="C603" s="23"/>
      <c r="D603" s="23"/>
      <c r="E603" s="23"/>
      <c r="F603" s="23"/>
      <c r="G603" s="23"/>
      <c r="H603" s="23"/>
      <c r="I603" s="23"/>
      <c r="J603" s="23"/>
      <c r="K603" s="23"/>
      <c r="L603" s="23"/>
      <c r="M603" s="23"/>
      <c r="N603" s="23"/>
      <c r="O603" s="23"/>
      <c r="P603" s="23"/>
      <c r="Q603" s="23"/>
      <c r="R603" s="23"/>
      <c r="S603" s="23"/>
      <c r="T603" s="23"/>
      <c r="U603" s="23"/>
      <c r="V603" s="23"/>
      <c r="W603" s="23"/>
      <c r="X603" s="23"/>
    </row>
    <row r="604" spans="1:24" ht="16.5" customHeight="1">
      <c r="A604" s="49"/>
      <c r="B604" s="23"/>
      <c r="C604" s="23"/>
      <c r="D604" s="23"/>
      <c r="E604" s="23"/>
      <c r="F604" s="23"/>
      <c r="G604" s="23"/>
      <c r="H604" s="23"/>
      <c r="I604" s="23"/>
      <c r="J604" s="23"/>
      <c r="K604" s="23"/>
      <c r="L604" s="23"/>
      <c r="M604" s="23"/>
      <c r="N604" s="23"/>
      <c r="O604" s="23"/>
      <c r="P604" s="23"/>
      <c r="Q604" s="23"/>
      <c r="R604" s="23"/>
      <c r="S604" s="23"/>
      <c r="T604" s="23"/>
      <c r="U604" s="23"/>
      <c r="V604" s="23"/>
      <c r="W604" s="23"/>
      <c r="X604" s="23"/>
    </row>
    <row r="605" spans="1:24" ht="16.5" customHeight="1">
      <c r="A605" s="49"/>
      <c r="B605" s="23"/>
      <c r="C605" s="23"/>
      <c r="D605" s="23"/>
      <c r="E605" s="23"/>
      <c r="F605" s="23"/>
      <c r="G605" s="23"/>
      <c r="H605" s="23"/>
      <c r="I605" s="23"/>
      <c r="J605" s="23"/>
      <c r="K605" s="23"/>
      <c r="L605" s="23"/>
      <c r="M605" s="23"/>
      <c r="N605" s="23"/>
      <c r="O605" s="23"/>
      <c r="P605" s="23"/>
      <c r="Q605" s="23"/>
      <c r="R605" s="23"/>
      <c r="S605" s="23"/>
      <c r="T605" s="23"/>
      <c r="U605" s="23"/>
      <c r="V605" s="23"/>
      <c r="W605" s="23"/>
      <c r="X605" s="23"/>
    </row>
    <row r="606" spans="1:24" ht="16.5" customHeight="1">
      <c r="A606" s="49"/>
      <c r="B606" s="23"/>
      <c r="C606" s="23"/>
      <c r="D606" s="23"/>
      <c r="E606" s="23"/>
      <c r="F606" s="23"/>
      <c r="G606" s="23"/>
      <c r="H606" s="23"/>
      <c r="I606" s="23"/>
      <c r="J606" s="23"/>
      <c r="K606" s="23"/>
      <c r="L606" s="23"/>
      <c r="M606" s="23"/>
      <c r="N606" s="23"/>
      <c r="O606" s="23"/>
      <c r="P606" s="23"/>
      <c r="Q606" s="23"/>
      <c r="R606" s="23"/>
      <c r="S606" s="23"/>
      <c r="T606" s="23"/>
      <c r="U606" s="23"/>
      <c r="V606" s="23"/>
      <c r="W606" s="23"/>
      <c r="X606" s="23"/>
    </row>
    <row r="607" spans="1:24" ht="16.5" customHeight="1">
      <c r="A607" s="49"/>
      <c r="B607" s="23"/>
      <c r="C607" s="23"/>
      <c r="D607" s="23"/>
      <c r="E607" s="23"/>
      <c r="F607" s="23"/>
      <c r="G607" s="23"/>
      <c r="H607" s="23"/>
      <c r="I607" s="23"/>
      <c r="J607" s="23"/>
      <c r="K607" s="23"/>
      <c r="L607" s="23"/>
      <c r="M607" s="23"/>
      <c r="N607" s="23"/>
      <c r="O607" s="23"/>
      <c r="P607" s="23"/>
      <c r="Q607" s="23"/>
      <c r="R607" s="23"/>
      <c r="S607" s="23"/>
      <c r="T607" s="23"/>
      <c r="U607" s="23"/>
      <c r="V607" s="23"/>
      <c r="W607" s="23"/>
      <c r="X607" s="23"/>
    </row>
    <row r="608" spans="1:24" ht="16.5" customHeight="1">
      <c r="A608" s="49"/>
      <c r="B608" s="23"/>
      <c r="C608" s="23"/>
      <c r="D608" s="23"/>
      <c r="E608" s="23"/>
      <c r="F608" s="23"/>
      <c r="G608" s="23"/>
      <c r="H608" s="23"/>
      <c r="I608" s="23"/>
      <c r="J608" s="23"/>
      <c r="K608" s="23"/>
      <c r="L608" s="23"/>
      <c r="M608" s="23"/>
      <c r="N608" s="23"/>
      <c r="O608" s="23"/>
      <c r="P608" s="23"/>
      <c r="Q608" s="23"/>
      <c r="R608" s="23"/>
      <c r="S608" s="23"/>
      <c r="T608" s="23"/>
      <c r="U608" s="23"/>
      <c r="V608" s="23"/>
      <c r="W608" s="23"/>
      <c r="X608" s="23"/>
    </row>
    <row r="609" spans="1:24" ht="16.5" customHeight="1">
      <c r="A609" s="49"/>
      <c r="B609" s="23"/>
      <c r="C609" s="23"/>
      <c r="D609" s="23"/>
      <c r="E609" s="23"/>
      <c r="F609" s="23"/>
      <c r="G609" s="23"/>
      <c r="H609" s="23"/>
      <c r="I609" s="23"/>
      <c r="J609" s="23"/>
      <c r="K609" s="23"/>
      <c r="L609" s="23"/>
      <c r="M609" s="23"/>
      <c r="N609" s="23"/>
      <c r="O609" s="23"/>
      <c r="P609" s="23"/>
      <c r="Q609" s="23"/>
      <c r="R609" s="23"/>
      <c r="S609" s="23"/>
      <c r="T609" s="23"/>
      <c r="U609" s="23"/>
      <c r="V609" s="23"/>
      <c r="W609" s="23"/>
      <c r="X609" s="23"/>
    </row>
    <row r="610" spans="1:24" ht="16.5" customHeight="1">
      <c r="A610" s="49"/>
      <c r="B610" s="23"/>
      <c r="C610" s="23"/>
      <c r="D610" s="23"/>
      <c r="E610" s="23"/>
      <c r="F610" s="23"/>
      <c r="G610" s="23"/>
      <c r="H610" s="23"/>
      <c r="I610" s="23"/>
      <c r="J610" s="23"/>
      <c r="K610" s="23"/>
      <c r="L610" s="23"/>
      <c r="M610" s="23"/>
      <c r="N610" s="23"/>
      <c r="O610" s="23"/>
      <c r="P610" s="23"/>
      <c r="Q610" s="23"/>
      <c r="R610" s="23"/>
      <c r="S610" s="23"/>
      <c r="T610" s="23"/>
      <c r="U610" s="23"/>
      <c r="V610" s="23"/>
      <c r="W610" s="23"/>
      <c r="X610" s="23"/>
    </row>
    <row r="611" spans="1:24" ht="16.5" customHeight="1">
      <c r="A611" s="49"/>
      <c r="B611" s="23"/>
      <c r="C611" s="23"/>
      <c r="D611" s="23"/>
      <c r="E611" s="23"/>
      <c r="F611" s="23"/>
      <c r="G611" s="23"/>
      <c r="H611" s="23"/>
      <c r="I611" s="23"/>
      <c r="J611" s="23"/>
      <c r="K611" s="23"/>
      <c r="L611" s="23"/>
      <c r="M611" s="23"/>
      <c r="N611" s="23"/>
      <c r="O611" s="23"/>
      <c r="P611" s="23"/>
      <c r="Q611" s="23"/>
      <c r="R611" s="23"/>
      <c r="S611" s="23"/>
      <c r="T611" s="23"/>
      <c r="U611" s="23"/>
      <c r="V611" s="23"/>
      <c r="W611" s="23"/>
      <c r="X611" s="23"/>
    </row>
    <row r="612" spans="1:24" ht="16.5" customHeight="1">
      <c r="A612" s="49"/>
      <c r="B612" s="23"/>
      <c r="C612" s="23"/>
      <c r="D612" s="23"/>
      <c r="E612" s="23"/>
      <c r="F612" s="23"/>
      <c r="G612" s="23"/>
      <c r="H612" s="23"/>
      <c r="I612" s="23"/>
      <c r="J612" s="23"/>
      <c r="K612" s="23"/>
      <c r="L612" s="23"/>
      <c r="M612" s="23"/>
      <c r="N612" s="23"/>
      <c r="O612" s="23"/>
      <c r="P612" s="23"/>
      <c r="Q612" s="23"/>
      <c r="R612" s="23"/>
      <c r="S612" s="23"/>
      <c r="T612" s="23"/>
      <c r="U612" s="23"/>
      <c r="V612" s="23"/>
      <c r="W612" s="23"/>
      <c r="X612" s="23"/>
    </row>
    <row r="613" spans="1:24" ht="16.5" customHeight="1">
      <c r="A613" s="49"/>
      <c r="B613" s="23"/>
      <c r="C613" s="23"/>
      <c r="D613" s="23"/>
      <c r="E613" s="23"/>
      <c r="F613" s="23"/>
      <c r="G613" s="23"/>
      <c r="H613" s="23"/>
      <c r="I613" s="23"/>
      <c r="J613" s="23"/>
      <c r="K613" s="23"/>
      <c r="L613" s="23"/>
      <c r="M613" s="23"/>
      <c r="N613" s="23"/>
      <c r="O613" s="23"/>
      <c r="P613" s="23"/>
      <c r="Q613" s="23"/>
      <c r="R613" s="23"/>
      <c r="S613" s="23"/>
      <c r="T613" s="23"/>
      <c r="U613" s="23"/>
      <c r="V613" s="23"/>
      <c r="W613" s="23"/>
      <c r="X613" s="23"/>
    </row>
    <row r="614" spans="1:24" ht="16.5" customHeight="1">
      <c r="A614" s="49"/>
      <c r="B614" s="23"/>
      <c r="C614" s="23"/>
      <c r="D614" s="23"/>
      <c r="E614" s="23"/>
      <c r="F614" s="23"/>
      <c r="G614" s="23"/>
      <c r="H614" s="23"/>
      <c r="I614" s="23"/>
      <c r="J614" s="23"/>
      <c r="K614" s="23"/>
      <c r="L614" s="23"/>
      <c r="M614" s="23"/>
      <c r="N614" s="23"/>
      <c r="O614" s="23"/>
      <c r="P614" s="23"/>
      <c r="Q614" s="23"/>
      <c r="R614" s="23"/>
      <c r="S614" s="23"/>
      <c r="T614" s="23"/>
      <c r="U614" s="23"/>
      <c r="V614" s="23"/>
      <c r="W614" s="23"/>
      <c r="X614" s="23"/>
    </row>
    <row r="615" spans="1:24" ht="16.5" customHeight="1">
      <c r="A615" s="49"/>
      <c r="B615" s="23"/>
      <c r="C615" s="23"/>
      <c r="D615" s="23"/>
      <c r="E615" s="23"/>
      <c r="F615" s="23"/>
      <c r="G615" s="23"/>
      <c r="H615" s="23"/>
      <c r="I615" s="23"/>
      <c r="J615" s="23"/>
      <c r="K615" s="23"/>
      <c r="L615" s="23"/>
      <c r="M615" s="23"/>
      <c r="N615" s="23"/>
      <c r="O615" s="23"/>
      <c r="P615" s="23"/>
      <c r="Q615" s="23"/>
      <c r="R615" s="23"/>
      <c r="S615" s="23"/>
      <c r="T615" s="23"/>
      <c r="U615" s="23"/>
      <c r="V615" s="23"/>
      <c r="W615" s="23"/>
      <c r="X615" s="23"/>
    </row>
    <row r="616" spans="1:24" ht="16.5" customHeight="1">
      <c r="A616" s="49"/>
      <c r="B616" s="23"/>
      <c r="C616" s="23"/>
      <c r="D616" s="23"/>
      <c r="E616" s="23"/>
      <c r="F616" s="23"/>
      <c r="G616" s="23"/>
      <c r="H616" s="23"/>
      <c r="I616" s="23"/>
      <c r="J616" s="23"/>
      <c r="K616" s="23"/>
      <c r="L616" s="23"/>
      <c r="M616" s="23"/>
      <c r="N616" s="23"/>
      <c r="O616" s="23"/>
      <c r="P616" s="23"/>
      <c r="Q616" s="23"/>
      <c r="R616" s="23"/>
      <c r="S616" s="23"/>
      <c r="T616" s="23"/>
      <c r="U616" s="23"/>
      <c r="V616" s="23"/>
      <c r="W616" s="23"/>
      <c r="X616" s="23"/>
    </row>
    <row r="617" spans="1:24" ht="16.5" customHeight="1">
      <c r="A617" s="49"/>
      <c r="B617" s="23"/>
      <c r="C617" s="23"/>
      <c r="D617" s="23"/>
      <c r="E617" s="23"/>
      <c r="F617" s="23"/>
      <c r="G617" s="23"/>
      <c r="H617" s="23"/>
      <c r="I617" s="23"/>
      <c r="J617" s="23"/>
      <c r="K617" s="23"/>
      <c r="L617" s="23"/>
      <c r="M617" s="23"/>
      <c r="N617" s="23"/>
      <c r="O617" s="23"/>
      <c r="P617" s="23"/>
      <c r="Q617" s="23"/>
      <c r="R617" s="23"/>
      <c r="S617" s="23"/>
      <c r="T617" s="23"/>
      <c r="U617" s="23"/>
      <c r="V617" s="23"/>
      <c r="W617" s="23"/>
      <c r="X617" s="23"/>
    </row>
    <row r="618" spans="1:24" ht="16.5" customHeight="1">
      <c r="A618" s="49"/>
      <c r="B618" s="23"/>
      <c r="C618" s="23"/>
      <c r="D618" s="23"/>
      <c r="E618" s="23"/>
      <c r="F618" s="23"/>
      <c r="G618" s="23"/>
      <c r="H618" s="23"/>
      <c r="I618" s="23"/>
      <c r="J618" s="23"/>
      <c r="K618" s="23"/>
      <c r="L618" s="23"/>
      <c r="M618" s="23"/>
      <c r="N618" s="23"/>
      <c r="O618" s="23"/>
      <c r="P618" s="23"/>
      <c r="Q618" s="23"/>
      <c r="R618" s="23"/>
      <c r="S618" s="23"/>
      <c r="T618" s="23"/>
      <c r="U618" s="23"/>
      <c r="V618" s="23"/>
      <c r="W618" s="23"/>
      <c r="X618" s="23"/>
    </row>
    <row r="619" spans="1:24" ht="16.5" customHeight="1">
      <c r="A619" s="49"/>
      <c r="B619" s="23"/>
      <c r="C619" s="23"/>
      <c r="D619" s="23"/>
      <c r="E619" s="23"/>
      <c r="F619" s="23"/>
      <c r="G619" s="23"/>
      <c r="H619" s="23"/>
      <c r="I619" s="23"/>
      <c r="J619" s="23"/>
      <c r="K619" s="23"/>
      <c r="L619" s="23"/>
      <c r="M619" s="23"/>
      <c r="N619" s="23"/>
      <c r="O619" s="23"/>
      <c r="P619" s="23"/>
      <c r="Q619" s="23"/>
      <c r="R619" s="23"/>
      <c r="S619" s="23"/>
      <c r="T619" s="23"/>
      <c r="U619" s="23"/>
      <c r="V619" s="23"/>
      <c r="W619" s="23"/>
      <c r="X619" s="23"/>
    </row>
    <row r="620" spans="1:24" ht="16.5" customHeight="1">
      <c r="A620" s="49"/>
      <c r="B620" s="23"/>
      <c r="C620" s="23"/>
      <c r="D620" s="23"/>
      <c r="E620" s="23"/>
      <c r="F620" s="23"/>
      <c r="G620" s="23"/>
      <c r="H620" s="23"/>
      <c r="I620" s="23"/>
      <c r="J620" s="23"/>
      <c r="K620" s="23"/>
      <c r="L620" s="23"/>
      <c r="M620" s="23"/>
      <c r="N620" s="23"/>
      <c r="O620" s="23"/>
      <c r="P620" s="23"/>
      <c r="Q620" s="23"/>
      <c r="R620" s="23"/>
      <c r="S620" s="23"/>
      <c r="T620" s="23"/>
      <c r="U620" s="23"/>
      <c r="V620" s="23"/>
      <c r="W620" s="23"/>
      <c r="X620" s="23"/>
    </row>
    <row r="621" spans="1:24" ht="16.5" customHeight="1">
      <c r="A621" s="49"/>
      <c r="B621" s="23"/>
      <c r="C621" s="23"/>
      <c r="D621" s="23"/>
      <c r="E621" s="23"/>
      <c r="F621" s="23"/>
      <c r="G621" s="23"/>
      <c r="H621" s="23"/>
      <c r="I621" s="23"/>
      <c r="J621" s="23"/>
      <c r="K621" s="23"/>
      <c r="L621" s="23"/>
      <c r="M621" s="23"/>
      <c r="N621" s="23"/>
      <c r="O621" s="23"/>
      <c r="P621" s="23"/>
      <c r="Q621" s="23"/>
      <c r="R621" s="23"/>
      <c r="S621" s="23"/>
      <c r="T621" s="23"/>
      <c r="U621" s="23"/>
      <c r="V621" s="23"/>
      <c r="W621" s="23"/>
      <c r="X621" s="23"/>
    </row>
    <row r="622" spans="1:24" ht="16.5" customHeight="1">
      <c r="A622" s="49"/>
      <c r="B622" s="23"/>
      <c r="C622" s="23"/>
      <c r="D622" s="23"/>
      <c r="E622" s="23"/>
      <c r="F622" s="23"/>
      <c r="G622" s="23"/>
      <c r="H622" s="23"/>
      <c r="I622" s="23"/>
      <c r="J622" s="23"/>
      <c r="K622" s="23"/>
      <c r="L622" s="23"/>
      <c r="M622" s="23"/>
      <c r="N622" s="23"/>
      <c r="O622" s="23"/>
      <c r="P622" s="23"/>
      <c r="Q622" s="23"/>
      <c r="R622" s="23"/>
      <c r="S622" s="23"/>
      <c r="T622" s="23"/>
      <c r="U622" s="23"/>
      <c r="V622" s="23"/>
      <c r="W622" s="23"/>
      <c r="X622" s="23"/>
    </row>
    <row r="623" spans="1:24" ht="16.5" customHeight="1">
      <c r="A623" s="49"/>
      <c r="B623" s="23"/>
      <c r="C623" s="23"/>
      <c r="D623" s="23"/>
      <c r="E623" s="23"/>
      <c r="F623" s="23"/>
      <c r="G623" s="23"/>
      <c r="H623" s="23"/>
      <c r="I623" s="23"/>
      <c r="J623" s="23"/>
      <c r="K623" s="23"/>
      <c r="L623" s="23"/>
      <c r="M623" s="23"/>
      <c r="N623" s="23"/>
      <c r="O623" s="23"/>
      <c r="P623" s="23"/>
      <c r="Q623" s="23"/>
      <c r="R623" s="23"/>
      <c r="S623" s="23"/>
      <c r="T623" s="23"/>
      <c r="U623" s="23"/>
      <c r="V623" s="23"/>
      <c r="W623" s="23"/>
      <c r="X623" s="23"/>
    </row>
    <row r="624" spans="1:24" ht="16.5" customHeight="1">
      <c r="A624" s="49"/>
      <c r="B624" s="23"/>
      <c r="C624" s="23"/>
      <c r="D624" s="23"/>
      <c r="E624" s="23"/>
      <c r="F624" s="23"/>
      <c r="G624" s="23"/>
      <c r="H624" s="23"/>
      <c r="I624" s="23"/>
      <c r="J624" s="23"/>
      <c r="K624" s="23"/>
      <c r="L624" s="23"/>
      <c r="M624" s="23"/>
      <c r="N624" s="23"/>
      <c r="O624" s="23"/>
      <c r="P624" s="23"/>
      <c r="Q624" s="23"/>
      <c r="R624" s="23"/>
      <c r="S624" s="23"/>
      <c r="T624" s="23"/>
      <c r="U624" s="23"/>
      <c r="V624" s="23"/>
      <c r="W624" s="23"/>
      <c r="X624" s="23"/>
    </row>
    <row r="625" spans="1:24" ht="16.5" customHeight="1">
      <c r="A625" s="49"/>
      <c r="B625" s="23"/>
      <c r="C625" s="23"/>
      <c r="D625" s="23"/>
      <c r="E625" s="23"/>
      <c r="F625" s="23"/>
      <c r="G625" s="23"/>
      <c r="H625" s="23"/>
      <c r="I625" s="23"/>
      <c r="J625" s="23"/>
      <c r="K625" s="23"/>
      <c r="L625" s="23"/>
      <c r="M625" s="23"/>
      <c r="N625" s="23"/>
      <c r="O625" s="23"/>
      <c r="P625" s="23"/>
      <c r="Q625" s="23"/>
      <c r="R625" s="23"/>
      <c r="S625" s="23"/>
      <c r="T625" s="23"/>
      <c r="U625" s="23"/>
      <c r="V625" s="23"/>
      <c r="W625" s="23"/>
      <c r="X625" s="23"/>
    </row>
    <row r="626" spans="1:24" ht="16.5" customHeight="1">
      <c r="A626" s="49"/>
      <c r="B626" s="23"/>
      <c r="C626" s="23"/>
      <c r="D626" s="23"/>
      <c r="E626" s="23"/>
      <c r="F626" s="23"/>
      <c r="G626" s="23"/>
      <c r="H626" s="23"/>
      <c r="I626" s="23"/>
      <c r="J626" s="23"/>
      <c r="K626" s="23"/>
      <c r="L626" s="23"/>
      <c r="M626" s="23"/>
      <c r="N626" s="23"/>
      <c r="O626" s="23"/>
      <c r="P626" s="23"/>
      <c r="Q626" s="23"/>
      <c r="R626" s="23"/>
      <c r="S626" s="23"/>
      <c r="T626" s="23"/>
      <c r="U626" s="23"/>
      <c r="V626" s="23"/>
      <c r="W626" s="23"/>
      <c r="X626" s="23"/>
    </row>
    <row r="627" spans="1:24" ht="16.5" customHeight="1">
      <c r="A627" s="49"/>
      <c r="B627" s="23"/>
      <c r="C627" s="23"/>
      <c r="D627" s="23"/>
      <c r="E627" s="23"/>
      <c r="F627" s="23"/>
      <c r="G627" s="23"/>
      <c r="H627" s="23"/>
      <c r="I627" s="23"/>
      <c r="J627" s="23"/>
      <c r="K627" s="23"/>
      <c r="L627" s="23"/>
      <c r="M627" s="23"/>
      <c r="N627" s="23"/>
      <c r="O627" s="23"/>
      <c r="P627" s="23"/>
      <c r="Q627" s="23"/>
      <c r="R627" s="23"/>
      <c r="S627" s="23"/>
      <c r="T627" s="23"/>
      <c r="U627" s="23"/>
      <c r="V627" s="23"/>
      <c r="W627" s="23"/>
      <c r="X627" s="23"/>
    </row>
    <row r="628" spans="1:24" ht="16.5" customHeight="1">
      <c r="A628" s="49"/>
      <c r="B628" s="23"/>
      <c r="C628" s="23"/>
      <c r="D628" s="23"/>
      <c r="E628" s="23"/>
      <c r="F628" s="23"/>
      <c r="G628" s="23"/>
      <c r="H628" s="23"/>
      <c r="I628" s="23"/>
      <c r="J628" s="23"/>
      <c r="K628" s="23"/>
      <c r="L628" s="23"/>
      <c r="M628" s="23"/>
      <c r="N628" s="23"/>
      <c r="O628" s="23"/>
      <c r="P628" s="23"/>
      <c r="Q628" s="23"/>
      <c r="R628" s="23"/>
      <c r="S628" s="23"/>
      <c r="T628" s="23"/>
      <c r="U628" s="23"/>
      <c r="V628" s="23"/>
      <c r="W628" s="23"/>
      <c r="X628" s="23"/>
    </row>
    <row r="629" spans="1:24" ht="16.5" customHeight="1">
      <c r="A629" s="49"/>
      <c r="B629" s="23"/>
      <c r="C629" s="23"/>
      <c r="D629" s="23"/>
      <c r="E629" s="23"/>
      <c r="F629" s="23"/>
      <c r="G629" s="23"/>
      <c r="H629" s="23"/>
      <c r="I629" s="23"/>
      <c r="J629" s="23"/>
      <c r="K629" s="23"/>
      <c r="L629" s="23"/>
      <c r="M629" s="23"/>
      <c r="N629" s="23"/>
      <c r="O629" s="23"/>
      <c r="P629" s="23"/>
      <c r="Q629" s="23"/>
      <c r="R629" s="23"/>
      <c r="S629" s="23"/>
      <c r="T629" s="23"/>
      <c r="U629" s="23"/>
      <c r="V629" s="23"/>
      <c r="W629" s="23"/>
      <c r="X629" s="23"/>
    </row>
    <row r="630" spans="1:24" ht="16.5" customHeight="1">
      <c r="A630" s="49"/>
      <c r="B630" s="23"/>
      <c r="C630" s="23"/>
      <c r="D630" s="23"/>
      <c r="E630" s="23"/>
      <c r="F630" s="23"/>
      <c r="G630" s="23"/>
      <c r="H630" s="23"/>
      <c r="I630" s="23"/>
      <c r="J630" s="23"/>
      <c r="K630" s="23"/>
      <c r="L630" s="23"/>
      <c r="M630" s="23"/>
      <c r="N630" s="23"/>
      <c r="O630" s="23"/>
      <c r="P630" s="23"/>
      <c r="Q630" s="23"/>
      <c r="R630" s="23"/>
      <c r="S630" s="23"/>
      <c r="T630" s="23"/>
      <c r="U630" s="23"/>
      <c r="V630" s="23"/>
      <c r="W630" s="23"/>
      <c r="X630" s="23"/>
    </row>
    <row r="631" spans="1:24" ht="16.5" customHeight="1">
      <c r="A631" s="49"/>
      <c r="B631" s="23"/>
      <c r="C631" s="23"/>
      <c r="D631" s="23"/>
      <c r="E631" s="23"/>
      <c r="F631" s="23"/>
      <c r="G631" s="23"/>
      <c r="H631" s="23"/>
      <c r="I631" s="23"/>
      <c r="J631" s="23"/>
      <c r="K631" s="23"/>
      <c r="L631" s="23"/>
      <c r="M631" s="23"/>
      <c r="N631" s="23"/>
      <c r="O631" s="23"/>
      <c r="P631" s="23"/>
      <c r="Q631" s="23"/>
      <c r="R631" s="23"/>
      <c r="S631" s="23"/>
      <c r="T631" s="23"/>
      <c r="U631" s="23"/>
      <c r="V631" s="23"/>
      <c r="W631" s="23"/>
      <c r="X631" s="23"/>
    </row>
    <row r="632" spans="1:24" ht="16.5" customHeight="1">
      <c r="A632" s="49"/>
      <c r="B632" s="23"/>
      <c r="C632" s="23"/>
      <c r="D632" s="23"/>
      <c r="E632" s="23"/>
      <c r="F632" s="23"/>
      <c r="G632" s="23"/>
      <c r="H632" s="23"/>
      <c r="I632" s="23"/>
      <c r="J632" s="23"/>
      <c r="K632" s="23"/>
      <c r="L632" s="23"/>
      <c r="M632" s="23"/>
      <c r="N632" s="23"/>
      <c r="O632" s="23"/>
      <c r="P632" s="23"/>
      <c r="Q632" s="23"/>
      <c r="R632" s="23"/>
      <c r="S632" s="23"/>
      <c r="T632" s="23"/>
      <c r="U632" s="23"/>
      <c r="V632" s="23"/>
      <c r="W632" s="23"/>
      <c r="X632" s="23"/>
    </row>
    <row r="633" spans="1:24" ht="16.5" customHeight="1">
      <c r="A633" s="49"/>
      <c r="B633" s="23"/>
      <c r="C633" s="23"/>
      <c r="D633" s="23"/>
      <c r="E633" s="23"/>
      <c r="F633" s="23"/>
      <c r="G633" s="23"/>
      <c r="H633" s="23"/>
      <c r="I633" s="23"/>
      <c r="J633" s="23"/>
      <c r="K633" s="23"/>
      <c r="L633" s="23"/>
      <c r="M633" s="23"/>
      <c r="N633" s="23"/>
      <c r="O633" s="23"/>
      <c r="P633" s="23"/>
      <c r="Q633" s="23"/>
      <c r="R633" s="23"/>
      <c r="S633" s="23"/>
      <c r="T633" s="23"/>
      <c r="U633" s="23"/>
      <c r="V633" s="23"/>
      <c r="W633" s="23"/>
      <c r="X633" s="23"/>
    </row>
    <row r="634" spans="1:24" ht="16.5" customHeight="1">
      <c r="A634" s="49"/>
      <c r="B634" s="23"/>
      <c r="C634" s="23"/>
      <c r="D634" s="23"/>
      <c r="E634" s="23"/>
      <c r="F634" s="23"/>
      <c r="G634" s="23"/>
      <c r="H634" s="23"/>
      <c r="I634" s="23"/>
      <c r="J634" s="23"/>
      <c r="K634" s="23"/>
      <c r="L634" s="23"/>
      <c r="M634" s="23"/>
      <c r="N634" s="23"/>
      <c r="O634" s="23"/>
      <c r="P634" s="23"/>
      <c r="Q634" s="23"/>
      <c r="R634" s="23"/>
      <c r="S634" s="23"/>
      <c r="T634" s="23"/>
      <c r="U634" s="23"/>
      <c r="V634" s="23"/>
      <c r="W634" s="23"/>
      <c r="X634" s="23"/>
    </row>
    <row r="635" spans="1:24" ht="16.5" customHeight="1">
      <c r="A635" s="49"/>
      <c r="B635" s="23"/>
      <c r="C635" s="23"/>
      <c r="D635" s="23"/>
      <c r="E635" s="23"/>
      <c r="F635" s="23"/>
      <c r="G635" s="23"/>
      <c r="H635" s="23"/>
      <c r="I635" s="23"/>
      <c r="J635" s="23"/>
      <c r="K635" s="23"/>
      <c r="L635" s="23"/>
      <c r="M635" s="23"/>
      <c r="N635" s="23"/>
      <c r="O635" s="23"/>
      <c r="P635" s="23"/>
      <c r="Q635" s="23"/>
      <c r="R635" s="23"/>
      <c r="S635" s="23"/>
      <c r="T635" s="23"/>
      <c r="U635" s="23"/>
      <c r="V635" s="23"/>
      <c r="W635" s="23"/>
      <c r="X635" s="23"/>
    </row>
    <row r="636" spans="1:24" ht="16.5" customHeight="1">
      <c r="A636" s="49"/>
      <c r="B636" s="23"/>
      <c r="C636" s="23"/>
      <c r="D636" s="23"/>
      <c r="E636" s="23"/>
      <c r="F636" s="23"/>
      <c r="G636" s="23"/>
      <c r="H636" s="23"/>
      <c r="I636" s="23"/>
      <c r="J636" s="23"/>
      <c r="K636" s="23"/>
      <c r="L636" s="23"/>
      <c r="M636" s="23"/>
      <c r="N636" s="23"/>
      <c r="O636" s="23"/>
      <c r="P636" s="23"/>
      <c r="Q636" s="23"/>
      <c r="R636" s="23"/>
      <c r="S636" s="23"/>
      <c r="T636" s="23"/>
      <c r="U636" s="23"/>
      <c r="V636" s="23"/>
      <c r="W636" s="23"/>
      <c r="X636" s="23"/>
    </row>
    <row r="637" spans="1:24" ht="16.5" customHeight="1">
      <c r="A637" s="49"/>
      <c r="B637" s="23"/>
      <c r="C637" s="23"/>
      <c r="D637" s="23"/>
      <c r="E637" s="23"/>
      <c r="F637" s="23"/>
      <c r="G637" s="23"/>
      <c r="H637" s="23"/>
      <c r="I637" s="23"/>
      <c r="J637" s="23"/>
      <c r="K637" s="23"/>
      <c r="L637" s="23"/>
      <c r="M637" s="23"/>
      <c r="N637" s="23"/>
      <c r="O637" s="23"/>
      <c r="P637" s="23"/>
      <c r="Q637" s="23"/>
      <c r="R637" s="23"/>
      <c r="S637" s="23"/>
      <c r="T637" s="23"/>
      <c r="U637" s="23"/>
      <c r="V637" s="23"/>
      <c r="W637" s="23"/>
      <c r="X637" s="23"/>
    </row>
    <row r="638" spans="1:24" ht="16.5" customHeight="1">
      <c r="A638" s="49"/>
      <c r="B638" s="23"/>
      <c r="C638" s="23"/>
      <c r="D638" s="23"/>
      <c r="E638" s="23"/>
      <c r="F638" s="23"/>
      <c r="G638" s="23"/>
      <c r="H638" s="23"/>
      <c r="I638" s="23"/>
      <c r="J638" s="23"/>
      <c r="K638" s="23"/>
      <c r="L638" s="23"/>
      <c r="M638" s="23"/>
      <c r="N638" s="23"/>
      <c r="O638" s="23"/>
      <c r="P638" s="23"/>
      <c r="Q638" s="23"/>
      <c r="R638" s="23"/>
      <c r="S638" s="23"/>
      <c r="T638" s="23"/>
      <c r="U638" s="23"/>
      <c r="V638" s="23"/>
      <c r="W638" s="23"/>
      <c r="X638" s="23"/>
    </row>
    <row r="639" spans="1:24" ht="16.5" customHeight="1">
      <c r="A639" s="49"/>
      <c r="B639" s="23"/>
      <c r="C639" s="23"/>
      <c r="D639" s="23"/>
      <c r="E639" s="23"/>
      <c r="F639" s="23"/>
      <c r="G639" s="23"/>
      <c r="H639" s="23"/>
      <c r="I639" s="23"/>
      <c r="J639" s="23"/>
      <c r="K639" s="23"/>
      <c r="L639" s="23"/>
      <c r="M639" s="23"/>
      <c r="N639" s="23"/>
      <c r="O639" s="23"/>
      <c r="P639" s="23"/>
      <c r="Q639" s="23"/>
      <c r="R639" s="23"/>
      <c r="S639" s="23"/>
      <c r="T639" s="23"/>
      <c r="U639" s="23"/>
      <c r="V639" s="23"/>
      <c r="W639" s="23"/>
      <c r="X639" s="23"/>
    </row>
    <row r="640" spans="1:24" ht="16.5" customHeight="1">
      <c r="A640" s="49"/>
      <c r="B640" s="23"/>
      <c r="C640" s="23"/>
      <c r="D640" s="23"/>
      <c r="E640" s="23"/>
      <c r="F640" s="23"/>
      <c r="G640" s="23"/>
      <c r="H640" s="23"/>
      <c r="I640" s="23"/>
      <c r="J640" s="23"/>
      <c r="K640" s="23"/>
      <c r="L640" s="23"/>
      <c r="M640" s="23"/>
      <c r="N640" s="23"/>
      <c r="O640" s="23"/>
      <c r="P640" s="23"/>
      <c r="Q640" s="23"/>
      <c r="R640" s="23"/>
      <c r="S640" s="23"/>
      <c r="T640" s="23"/>
      <c r="U640" s="23"/>
      <c r="V640" s="23"/>
      <c r="W640" s="23"/>
      <c r="X640" s="23"/>
    </row>
    <row r="641" spans="1:24" ht="16.5" customHeight="1">
      <c r="A641" s="49"/>
      <c r="B641" s="23"/>
      <c r="C641" s="23"/>
      <c r="D641" s="23"/>
      <c r="E641" s="23"/>
      <c r="F641" s="23"/>
      <c r="G641" s="23"/>
      <c r="H641" s="23"/>
      <c r="I641" s="23"/>
      <c r="J641" s="23"/>
      <c r="K641" s="23"/>
      <c r="L641" s="23"/>
      <c r="M641" s="23"/>
      <c r="N641" s="23"/>
      <c r="O641" s="23"/>
      <c r="P641" s="23"/>
      <c r="Q641" s="23"/>
      <c r="R641" s="23"/>
      <c r="S641" s="23"/>
      <c r="T641" s="23"/>
      <c r="U641" s="23"/>
      <c r="V641" s="23"/>
      <c r="W641" s="23"/>
      <c r="X641" s="23"/>
    </row>
    <row r="642" spans="1:24" ht="16.5" customHeight="1">
      <c r="A642" s="49"/>
      <c r="B642" s="23"/>
      <c r="C642" s="23"/>
      <c r="D642" s="23"/>
      <c r="E642" s="23"/>
      <c r="F642" s="23"/>
      <c r="G642" s="23"/>
      <c r="H642" s="23"/>
      <c r="I642" s="23"/>
      <c r="J642" s="23"/>
      <c r="K642" s="23"/>
      <c r="L642" s="23"/>
      <c r="M642" s="23"/>
      <c r="N642" s="23"/>
      <c r="O642" s="23"/>
      <c r="P642" s="23"/>
      <c r="Q642" s="23"/>
      <c r="R642" s="23"/>
      <c r="S642" s="23"/>
      <c r="T642" s="23"/>
      <c r="U642" s="23"/>
      <c r="V642" s="23"/>
      <c r="W642" s="23"/>
      <c r="X642" s="23"/>
    </row>
    <row r="643" spans="1:24" ht="16.5" customHeight="1">
      <c r="A643" s="49"/>
      <c r="B643" s="23"/>
      <c r="C643" s="23"/>
      <c r="D643" s="23"/>
      <c r="E643" s="23"/>
      <c r="F643" s="23"/>
      <c r="G643" s="23"/>
      <c r="H643" s="23"/>
      <c r="I643" s="23"/>
      <c r="J643" s="23"/>
      <c r="K643" s="23"/>
      <c r="L643" s="23"/>
      <c r="M643" s="23"/>
      <c r="N643" s="23"/>
      <c r="O643" s="23"/>
      <c r="P643" s="23"/>
      <c r="Q643" s="23"/>
      <c r="R643" s="23"/>
      <c r="S643" s="23"/>
      <c r="T643" s="23"/>
      <c r="U643" s="23"/>
      <c r="V643" s="23"/>
      <c r="W643" s="23"/>
      <c r="X643" s="23"/>
    </row>
    <row r="644" spans="1:24" ht="16.5" customHeight="1">
      <c r="A644" s="49"/>
      <c r="B644" s="23"/>
      <c r="C644" s="23"/>
      <c r="D644" s="23"/>
      <c r="E644" s="23"/>
      <c r="F644" s="23"/>
      <c r="G644" s="23"/>
      <c r="H644" s="23"/>
      <c r="I644" s="23"/>
      <c r="J644" s="23"/>
      <c r="K644" s="23"/>
      <c r="L644" s="23"/>
      <c r="M644" s="23"/>
      <c r="N644" s="23"/>
      <c r="O644" s="23"/>
      <c r="P644" s="23"/>
      <c r="Q644" s="23"/>
      <c r="R644" s="23"/>
      <c r="S644" s="23"/>
      <c r="T644" s="23"/>
      <c r="U644" s="23"/>
      <c r="V644" s="23"/>
      <c r="W644" s="23"/>
      <c r="X644" s="23"/>
    </row>
    <row r="645" spans="1:24" ht="16.5" customHeight="1">
      <c r="A645" s="49"/>
      <c r="B645" s="23"/>
      <c r="C645" s="23"/>
      <c r="D645" s="23"/>
      <c r="E645" s="23"/>
      <c r="F645" s="23"/>
      <c r="G645" s="23"/>
      <c r="H645" s="23"/>
      <c r="I645" s="23"/>
      <c r="J645" s="23"/>
      <c r="K645" s="23"/>
      <c r="L645" s="23"/>
      <c r="M645" s="23"/>
      <c r="N645" s="23"/>
      <c r="O645" s="23"/>
      <c r="P645" s="23"/>
      <c r="Q645" s="23"/>
      <c r="R645" s="23"/>
      <c r="S645" s="23"/>
      <c r="T645" s="23"/>
      <c r="U645" s="23"/>
      <c r="V645" s="23"/>
      <c r="W645" s="23"/>
      <c r="X645" s="23"/>
    </row>
    <row r="646" spans="1:24" ht="16.5" customHeight="1">
      <c r="A646" s="49"/>
      <c r="B646" s="23"/>
      <c r="C646" s="23"/>
      <c r="D646" s="23"/>
      <c r="E646" s="23"/>
      <c r="F646" s="23"/>
      <c r="G646" s="23"/>
      <c r="H646" s="23"/>
      <c r="I646" s="23"/>
      <c r="J646" s="23"/>
      <c r="K646" s="23"/>
      <c r="L646" s="23"/>
      <c r="M646" s="23"/>
      <c r="N646" s="23"/>
      <c r="O646" s="23"/>
      <c r="P646" s="23"/>
      <c r="Q646" s="23"/>
      <c r="R646" s="23"/>
      <c r="S646" s="23"/>
      <c r="T646" s="23"/>
      <c r="U646" s="23"/>
      <c r="V646" s="23"/>
      <c r="W646" s="23"/>
      <c r="X646" s="23"/>
    </row>
    <row r="647" spans="1:24" ht="16.5" customHeight="1">
      <c r="A647" s="49"/>
      <c r="B647" s="23"/>
      <c r="C647" s="23"/>
      <c r="D647" s="23"/>
      <c r="E647" s="23"/>
      <c r="F647" s="23"/>
      <c r="G647" s="23"/>
      <c r="H647" s="23"/>
      <c r="I647" s="23"/>
      <c r="J647" s="23"/>
      <c r="K647" s="23"/>
      <c r="L647" s="23"/>
      <c r="M647" s="23"/>
      <c r="N647" s="23"/>
      <c r="O647" s="23"/>
      <c r="P647" s="23"/>
      <c r="Q647" s="23"/>
      <c r="R647" s="23"/>
      <c r="S647" s="23"/>
      <c r="T647" s="23"/>
      <c r="U647" s="23"/>
      <c r="V647" s="23"/>
      <c r="W647" s="23"/>
      <c r="X647" s="23"/>
    </row>
    <row r="648" spans="1:24" ht="16.5" customHeight="1">
      <c r="A648" s="49"/>
      <c r="B648" s="23"/>
      <c r="C648" s="23"/>
      <c r="D648" s="23"/>
      <c r="E648" s="23"/>
      <c r="F648" s="23"/>
      <c r="G648" s="23"/>
      <c r="H648" s="23"/>
      <c r="I648" s="23"/>
      <c r="J648" s="23"/>
      <c r="K648" s="23"/>
      <c r="L648" s="23"/>
      <c r="M648" s="23"/>
      <c r="N648" s="23"/>
      <c r="O648" s="23"/>
      <c r="P648" s="23"/>
      <c r="Q648" s="23"/>
      <c r="R648" s="23"/>
      <c r="S648" s="23"/>
      <c r="T648" s="23"/>
      <c r="U648" s="23"/>
      <c r="V648" s="23"/>
      <c r="W648" s="23"/>
      <c r="X648" s="23"/>
    </row>
    <row r="649" spans="1:24" ht="16.5" customHeight="1">
      <c r="A649" s="49"/>
      <c r="B649" s="23"/>
      <c r="C649" s="23"/>
      <c r="D649" s="23"/>
      <c r="E649" s="23"/>
      <c r="F649" s="23"/>
      <c r="G649" s="23"/>
      <c r="H649" s="23"/>
      <c r="I649" s="23"/>
      <c r="J649" s="23"/>
      <c r="K649" s="23"/>
      <c r="L649" s="23"/>
      <c r="M649" s="23"/>
      <c r="N649" s="23"/>
      <c r="O649" s="23"/>
      <c r="P649" s="23"/>
      <c r="Q649" s="23"/>
      <c r="R649" s="23"/>
      <c r="S649" s="23"/>
      <c r="T649" s="23"/>
      <c r="U649" s="23"/>
      <c r="V649" s="23"/>
      <c r="W649" s="23"/>
      <c r="X649" s="23"/>
    </row>
    <row r="650" spans="1:24" ht="16.5" customHeight="1">
      <c r="A650" s="49"/>
      <c r="B650" s="23"/>
      <c r="C650" s="23"/>
      <c r="D650" s="23"/>
      <c r="E650" s="23"/>
      <c r="F650" s="23"/>
      <c r="G650" s="23"/>
      <c r="H650" s="23"/>
      <c r="I650" s="23"/>
      <c r="J650" s="23"/>
      <c r="K650" s="23"/>
      <c r="L650" s="23"/>
      <c r="M650" s="23"/>
      <c r="N650" s="23"/>
      <c r="O650" s="23"/>
      <c r="P650" s="23"/>
      <c r="Q650" s="23"/>
      <c r="R650" s="23"/>
      <c r="S650" s="23"/>
      <c r="T650" s="23"/>
      <c r="U650" s="23"/>
      <c r="V650" s="23"/>
      <c r="W650" s="23"/>
      <c r="X650" s="23"/>
    </row>
    <row r="651" spans="1:24" ht="16.5" customHeight="1">
      <c r="A651" s="49"/>
      <c r="B651" s="23"/>
      <c r="C651" s="23"/>
      <c r="D651" s="23"/>
      <c r="E651" s="23"/>
      <c r="F651" s="23"/>
      <c r="G651" s="23"/>
      <c r="H651" s="23"/>
      <c r="I651" s="23"/>
      <c r="J651" s="23"/>
      <c r="K651" s="23"/>
      <c r="L651" s="23"/>
      <c r="M651" s="23"/>
      <c r="N651" s="23"/>
      <c r="O651" s="23"/>
      <c r="P651" s="23"/>
      <c r="Q651" s="23"/>
      <c r="R651" s="23"/>
      <c r="S651" s="23"/>
      <c r="T651" s="23"/>
      <c r="U651" s="23"/>
      <c r="V651" s="23"/>
      <c r="W651" s="23"/>
      <c r="X651" s="23"/>
    </row>
    <row r="652" spans="1:24" ht="16.5" customHeight="1">
      <c r="A652" s="49"/>
      <c r="B652" s="23"/>
      <c r="C652" s="23"/>
      <c r="D652" s="23"/>
      <c r="E652" s="23"/>
      <c r="F652" s="23"/>
      <c r="G652" s="23"/>
      <c r="H652" s="23"/>
      <c r="I652" s="23"/>
      <c r="J652" s="23"/>
      <c r="K652" s="23"/>
      <c r="L652" s="23"/>
      <c r="M652" s="23"/>
      <c r="N652" s="23"/>
      <c r="O652" s="23"/>
      <c r="P652" s="23"/>
      <c r="Q652" s="23"/>
      <c r="R652" s="23"/>
      <c r="S652" s="23"/>
      <c r="T652" s="23"/>
      <c r="U652" s="23"/>
      <c r="V652" s="23"/>
      <c r="W652" s="23"/>
      <c r="X652" s="23"/>
    </row>
    <row r="653" spans="1:24" ht="16.5" customHeight="1">
      <c r="A653" s="49"/>
      <c r="B653" s="23"/>
      <c r="C653" s="23"/>
      <c r="D653" s="23"/>
      <c r="E653" s="23"/>
      <c r="F653" s="23"/>
      <c r="G653" s="23"/>
      <c r="H653" s="23"/>
      <c r="I653" s="23"/>
      <c r="J653" s="23"/>
      <c r="K653" s="23"/>
      <c r="L653" s="23"/>
      <c r="M653" s="23"/>
      <c r="N653" s="23"/>
      <c r="O653" s="23"/>
      <c r="P653" s="23"/>
      <c r="Q653" s="23"/>
      <c r="R653" s="23"/>
      <c r="S653" s="23"/>
      <c r="T653" s="23"/>
      <c r="U653" s="23"/>
      <c r="V653" s="23"/>
      <c r="W653" s="23"/>
      <c r="X653" s="23"/>
    </row>
    <row r="654" spans="1:24" ht="16.5" customHeight="1">
      <c r="A654" s="49"/>
      <c r="B654" s="23"/>
      <c r="C654" s="23"/>
      <c r="D654" s="23"/>
      <c r="E654" s="23"/>
      <c r="F654" s="23"/>
      <c r="G654" s="23"/>
      <c r="H654" s="23"/>
      <c r="I654" s="23"/>
      <c r="J654" s="23"/>
      <c r="K654" s="23"/>
      <c r="L654" s="23"/>
      <c r="M654" s="23"/>
      <c r="N654" s="23"/>
      <c r="O654" s="23"/>
      <c r="P654" s="23"/>
      <c r="Q654" s="23"/>
      <c r="R654" s="23"/>
      <c r="S654" s="23"/>
      <c r="T654" s="23"/>
      <c r="U654" s="23"/>
      <c r="V654" s="23"/>
      <c r="W654" s="23"/>
      <c r="X654" s="23"/>
    </row>
    <row r="655" spans="1:24" ht="16.5" customHeight="1">
      <c r="A655" s="49"/>
      <c r="B655" s="23"/>
      <c r="C655" s="23"/>
      <c r="D655" s="23"/>
      <c r="E655" s="23"/>
      <c r="F655" s="23"/>
      <c r="G655" s="23"/>
      <c r="H655" s="23"/>
      <c r="I655" s="23"/>
      <c r="J655" s="23"/>
      <c r="K655" s="23"/>
      <c r="L655" s="23"/>
      <c r="M655" s="23"/>
      <c r="N655" s="23"/>
      <c r="O655" s="23"/>
      <c r="P655" s="23"/>
      <c r="Q655" s="23"/>
      <c r="R655" s="23"/>
      <c r="S655" s="23"/>
      <c r="T655" s="23"/>
      <c r="U655" s="23"/>
      <c r="V655" s="23"/>
      <c r="W655" s="23"/>
      <c r="X655" s="23"/>
    </row>
    <row r="656" spans="1:24" ht="16.5" customHeight="1">
      <c r="A656" s="49"/>
      <c r="B656" s="23"/>
      <c r="C656" s="23"/>
      <c r="D656" s="23"/>
      <c r="E656" s="23"/>
      <c r="F656" s="23"/>
      <c r="G656" s="23"/>
      <c r="H656" s="23"/>
      <c r="I656" s="23"/>
      <c r="J656" s="23"/>
      <c r="K656" s="23"/>
      <c r="L656" s="23"/>
      <c r="M656" s="23"/>
      <c r="N656" s="23"/>
      <c r="O656" s="23"/>
      <c r="P656" s="23"/>
      <c r="Q656" s="23"/>
      <c r="R656" s="23"/>
      <c r="S656" s="23"/>
      <c r="T656" s="23"/>
      <c r="U656" s="23"/>
      <c r="V656" s="23"/>
      <c r="W656" s="23"/>
      <c r="X656" s="23"/>
    </row>
    <row r="657" spans="1:24" ht="16.5" customHeight="1">
      <c r="A657" s="49"/>
      <c r="B657" s="23"/>
      <c r="C657" s="23"/>
      <c r="D657" s="23"/>
      <c r="E657" s="23"/>
      <c r="F657" s="23"/>
      <c r="G657" s="23"/>
      <c r="H657" s="23"/>
      <c r="I657" s="23"/>
      <c r="J657" s="23"/>
      <c r="K657" s="23"/>
      <c r="L657" s="23"/>
      <c r="M657" s="23"/>
      <c r="N657" s="23"/>
      <c r="O657" s="23"/>
      <c r="P657" s="23"/>
      <c r="Q657" s="23"/>
      <c r="R657" s="23"/>
      <c r="S657" s="23"/>
      <c r="T657" s="23"/>
      <c r="U657" s="23"/>
      <c r="V657" s="23"/>
      <c r="W657" s="23"/>
      <c r="X657" s="23"/>
    </row>
    <row r="658" spans="1:24" ht="16.5" customHeight="1">
      <c r="A658" s="49"/>
      <c r="B658" s="23"/>
      <c r="C658" s="23"/>
      <c r="D658" s="23"/>
      <c r="E658" s="23"/>
      <c r="F658" s="23"/>
      <c r="G658" s="23"/>
      <c r="H658" s="23"/>
      <c r="I658" s="23"/>
      <c r="J658" s="23"/>
      <c r="K658" s="23"/>
      <c r="L658" s="23"/>
      <c r="M658" s="23"/>
      <c r="N658" s="23"/>
      <c r="O658" s="23"/>
      <c r="P658" s="23"/>
      <c r="Q658" s="23"/>
      <c r="R658" s="23"/>
      <c r="S658" s="23"/>
      <c r="T658" s="23"/>
      <c r="U658" s="23"/>
      <c r="V658" s="23"/>
      <c r="W658" s="23"/>
      <c r="X658" s="23"/>
    </row>
    <row r="659" spans="1:24" ht="16.5" customHeight="1">
      <c r="A659" s="49"/>
      <c r="B659" s="23"/>
      <c r="C659" s="23"/>
      <c r="D659" s="23"/>
      <c r="E659" s="23"/>
      <c r="F659" s="23"/>
      <c r="G659" s="23"/>
      <c r="H659" s="23"/>
      <c r="I659" s="23"/>
      <c r="J659" s="23"/>
      <c r="K659" s="23"/>
      <c r="L659" s="23"/>
      <c r="M659" s="23"/>
      <c r="N659" s="23"/>
      <c r="O659" s="23"/>
      <c r="P659" s="23"/>
      <c r="Q659" s="23"/>
      <c r="R659" s="23"/>
      <c r="S659" s="23"/>
      <c r="T659" s="23"/>
      <c r="U659" s="23"/>
      <c r="V659" s="23"/>
      <c r="W659" s="23"/>
      <c r="X659" s="23"/>
    </row>
    <row r="660" spans="1:24" ht="16.5" customHeight="1">
      <c r="A660" s="49"/>
      <c r="B660" s="23"/>
      <c r="C660" s="23"/>
      <c r="D660" s="23"/>
      <c r="E660" s="23"/>
      <c r="F660" s="23"/>
      <c r="G660" s="23"/>
      <c r="H660" s="23"/>
      <c r="I660" s="23"/>
      <c r="J660" s="23"/>
      <c r="K660" s="23"/>
      <c r="L660" s="23"/>
      <c r="M660" s="23"/>
      <c r="N660" s="23"/>
      <c r="O660" s="23"/>
      <c r="P660" s="23"/>
      <c r="Q660" s="23"/>
      <c r="R660" s="23"/>
      <c r="S660" s="23"/>
      <c r="T660" s="23"/>
      <c r="U660" s="23"/>
      <c r="V660" s="23"/>
      <c r="W660" s="23"/>
      <c r="X660" s="23"/>
    </row>
    <row r="661" spans="1:24" ht="16.5" customHeight="1">
      <c r="A661" s="49"/>
      <c r="B661" s="23"/>
      <c r="C661" s="23"/>
      <c r="D661" s="23"/>
      <c r="E661" s="23"/>
      <c r="F661" s="23"/>
      <c r="G661" s="23"/>
      <c r="H661" s="23"/>
      <c r="I661" s="23"/>
      <c r="J661" s="23"/>
      <c r="K661" s="23"/>
      <c r="L661" s="23"/>
      <c r="M661" s="23"/>
      <c r="N661" s="23"/>
      <c r="O661" s="23"/>
      <c r="P661" s="23"/>
      <c r="Q661" s="23"/>
      <c r="R661" s="23"/>
      <c r="S661" s="23"/>
      <c r="T661" s="23"/>
      <c r="U661" s="23"/>
      <c r="V661" s="23"/>
      <c r="W661" s="23"/>
      <c r="X661" s="23"/>
    </row>
    <row r="662" spans="1:24" ht="16.5" customHeight="1">
      <c r="A662" s="49"/>
      <c r="B662" s="23"/>
      <c r="C662" s="23"/>
      <c r="D662" s="23"/>
      <c r="E662" s="23"/>
      <c r="F662" s="23"/>
      <c r="G662" s="23"/>
      <c r="H662" s="23"/>
      <c r="I662" s="23"/>
      <c r="J662" s="23"/>
      <c r="K662" s="23"/>
      <c r="L662" s="23"/>
      <c r="M662" s="23"/>
      <c r="N662" s="23"/>
      <c r="O662" s="23"/>
      <c r="P662" s="23"/>
      <c r="Q662" s="23"/>
      <c r="R662" s="23"/>
      <c r="S662" s="23"/>
      <c r="T662" s="23"/>
      <c r="U662" s="23"/>
      <c r="V662" s="23"/>
      <c r="W662" s="23"/>
      <c r="X662" s="23"/>
    </row>
    <row r="663" spans="1:24" ht="16.5" customHeight="1">
      <c r="A663" s="49"/>
      <c r="B663" s="23"/>
      <c r="C663" s="23"/>
      <c r="D663" s="23"/>
      <c r="E663" s="23"/>
      <c r="F663" s="23"/>
      <c r="G663" s="23"/>
      <c r="H663" s="23"/>
      <c r="I663" s="23"/>
      <c r="J663" s="23"/>
      <c r="K663" s="23"/>
      <c r="L663" s="23"/>
      <c r="M663" s="23"/>
      <c r="N663" s="23"/>
      <c r="O663" s="23"/>
      <c r="P663" s="23"/>
      <c r="Q663" s="23"/>
      <c r="R663" s="23"/>
      <c r="S663" s="23"/>
      <c r="T663" s="23"/>
      <c r="U663" s="23"/>
      <c r="V663" s="23"/>
      <c r="W663" s="23"/>
      <c r="X663" s="23"/>
    </row>
    <row r="664" spans="1:24" ht="16.5" customHeight="1">
      <c r="A664" s="49"/>
      <c r="B664" s="23"/>
      <c r="C664" s="23"/>
      <c r="D664" s="23"/>
      <c r="E664" s="23"/>
      <c r="F664" s="23"/>
      <c r="G664" s="23"/>
      <c r="H664" s="23"/>
      <c r="I664" s="23"/>
      <c r="J664" s="23"/>
      <c r="K664" s="23"/>
      <c r="L664" s="23"/>
      <c r="M664" s="23"/>
      <c r="N664" s="23"/>
      <c r="O664" s="23"/>
      <c r="P664" s="23"/>
      <c r="Q664" s="23"/>
      <c r="R664" s="23"/>
      <c r="S664" s="23"/>
      <c r="T664" s="23"/>
      <c r="U664" s="23"/>
      <c r="V664" s="23"/>
      <c r="W664" s="23"/>
      <c r="X664" s="23"/>
    </row>
    <row r="665" spans="1:24" ht="16.5" customHeight="1">
      <c r="A665" s="49"/>
      <c r="B665" s="23"/>
      <c r="C665" s="23"/>
      <c r="D665" s="23"/>
      <c r="E665" s="23"/>
      <c r="F665" s="23"/>
      <c r="G665" s="23"/>
      <c r="H665" s="23"/>
      <c r="I665" s="23"/>
      <c r="J665" s="23"/>
      <c r="K665" s="23"/>
      <c r="L665" s="23"/>
      <c r="M665" s="23"/>
      <c r="N665" s="23"/>
      <c r="O665" s="23"/>
      <c r="P665" s="23"/>
      <c r="Q665" s="23"/>
      <c r="R665" s="23"/>
      <c r="S665" s="23"/>
      <c r="T665" s="23"/>
      <c r="U665" s="23"/>
      <c r="V665" s="23"/>
      <c r="W665" s="23"/>
      <c r="X665" s="23"/>
    </row>
    <row r="666" spans="1:24" ht="16.5" customHeight="1">
      <c r="A666" s="49"/>
      <c r="B666" s="23"/>
      <c r="C666" s="23"/>
      <c r="D666" s="23"/>
      <c r="E666" s="23"/>
      <c r="F666" s="23"/>
      <c r="G666" s="23"/>
      <c r="H666" s="23"/>
      <c r="I666" s="23"/>
      <c r="J666" s="23"/>
      <c r="K666" s="23"/>
      <c r="L666" s="23"/>
      <c r="M666" s="23"/>
      <c r="N666" s="23"/>
      <c r="O666" s="23"/>
      <c r="P666" s="23"/>
      <c r="Q666" s="23"/>
      <c r="R666" s="23"/>
      <c r="S666" s="23"/>
      <c r="T666" s="23"/>
      <c r="U666" s="23"/>
      <c r="V666" s="23"/>
      <c r="W666" s="23"/>
      <c r="X666" s="23"/>
    </row>
    <row r="667" spans="1:24" ht="16.5" customHeight="1">
      <c r="A667" s="49"/>
      <c r="B667" s="23"/>
      <c r="C667" s="23"/>
      <c r="D667" s="23"/>
      <c r="E667" s="23"/>
      <c r="F667" s="23"/>
      <c r="G667" s="23"/>
      <c r="H667" s="23"/>
      <c r="I667" s="23"/>
      <c r="J667" s="23"/>
      <c r="K667" s="23"/>
      <c r="L667" s="23"/>
      <c r="M667" s="23"/>
      <c r="N667" s="23"/>
      <c r="O667" s="23"/>
      <c r="P667" s="23"/>
      <c r="Q667" s="23"/>
      <c r="R667" s="23"/>
      <c r="S667" s="23"/>
      <c r="T667" s="23"/>
      <c r="U667" s="23"/>
      <c r="V667" s="23"/>
      <c r="W667" s="23"/>
      <c r="X667" s="23"/>
    </row>
    <row r="668" spans="1:24" ht="16.5" customHeight="1">
      <c r="A668" s="49"/>
      <c r="B668" s="23"/>
      <c r="C668" s="23"/>
      <c r="D668" s="23"/>
      <c r="E668" s="23"/>
      <c r="F668" s="23"/>
      <c r="G668" s="23"/>
      <c r="H668" s="23"/>
      <c r="I668" s="23"/>
      <c r="J668" s="23"/>
      <c r="K668" s="23"/>
      <c r="L668" s="23"/>
      <c r="M668" s="23"/>
      <c r="N668" s="23"/>
      <c r="O668" s="23"/>
      <c r="P668" s="23"/>
      <c r="Q668" s="23"/>
      <c r="R668" s="23"/>
      <c r="S668" s="23"/>
      <c r="T668" s="23"/>
      <c r="U668" s="23"/>
      <c r="V668" s="23"/>
      <c r="W668" s="23"/>
      <c r="X668" s="23"/>
    </row>
    <row r="669" spans="1:24" ht="16.5" customHeight="1">
      <c r="A669" s="49"/>
      <c r="B669" s="23"/>
      <c r="C669" s="23"/>
      <c r="D669" s="23"/>
      <c r="E669" s="23"/>
      <c r="F669" s="23"/>
      <c r="G669" s="23"/>
      <c r="H669" s="23"/>
      <c r="I669" s="23"/>
      <c r="J669" s="23"/>
      <c r="K669" s="23"/>
      <c r="L669" s="23"/>
      <c r="M669" s="23"/>
      <c r="N669" s="23"/>
      <c r="O669" s="23"/>
      <c r="P669" s="23"/>
      <c r="Q669" s="23"/>
      <c r="R669" s="23"/>
      <c r="S669" s="23"/>
      <c r="T669" s="23"/>
      <c r="U669" s="23"/>
      <c r="V669" s="23"/>
      <c r="W669" s="23"/>
      <c r="X669" s="23"/>
    </row>
    <row r="670" spans="1:24" ht="16.5" customHeight="1">
      <c r="A670" s="49"/>
      <c r="B670" s="23"/>
      <c r="C670" s="23"/>
      <c r="D670" s="23"/>
      <c r="E670" s="23"/>
      <c r="F670" s="23"/>
      <c r="G670" s="23"/>
      <c r="H670" s="23"/>
      <c r="I670" s="23"/>
      <c r="J670" s="23"/>
      <c r="K670" s="23"/>
      <c r="L670" s="23"/>
      <c r="M670" s="23"/>
      <c r="N670" s="23"/>
      <c r="O670" s="23"/>
      <c r="P670" s="23"/>
      <c r="Q670" s="23"/>
      <c r="R670" s="23"/>
      <c r="S670" s="23"/>
      <c r="T670" s="23"/>
      <c r="U670" s="23"/>
      <c r="V670" s="23"/>
      <c r="W670" s="23"/>
      <c r="X670" s="23"/>
    </row>
    <row r="671" spans="1:24" ht="16.5" customHeight="1">
      <c r="A671" s="49"/>
      <c r="B671" s="23"/>
      <c r="C671" s="23"/>
      <c r="D671" s="23"/>
      <c r="E671" s="23"/>
      <c r="F671" s="23"/>
      <c r="G671" s="23"/>
      <c r="H671" s="23"/>
      <c r="I671" s="23"/>
      <c r="J671" s="23"/>
      <c r="K671" s="23"/>
      <c r="L671" s="23"/>
      <c r="M671" s="23"/>
      <c r="N671" s="23"/>
      <c r="O671" s="23"/>
      <c r="P671" s="23"/>
      <c r="Q671" s="23"/>
      <c r="R671" s="23"/>
      <c r="S671" s="23"/>
      <c r="T671" s="23"/>
      <c r="U671" s="23"/>
      <c r="V671" s="23"/>
      <c r="W671" s="23"/>
      <c r="X671" s="23"/>
    </row>
    <row r="672" spans="1:24" ht="16.5" customHeight="1">
      <c r="A672" s="49"/>
      <c r="B672" s="23"/>
      <c r="C672" s="23"/>
      <c r="D672" s="23"/>
      <c r="E672" s="23"/>
      <c r="F672" s="23"/>
      <c r="G672" s="23"/>
      <c r="H672" s="23"/>
      <c r="I672" s="23"/>
      <c r="J672" s="23"/>
      <c r="K672" s="23"/>
      <c r="L672" s="23"/>
      <c r="M672" s="23"/>
      <c r="N672" s="23"/>
      <c r="O672" s="23"/>
      <c r="P672" s="23"/>
      <c r="Q672" s="23"/>
      <c r="R672" s="23"/>
      <c r="S672" s="23"/>
      <c r="T672" s="23"/>
      <c r="U672" s="23"/>
      <c r="V672" s="23"/>
      <c r="W672" s="23"/>
      <c r="X672" s="23"/>
    </row>
    <row r="673" spans="1:24" ht="16.5" customHeight="1">
      <c r="A673" s="49"/>
      <c r="B673" s="23"/>
      <c r="C673" s="23"/>
      <c r="D673" s="23"/>
      <c r="E673" s="23"/>
      <c r="F673" s="23"/>
      <c r="G673" s="23"/>
      <c r="H673" s="23"/>
      <c r="I673" s="23"/>
      <c r="J673" s="23"/>
      <c r="K673" s="23"/>
      <c r="L673" s="23"/>
      <c r="M673" s="23"/>
      <c r="N673" s="23"/>
      <c r="O673" s="23"/>
      <c r="P673" s="23"/>
      <c r="Q673" s="23"/>
      <c r="R673" s="23"/>
      <c r="S673" s="23"/>
      <c r="T673" s="23"/>
      <c r="U673" s="23"/>
      <c r="V673" s="23"/>
      <c r="W673" s="23"/>
      <c r="X673" s="23"/>
    </row>
    <row r="674" spans="1:24" ht="16.5" customHeight="1">
      <c r="A674" s="49"/>
      <c r="B674" s="23"/>
      <c r="C674" s="23"/>
      <c r="D674" s="23"/>
      <c r="E674" s="23"/>
      <c r="F674" s="23"/>
      <c r="G674" s="23"/>
      <c r="H674" s="23"/>
      <c r="I674" s="23"/>
      <c r="J674" s="23"/>
      <c r="K674" s="23"/>
      <c r="L674" s="23"/>
      <c r="M674" s="23"/>
      <c r="N674" s="23"/>
      <c r="O674" s="23"/>
      <c r="P674" s="23"/>
      <c r="Q674" s="23"/>
      <c r="R674" s="23"/>
      <c r="S674" s="23"/>
      <c r="T674" s="23"/>
      <c r="U674" s="23"/>
      <c r="V674" s="23"/>
      <c r="W674" s="23"/>
      <c r="X674" s="23"/>
    </row>
    <row r="675" spans="1:24" ht="16.5" customHeight="1">
      <c r="A675" s="49"/>
      <c r="B675" s="23"/>
      <c r="C675" s="23"/>
      <c r="D675" s="23"/>
      <c r="E675" s="23"/>
      <c r="F675" s="23"/>
      <c r="G675" s="23"/>
      <c r="H675" s="23"/>
      <c r="I675" s="23"/>
      <c r="J675" s="23"/>
      <c r="K675" s="23"/>
      <c r="L675" s="23"/>
      <c r="M675" s="23"/>
      <c r="N675" s="23"/>
      <c r="O675" s="23"/>
      <c r="P675" s="23"/>
      <c r="Q675" s="23"/>
      <c r="R675" s="23"/>
      <c r="S675" s="23"/>
      <c r="T675" s="23"/>
      <c r="U675" s="23"/>
      <c r="V675" s="23"/>
      <c r="W675" s="23"/>
      <c r="X675" s="23"/>
    </row>
    <row r="676" spans="1:24" ht="16.5" customHeight="1">
      <c r="A676" s="49"/>
      <c r="B676" s="23"/>
      <c r="C676" s="23"/>
      <c r="D676" s="23"/>
      <c r="E676" s="23"/>
      <c r="F676" s="23"/>
      <c r="G676" s="23"/>
      <c r="H676" s="23"/>
      <c r="I676" s="23"/>
      <c r="J676" s="23"/>
      <c r="K676" s="23"/>
      <c r="L676" s="23"/>
      <c r="M676" s="23"/>
      <c r="N676" s="23"/>
      <c r="O676" s="23"/>
      <c r="P676" s="23"/>
      <c r="Q676" s="23"/>
      <c r="R676" s="23"/>
      <c r="S676" s="23"/>
      <c r="T676" s="23"/>
      <c r="U676" s="23"/>
      <c r="V676" s="23"/>
      <c r="W676" s="23"/>
      <c r="X676" s="23"/>
    </row>
    <row r="677" spans="1:24" ht="16.5" customHeight="1">
      <c r="A677" s="49"/>
      <c r="B677" s="23"/>
      <c r="C677" s="23"/>
      <c r="D677" s="23"/>
      <c r="E677" s="23"/>
      <c r="F677" s="23"/>
      <c r="G677" s="23"/>
      <c r="H677" s="23"/>
      <c r="I677" s="23"/>
      <c r="J677" s="23"/>
      <c r="K677" s="23"/>
      <c r="L677" s="23"/>
      <c r="M677" s="23"/>
      <c r="N677" s="23"/>
      <c r="O677" s="23"/>
      <c r="P677" s="23"/>
      <c r="Q677" s="23"/>
      <c r="R677" s="23"/>
      <c r="S677" s="23"/>
      <c r="T677" s="23"/>
      <c r="U677" s="23"/>
      <c r="V677" s="23"/>
      <c r="W677" s="23"/>
      <c r="X677" s="23"/>
    </row>
    <row r="678" spans="1:24" ht="16.5" customHeight="1">
      <c r="A678" s="49"/>
      <c r="B678" s="23"/>
      <c r="C678" s="23"/>
      <c r="D678" s="23"/>
      <c r="E678" s="23"/>
      <c r="F678" s="23"/>
      <c r="G678" s="23"/>
      <c r="H678" s="23"/>
      <c r="I678" s="23"/>
      <c r="J678" s="23"/>
      <c r="K678" s="23"/>
      <c r="L678" s="23"/>
      <c r="M678" s="23"/>
      <c r="N678" s="23"/>
      <c r="O678" s="23"/>
      <c r="P678" s="23"/>
      <c r="Q678" s="23"/>
      <c r="R678" s="23"/>
      <c r="S678" s="23"/>
      <c r="T678" s="23"/>
      <c r="U678" s="23"/>
      <c r="V678" s="23"/>
      <c r="W678" s="23"/>
      <c r="X678" s="23"/>
    </row>
    <row r="679" spans="1:24" ht="16.5" customHeight="1">
      <c r="A679" s="49"/>
      <c r="B679" s="23"/>
      <c r="C679" s="23"/>
      <c r="D679" s="23"/>
      <c r="E679" s="23"/>
      <c r="F679" s="23"/>
      <c r="G679" s="23"/>
      <c r="H679" s="23"/>
      <c r="I679" s="23"/>
      <c r="J679" s="23"/>
      <c r="K679" s="23"/>
      <c r="L679" s="23"/>
      <c r="M679" s="23"/>
      <c r="N679" s="23"/>
      <c r="O679" s="23"/>
      <c r="P679" s="23"/>
      <c r="Q679" s="23"/>
      <c r="R679" s="23"/>
      <c r="S679" s="23"/>
      <c r="T679" s="23"/>
      <c r="U679" s="23"/>
      <c r="V679" s="23"/>
      <c r="W679" s="23"/>
      <c r="X679" s="23"/>
    </row>
    <row r="680" spans="1:24" ht="16.5" customHeight="1">
      <c r="A680" s="49"/>
      <c r="B680" s="23"/>
      <c r="C680" s="23"/>
      <c r="D680" s="23"/>
      <c r="E680" s="23"/>
      <c r="F680" s="23"/>
      <c r="G680" s="23"/>
      <c r="H680" s="23"/>
      <c r="I680" s="23"/>
      <c r="J680" s="23"/>
      <c r="K680" s="23"/>
      <c r="L680" s="23"/>
      <c r="M680" s="23"/>
      <c r="N680" s="23"/>
      <c r="O680" s="23"/>
      <c r="P680" s="23"/>
      <c r="Q680" s="23"/>
      <c r="R680" s="23"/>
      <c r="S680" s="23"/>
      <c r="T680" s="23"/>
      <c r="U680" s="23"/>
      <c r="V680" s="23"/>
      <c r="W680" s="23"/>
      <c r="X680" s="23"/>
    </row>
    <row r="681" spans="1:24" ht="16.5" customHeight="1">
      <c r="A681" s="49"/>
      <c r="B681" s="23"/>
      <c r="C681" s="23"/>
      <c r="D681" s="23"/>
      <c r="E681" s="23"/>
      <c r="F681" s="23"/>
      <c r="G681" s="23"/>
      <c r="H681" s="23"/>
      <c r="I681" s="23"/>
      <c r="J681" s="23"/>
      <c r="K681" s="23"/>
      <c r="L681" s="23"/>
      <c r="M681" s="23"/>
      <c r="N681" s="23"/>
      <c r="O681" s="23"/>
      <c r="P681" s="23"/>
      <c r="Q681" s="23"/>
      <c r="R681" s="23"/>
      <c r="S681" s="23"/>
      <c r="T681" s="23"/>
      <c r="U681" s="23"/>
      <c r="V681" s="23"/>
      <c r="W681" s="23"/>
      <c r="X681" s="23"/>
    </row>
    <row r="682" spans="1:24" ht="16.5" customHeight="1">
      <c r="A682" s="49"/>
      <c r="B682" s="23"/>
      <c r="C682" s="23"/>
      <c r="D682" s="23"/>
      <c r="E682" s="23"/>
      <c r="F682" s="23"/>
      <c r="G682" s="23"/>
      <c r="H682" s="23"/>
      <c r="I682" s="23"/>
      <c r="J682" s="23"/>
      <c r="K682" s="23"/>
      <c r="L682" s="23"/>
      <c r="M682" s="23"/>
      <c r="N682" s="23"/>
      <c r="O682" s="23"/>
      <c r="P682" s="23"/>
      <c r="Q682" s="23"/>
      <c r="R682" s="23"/>
      <c r="S682" s="23"/>
      <c r="T682" s="23"/>
      <c r="U682" s="23"/>
      <c r="V682" s="23"/>
      <c r="W682" s="23"/>
      <c r="X682" s="23"/>
    </row>
    <row r="683" spans="1:24" ht="16.5" customHeight="1">
      <c r="A683" s="49"/>
      <c r="B683" s="23"/>
      <c r="C683" s="23"/>
      <c r="D683" s="23"/>
      <c r="E683" s="23"/>
      <c r="F683" s="23"/>
      <c r="G683" s="23"/>
      <c r="H683" s="23"/>
      <c r="I683" s="23"/>
      <c r="J683" s="23"/>
      <c r="K683" s="23"/>
      <c r="L683" s="23"/>
      <c r="M683" s="23"/>
      <c r="N683" s="23"/>
      <c r="O683" s="23"/>
      <c r="P683" s="23"/>
      <c r="Q683" s="23"/>
      <c r="R683" s="23"/>
      <c r="S683" s="23"/>
      <c r="T683" s="23"/>
      <c r="U683" s="23"/>
      <c r="V683" s="23"/>
      <c r="W683" s="23"/>
      <c r="X683" s="23"/>
    </row>
    <row r="684" spans="1:24" ht="16.5" customHeight="1">
      <c r="A684" s="49"/>
      <c r="B684" s="23"/>
      <c r="C684" s="23"/>
      <c r="D684" s="23"/>
      <c r="E684" s="23"/>
      <c r="F684" s="23"/>
      <c r="G684" s="23"/>
      <c r="H684" s="23"/>
      <c r="I684" s="23"/>
      <c r="J684" s="23"/>
      <c r="K684" s="23"/>
      <c r="L684" s="23"/>
      <c r="M684" s="23"/>
      <c r="N684" s="23"/>
      <c r="O684" s="23"/>
      <c r="P684" s="23"/>
      <c r="Q684" s="23"/>
      <c r="R684" s="23"/>
      <c r="S684" s="23"/>
      <c r="T684" s="23"/>
      <c r="U684" s="23"/>
      <c r="V684" s="23"/>
      <c r="W684" s="23"/>
      <c r="X684" s="23"/>
    </row>
    <row r="685" spans="1:24" ht="16.5" customHeight="1">
      <c r="A685" s="49"/>
      <c r="B685" s="23"/>
      <c r="C685" s="23"/>
      <c r="D685" s="23"/>
      <c r="E685" s="23"/>
      <c r="F685" s="23"/>
      <c r="G685" s="23"/>
      <c r="H685" s="23"/>
      <c r="I685" s="23"/>
      <c r="J685" s="23"/>
      <c r="K685" s="23"/>
      <c r="L685" s="23"/>
      <c r="M685" s="23"/>
      <c r="N685" s="23"/>
      <c r="O685" s="23"/>
      <c r="P685" s="23"/>
      <c r="Q685" s="23"/>
      <c r="R685" s="23"/>
      <c r="S685" s="23"/>
      <c r="T685" s="23"/>
      <c r="U685" s="23"/>
      <c r="V685" s="23"/>
      <c r="W685" s="23"/>
      <c r="X685" s="23"/>
    </row>
    <row r="686" spans="1:24" ht="16.5" customHeight="1">
      <c r="A686" s="49"/>
      <c r="B686" s="23"/>
      <c r="C686" s="23"/>
      <c r="D686" s="23"/>
      <c r="E686" s="23"/>
      <c r="F686" s="23"/>
      <c r="G686" s="23"/>
      <c r="H686" s="23"/>
      <c r="I686" s="23"/>
      <c r="J686" s="23"/>
      <c r="K686" s="23"/>
      <c r="L686" s="23"/>
      <c r="M686" s="23"/>
      <c r="N686" s="23"/>
      <c r="O686" s="23"/>
      <c r="P686" s="23"/>
      <c r="Q686" s="23"/>
      <c r="R686" s="23"/>
      <c r="S686" s="23"/>
      <c r="T686" s="23"/>
      <c r="U686" s="23"/>
      <c r="V686" s="23"/>
      <c r="W686" s="23"/>
      <c r="X686" s="23"/>
    </row>
    <row r="687" spans="1:24" ht="16.5" customHeight="1">
      <c r="A687" s="49"/>
      <c r="B687" s="23"/>
      <c r="C687" s="23"/>
      <c r="D687" s="23"/>
      <c r="E687" s="23"/>
      <c r="F687" s="23"/>
      <c r="G687" s="23"/>
      <c r="H687" s="23"/>
      <c r="I687" s="23"/>
      <c r="J687" s="23"/>
      <c r="K687" s="23"/>
      <c r="L687" s="23"/>
      <c r="M687" s="23"/>
      <c r="N687" s="23"/>
      <c r="O687" s="23"/>
      <c r="P687" s="23"/>
      <c r="Q687" s="23"/>
      <c r="R687" s="23"/>
      <c r="S687" s="23"/>
      <c r="T687" s="23"/>
      <c r="U687" s="23"/>
      <c r="V687" s="23"/>
      <c r="W687" s="23"/>
      <c r="X687" s="23"/>
    </row>
    <row r="688" spans="1:24" ht="16.5" customHeight="1">
      <c r="A688" s="49"/>
      <c r="B688" s="23"/>
      <c r="C688" s="23"/>
      <c r="D688" s="23"/>
      <c r="E688" s="23"/>
      <c r="F688" s="23"/>
      <c r="G688" s="23"/>
      <c r="H688" s="23"/>
      <c r="I688" s="23"/>
      <c r="J688" s="23"/>
      <c r="K688" s="23"/>
      <c r="L688" s="23"/>
      <c r="M688" s="23"/>
      <c r="N688" s="23"/>
      <c r="O688" s="23"/>
      <c r="P688" s="23"/>
      <c r="Q688" s="23"/>
      <c r="R688" s="23"/>
      <c r="S688" s="23"/>
      <c r="T688" s="23"/>
      <c r="U688" s="23"/>
      <c r="V688" s="23"/>
      <c r="W688" s="23"/>
      <c r="X688" s="23"/>
    </row>
    <row r="689" spans="1:24" ht="16.5" customHeight="1">
      <c r="A689" s="49"/>
      <c r="B689" s="23"/>
      <c r="C689" s="23"/>
      <c r="D689" s="23"/>
      <c r="E689" s="23"/>
      <c r="F689" s="23"/>
      <c r="G689" s="23"/>
      <c r="H689" s="23"/>
      <c r="I689" s="23"/>
      <c r="J689" s="23"/>
      <c r="K689" s="23"/>
      <c r="L689" s="23"/>
      <c r="M689" s="23"/>
      <c r="N689" s="23"/>
      <c r="O689" s="23"/>
      <c r="P689" s="23"/>
      <c r="Q689" s="23"/>
      <c r="R689" s="23"/>
      <c r="S689" s="23"/>
      <c r="T689" s="23"/>
      <c r="U689" s="23"/>
      <c r="V689" s="23"/>
      <c r="W689" s="23"/>
      <c r="X689" s="23"/>
    </row>
    <row r="690" spans="1:24" ht="16.5" customHeight="1">
      <c r="A690" s="49"/>
      <c r="B690" s="23"/>
      <c r="C690" s="23"/>
      <c r="D690" s="23"/>
      <c r="E690" s="23"/>
      <c r="F690" s="23"/>
      <c r="G690" s="23"/>
      <c r="H690" s="23"/>
      <c r="I690" s="23"/>
      <c r="J690" s="23"/>
      <c r="K690" s="23"/>
      <c r="L690" s="23"/>
      <c r="M690" s="23"/>
      <c r="N690" s="23"/>
      <c r="O690" s="23"/>
      <c r="P690" s="23"/>
      <c r="Q690" s="23"/>
      <c r="R690" s="23"/>
      <c r="S690" s="23"/>
      <c r="T690" s="23"/>
      <c r="U690" s="23"/>
      <c r="V690" s="23"/>
      <c r="W690" s="23"/>
      <c r="X690" s="23"/>
    </row>
    <row r="691" spans="1:24" ht="16.5" customHeight="1">
      <c r="A691" s="49"/>
      <c r="B691" s="23"/>
      <c r="C691" s="23"/>
      <c r="D691" s="23"/>
      <c r="E691" s="23"/>
      <c r="F691" s="23"/>
      <c r="G691" s="23"/>
      <c r="H691" s="23"/>
      <c r="I691" s="23"/>
      <c r="J691" s="23"/>
      <c r="K691" s="23"/>
      <c r="L691" s="23"/>
      <c r="M691" s="23"/>
      <c r="N691" s="23"/>
      <c r="O691" s="23"/>
      <c r="P691" s="23"/>
      <c r="Q691" s="23"/>
      <c r="R691" s="23"/>
      <c r="S691" s="23"/>
      <c r="T691" s="23"/>
      <c r="U691" s="23"/>
      <c r="V691" s="23"/>
      <c r="W691" s="23"/>
      <c r="X691" s="23"/>
    </row>
    <row r="692" spans="1:24" ht="16.5" customHeight="1">
      <c r="A692" s="49"/>
      <c r="B692" s="23"/>
      <c r="C692" s="23"/>
      <c r="D692" s="23"/>
      <c r="E692" s="23"/>
      <c r="F692" s="23"/>
      <c r="G692" s="23"/>
      <c r="H692" s="23"/>
      <c r="I692" s="23"/>
      <c r="J692" s="23"/>
      <c r="K692" s="23"/>
      <c r="L692" s="23"/>
      <c r="M692" s="23"/>
      <c r="N692" s="23"/>
      <c r="O692" s="23"/>
      <c r="P692" s="23"/>
      <c r="Q692" s="23"/>
      <c r="R692" s="23"/>
      <c r="S692" s="23"/>
      <c r="T692" s="23"/>
      <c r="U692" s="23"/>
      <c r="V692" s="23"/>
      <c r="W692" s="23"/>
      <c r="X692" s="23"/>
    </row>
    <row r="693" spans="1:24" ht="16.5" customHeight="1">
      <c r="A693" s="49"/>
      <c r="B693" s="23"/>
      <c r="C693" s="23"/>
      <c r="D693" s="23"/>
      <c r="E693" s="23"/>
      <c r="F693" s="23"/>
      <c r="G693" s="23"/>
      <c r="H693" s="23"/>
      <c r="I693" s="23"/>
      <c r="J693" s="23"/>
      <c r="K693" s="23"/>
      <c r="L693" s="23"/>
      <c r="M693" s="23"/>
      <c r="N693" s="23"/>
      <c r="O693" s="23"/>
      <c r="P693" s="23"/>
      <c r="Q693" s="23"/>
      <c r="R693" s="23"/>
      <c r="S693" s="23"/>
      <c r="T693" s="23"/>
      <c r="U693" s="23"/>
      <c r="V693" s="23"/>
      <c r="W693" s="23"/>
      <c r="X693" s="23"/>
    </row>
    <row r="694" spans="1:24" ht="16.5" customHeight="1">
      <c r="A694" s="49"/>
      <c r="B694" s="23"/>
      <c r="C694" s="23"/>
      <c r="D694" s="23"/>
      <c r="E694" s="23"/>
      <c r="F694" s="23"/>
      <c r="G694" s="23"/>
      <c r="H694" s="23"/>
      <c r="I694" s="23"/>
      <c r="J694" s="23"/>
      <c r="K694" s="23"/>
      <c r="L694" s="23"/>
      <c r="M694" s="23"/>
      <c r="N694" s="23"/>
      <c r="O694" s="23"/>
      <c r="P694" s="23"/>
      <c r="Q694" s="23"/>
      <c r="R694" s="23"/>
      <c r="S694" s="23"/>
      <c r="T694" s="23"/>
      <c r="U694" s="23"/>
      <c r="V694" s="23"/>
      <c r="W694" s="23"/>
      <c r="X694" s="23"/>
    </row>
    <row r="695" spans="1:24" ht="16.5" customHeight="1">
      <c r="A695" s="49"/>
      <c r="B695" s="23"/>
      <c r="C695" s="23"/>
      <c r="D695" s="23"/>
      <c r="E695" s="23"/>
      <c r="F695" s="23"/>
      <c r="G695" s="23"/>
      <c r="H695" s="23"/>
      <c r="I695" s="23"/>
      <c r="J695" s="23"/>
      <c r="K695" s="23"/>
      <c r="L695" s="23"/>
      <c r="M695" s="23"/>
      <c r="N695" s="23"/>
      <c r="O695" s="23"/>
      <c r="P695" s="23"/>
      <c r="Q695" s="23"/>
      <c r="R695" s="23"/>
      <c r="S695" s="23"/>
      <c r="T695" s="23"/>
      <c r="U695" s="23"/>
      <c r="V695" s="23"/>
      <c r="W695" s="23"/>
      <c r="X695" s="23"/>
    </row>
    <row r="696" spans="1:24" ht="16.5" customHeight="1">
      <c r="A696" s="49"/>
      <c r="B696" s="23"/>
      <c r="C696" s="23"/>
      <c r="D696" s="23"/>
      <c r="E696" s="23"/>
      <c r="F696" s="23"/>
      <c r="G696" s="23"/>
      <c r="H696" s="23"/>
      <c r="I696" s="23"/>
      <c r="J696" s="23"/>
      <c r="K696" s="23"/>
      <c r="L696" s="23"/>
      <c r="M696" s="23"/>
      <c r="N696" s="23"/>
      <c r="O696" s="23"/>
      <c r="P696" s="23"/>
      <c r="Q696" s="23"/>
      <c r="R696" s="23"/>
      <c r="S696" s="23"/>
      <c r="T696" s="23"/>
      <c r="U696" s="23"/>
      <c r="V696" s="23"/>
      <c r="W696" s="23"/>
      <c r="X696" s="23"/>
    </row>
    <row r="697" spans="1:24" ht="16.5" customHeight="1">
      <c r="A697" s="49"/>
      <c r="B697" s="23"/>
      <c r="C697" s="23"/>
      <c r="D697" s="23"/>
      <c r="E697" s="23"/>
      <c r="F697" s="23"/>
      <c r="G697" s="23"/>
      <c r="H697" s="23"/>
      <c r="I697" s="23"/>
      <c r="J697" s="23"/>
      <c r="K697" s="23"/>
      <c r="L697" s="23"/>
      <c r="M697" s="23"/>
      <c r="N697" s="23"/>
      <c r="O697" s="23"/>
      <c r="P697" s="23"/>
      <c r="Q697" s="23"/>
      <c r="R697" s="23"/>
      <c r="S697" s="23"/>
      <c r="T697" s="23"/>
      <c r="U697" s="23"/>
      <c r="V697" s="23"/>
      <c r="W697" s="23"/>
      <c r="X697" s="23"/>
    </row>
    <row r="698" spans="1:24" ht="16.5" customHeight="1">
      <c r="A698" s="49"/>
      <c r="B698" s="23"/>
      <c r="C698" s="23"/>
      <c r="D698" s="23"/>
      <c r="E698" s="23"/>
      <c r="F698" s="23"/>
      <c r="G698" s="23"/>
      <c r="H698" s="23"/>
      <c r="I698" s="23"/>
      <c r="J698" s="23"/>
      <c r="K698" s="23"/>
      <c r="L698" s="23"/>
      <c r="M698" s="23"/>
      <c r="N698" s="23"/>
      <c r="O698" s="23"/>
      <c r="P698" s="23"/>
      <c r="Q698" s="23"/>
      <c r="R698" s="23"/>
      <c r="S698" s="23"/>
      <c r="T698" s="23"/>
      <c r="U698" s="23"/>
      <c r="V698" s="23"/>
      <c r="W698" s="23"/>
      <c r="X698" s="23"/>
    </row>
    <row r="699" spans="1:24" ht="16.5" customHeight="1">
      <c r="A699" s="49"/>
      <c r="B699" s="23"/>
      <c r="C699" s="23"/>
      <c r="D699" s="23"/>
      <c r="E699" s="23"/>
      <c r="F699" s="23"/>
      <c r="G699" s="23"/>
      <c r="H699" s="23"/>
      <c r="I699" s="23"/>
      <c r="J699" s="23"/>
      <c r="K699" s="23"/>
      <c r="L699" s="23"/>
      <c r="M699" s="23"/>
      <c r="N699" s="23"/>
      <c r="O699" s="23"/>
      <c r="P699" s="23"/>
      <c r="Q699" s="23"/>
      <c r="R699" s="23"/>
      <c r="S699" s="23"/>
      <c r="T699" s="23"/>
      <c r="U699" s="23"/>
      <c r="V699" s="23"/>
      <c r="W699" s="23"/>
      <c r="X699" s="23"/>
    </row>
    <row r="700" spans="1:24" ht="16.5" customHeight="1">
      <c r="A700" s="49"/>
      <c r="B700" s="23"/>
      <c r="C700" s="23"/>
      <c r="D700" s="23"/>
      <c r="E700" s="23"/>
      <c r="F700" s="23"/>
      <c r="G700" s="23"/>
      <c r="H700" s="23"/>
      <c r="I700" s="23"/>
      <c r="J700" s="23"/>
      <c r="K700" s="23"/>
      <c r="L700" s="23"/>
      <c r="M700" s="23"/>
      <c r="N700" s="23"/>
      <c r="O700" s="23"/>
      <c r="P700" s="23"/>
      <c r="Q700" s="23"/>
      <c r="R700" s="23"/>
      <c r="S700" s="23"/>
      <c r="T700" s="23"/>
      <c r="U700" s="23"/>
      <c r="V700" s="23"/>
      <c r="W700" s="23"/>
      <c r="X700" s="23"/>
    </row>
    <row r="701" spans="1:24" ht="16.5" customHeight="1">
      <c r="A701" s="49"/>
      <c r="B701" s="23"/>
      <c r="C701" s="23"/>
      <c r="D701" s="23"/>
      <c r="E701" s="23"/>
      <c r="F701" s="23"/>
      <c r="G701" s="23"/>
      <c r="H701" s="23"/>
      <c r="I701" s="23"/>
      <c r="J701" s="23"/>
      <c r="K701" s="23"/>
      <c r="L701" s="23"/>
      <c r="M701" s="23"/>
      <c r="N701" s="23"/>
      <c r="O701" s="23"/>
      <c r="P701" s="23"/>
      <c r="Q701" s="23"/>
      <c r="R701" s="23"/>
      <c r="S701" s="23"/>
      <c r="T701" s="23"/>
      <c r="U701" s="23"/>
      <c r="V701" s="23"/>
      <c r="W701" s="23"/>
      <c r="X701" s="23"/>
    </row>
    <row r="702" spans="1:24" ht="16.5" customHeight="1">
      <c r="A702" s="49"/>
      <c r="B702" s="23"/>
      <c r="C702" s="23"/>
      <c r="D702" s="23"/>
      <c r="E702" s="23"/>
      <c r="F702" s="23"/>
      <c r="G702" s="23"/>
      <c r="H702" s="23"/>
      <c r="I702" s="23"/>
      <c r="J702" s="23"/>
      <c r="K702" s="23"/>
      <c r="L702" s="23"/>
      <c r="M702" s="23"/>
      <c r="N702" s="23"/>
      <c r="O702" s="23"/>
      <c r="P702" s="23"/>
      <c r="Q702" s="23"/>
      <c r="R702" s="23"/>
      <c r="S702" s="23"/>
      <c r="T702" s="23"/>
      <c r="U702" s="23"/>
      <c r="V702" s="23"/>
      <c r="W702" s="23"/>
      <c r="X702" s="23"/>
    </row>
    <row r="703" spans="1:24" ht="16.5" customHeight="1">
      <c r="A703" s="49"/>
      <c r="B703" s="23"/>
      <c r="C703" s="23"/>
      <c r="D703" s="23"/>
      <c r="E703" s="23"/>
      <c r="F703" s="23"/>
      <c r="G703" s="23"/>
      <c r="H703" s="23"/>
      <c r="I703" s="23"/>
      <c r="J703" s="23"/>
      <c r="K703" s="23"/>
      <c r="L703" s="23"/>
      <c r="M703" s="23"/>
      <c r="N703" s="23"/>
      <c r="O703" s="23"/>
      <c r="P703" s="23"/>
      <c r="Q703" s="23"/>
      <c r="R703" s="23"/>
      <c r="S703" s="23"/>
      <c r="T703" s="23"/>
      <c r="U703" s="23"/>
      <c r="V703" s="23"/>
      <c r="W703" s="23"/>
      <c r="X703" s="23"/>
    </row>
    <row r="704" spans="1:24" ht="16.5" customHeight="1">
      <c r="A704" s="49"/>
      <c r="B704" s="23"/>
      <c r="C704" s="23"/>
      <c r="D704" s="23"/>
      <c r="E704" s="23"/>
      <c r="F704" s="23"/>
      <c r="G704" s="23"/>
      <c r="H704" s="23"/>
      <c r="I704" s="23"/>
      <c r="J704" s="23"/>
      <c r="K704" s="23"/>
      <c r="L704" s="23"/>
      <c r="M704" s="23"/>
      <c r="N704" s="23"/>
      <c r="O704" s="23"/>
      <c r="P704" s="23"/>
      <c r="Q704" s="23"/>
      <c r="R704" s="23"/>
      <c r="S704" s="23"/>
      <c r="T704" s="23"/>
      <c r="U704" s="23"/>
      <c r="V704" s="23"/>
      <c r="W704" s="23"/>
      <c r="X704" s="23"/>
    </row>
    <row r="705" spans="1:24" ht="16.5" customHeight="1">
      <c r="A705" s="49"/>
      <c r="B705" s="23"/>
      <c r="C705" s="23"/>
      <c r="D705" s="23"/>
      <c r="E705" s="23"/>
      <c r="F705" s="23"/>
      <c r="G705" s="23"/>
      <c r="H705" s="23"/>
      <c r="I705" s="23"/>
      <c r="J705" s="23"/>
      <c r="K705" s="23"/>
      <c r="L705" s="23"/>
      <c r="M705" s="23"/>
      <c r="N705" s="23"/>
      <c r="O705" s="23"/>
      <c r="P705" s="23"/>
      <c r="Q705" s="23"/>
      <c r="R705" s="23"/>
      <c r="S705" s="23"/>
      <c r="T705" s="23"/>
      <c r="U705" s="23"/>
      <c r="V705" s="23"/>
      <c r="W705" s="23"/>
      <c r="X705" s="23"/>
    </row>
    <row r="706" spans="1:24" ht="16.5" customHeight="1">
      <c r="A706" s="49"/>
      <c r="B706" s="23"/>
      <c r="C706" s="23"/>
      <c r="D706" s="23"/>
      <c r="E706" s="23"/>
      <c r="F706" s="23"/>
      <c r="G706" s="23"/>
      <c r="H706" s="23"/>
      <c r="I706" s="23"/>
      <c r="J706" s="23"/>
      <c r="K706" s="23"/>
      <c r="L706" s="23"/>
      <c r="M706" s="23"/>
      <c r="N706" s="23"/>
      <c r="O706" s="23"/>
      <c r="P706" s="23"/>
      <c r="Q706" s="23"/>
      <c r="R706" s="23"/>
      <c r="S706" s="23"/>
      <c r="T706" s="23"/>
      <c r="U706" s="23"/>
      <c r="V706" s="23"/>
      <c r="W706" s="23"/>
      <c r="X706" s="23"/>
    </row>
    <row r="707" spans="1:24" ht="16.5" customHeight="1">
      <c r="A707" s="49"/>
      <c r="B707" s="23"/>
      <c r="C707" s="23"/>
      <c r="D707" s="23"/>
      <c r="E707" s="23"/>
      <c r="F707" s="23"/>
      <c r="G707" s="23"/>
      <c r="H707" s="23"/>
      <c r="I707" s="23"/>
      <c r="J707" s="23"/>
      <c r="K707" s="23"/>
      <c r="L707" s="23"/>
      <c r="M707" s="23"/>
      <c r="N707" s="23"/>
      <c r="O707" s="23"/>
      <c r="P707" s="23"/>
      <c r="Q707" s="23"/>
      <c r="R707" s="23"/>
      <c r="S707" s="23"/>
      <c r="T707" s="23"/>
      <c r="U707" s="23"/>
      <c r="V707" s="23"/>
      <c r="W707" s="23"/>
      <c r="X707" s="23"/>
    </row>
    <row r="708" spans="1:24" ht="16.5" customHeight="1">
      <c r="A708" s="49"/>
      <c r="B708" s="23"/>
      <c r="C708" s="23"/>
      <c r="D708" s="23"/>
      <c r="E708" s="23"/>
      <c r="F708" s="23"/>
      <c r="G708" s="23"/>
      <c r="H708" s="23"/>
      <c r="I708" s="23"/>
      <c r="J708" s="23"/>
      <c r="K708" s="23"/>
      <c r="L708" s="23"/>
      <c r="M708" s="23"/>
      <c r="N708" s="23"/>
      <c r="O708" s="23"/>
      <c r="P708" s="23"/>
      <c r="Q708" s="23"/>
      <c r="R708" s="23"/>
      <c r="S708" s="23"/>
      <c r="T708" s="23"/>
      <c r="U708" s="23"/>
      <c r="V708" s="23"/>
      <c r="W708" s="23"/>
      <c r="X708" s="23"/>
    </row>
    <row r="709" spans="1:24" ht="16.5" customHeight="1">
      <c r="A709" s="49"/>
      <c r="B709" s="23"/>
      <c r="C709" s="23"/>
      <c r="D709" s="23"/>
      <c r="E709" s="23"/>
      <c r="F709" s="23"/>
      <c r="G709" s="23"/>
      <c r="H709" s="23"/>
      <c r="I709" s="23"/>
      <c r="J709" s="23"/>
      <c r="K709" s="23"/>
      <c r="L709" s="23"/>
      <c r="M709" s="23"/>
      <c r="N709" s="23"/>
      <c r="O709" s="23"/>
      <c r="P709" s="23"/>
      <c r="Q709" s="23"/>
      <c r="R709" s="23"/>
      <c r="S709" s="23"/>
      <c r="T709" s="23"/>
      <c r="U709" s="23"/>
      <c r="V709" s="23"/>
      <c r="W709" s="23"/>
      <c r="X709" s="23"/>
    </row>
    <row r="710" spans="1:24" ht="16.5" customHeight="1">
      <c r="A710" s="49"/>
      <c r="B710" s="23"/>
      <c r="C710" s="23"/>
      <c r="D710" s="23"/>
      <c r="E710" s="23"/>
      <c r="F710" s="23"/>
      <c r="G710" s="23"/>
      <c r="H710" s="23"/>
      <c r="I710" s="23"/>
      <c r="J710" s="23"/>
      <c r="K710" s="23"/>
      <c r="L710" s="23"/>
      <c r="M710" s="23"/>
      <c r="N710" s="23"/>
      <c r="O710" s="23"/>
      <c r="P710" s="23"/>
      <c r="Q710" s="23"/>
      <c r="R710" s="23"/>
      <c r="S710" s="23"/>
      <c r="T710" s="23"/>
      <c r="U710" s="23"/>
      <c r="V710" s="23"/>
      <c r="W710" s="23"/>
      <c r="X710" s="23"/>
    </row>
    <row r="711" spans="1:24" ht="16.5" customHeight="1">
      <c r="A711" s="49"/>
      <c r="B711" s="23"/>
      <c r="C711" s="23"/>
      <c r="D711" s="23"/>
      <c r="E711" s="23"/>
      <c r="F711" s="23"/>
      <c r="G711" s="23"/>
      <c r="H711" s="23"/>
      <c r="I711" s="23"/>
      <c r="J711" s="23"/>
      <c r="K711" s="23"/>
      <c r="L711" s="23"/>
      <c r="M711" s="23"/>
      <c r="N711" s="23"/>
      <c r="O711" s="23"/>
      <c r="P711" s="23"/>
      <c r="Q711" s="23"/>
      <c r="R711" s="23"/>
      <c r="S711" s="23"/>
      <c r="T711" s="23"/>
      <c r="U711" s="23"/>
      <c r="V711" s="23"/>
      <c r="W711" s="23"/>
      <c r="X711" s="23"/>
    </row>
    <row r="712" spans="1:24" ht="16.5" customHeight="1">
      <c r="A712" s="49"/>
      <c r="B712" s="23"/>
      <c r="C712" s="23"/>
      <c r="D712" s="23"/>
      <c r="E712" s="23"/>
      <c r="F712" s="23"/>
      <c r="G712" s="23"/>
      <c r="H712" s="23"/>
      <c r="I712" s="23"/>
      <c r="J712" s="23"/>
      <c r="K712" s="23"/>
      <c r="L712" s="23"/>
      <c r="M712" s="23"/>
      <c r="N712" s="23"/>
      <c r="O712" s="23"/>
      <c r="P712" s="23"/>
      <c r="Q712" s="23"/>
      <c r="R712" s="23"/>
      <c r="S712" s="23"/>
      <c r="T712" s="23"/>
      <c r="U712" s="23"/>
      <c r="V712" s="23"/>
      <c r="W712" s="23"/>
      <c r="X712" s="23"/>
    </row>
    <row r="713" spans="1:24" ht="16.5" customHeight="1">
      <c r="A713" s="49"/>
      <c r="B713" s="23"/>
      <c r="C713" s="23"/>
      <c r="D713" s="23"/>
      <c r="E713" s="23"/>
      <c r="F713" s="23"/>
      <c r="G713" s="23"/>
      <c r="H713" s="23"/>
      <c r="I713" s="23"/>
      <c r="J713" s="23"/>
      <c r="K713" s="23"/>
      <c r="L713" s="23"/>
      <c r="M713" s="23"/>
      <c r="N713" s="23"/>
      <c r="O713" s="23"/>
      <c r="P713" s="23"/>
      <c r="Q713" s="23"/>
      <c r="R713" s="23"/>
      <c r="S713" s="23"/>
      <c r="T713" s="23"/>
      <c r="U713" s="23"/>
      <c r="V713" s="23"/>
      <c r="W713" s="23"/>
      <c r="X713" s="23"/>
    </row>
    <row r="714" spans="1:24" ht="16.5" customHeight="1">
      <c r="A714" s="49"/>
      <c r="B714" s="23"/>
      <c r="C714" s="23"/>
      <c r="D714" s="23"/>
      <c r="E714" s="23"/>
      <c r="F714" s="23"/>
      <c r="G714" s="23"/>
      <c r="H714" s="23"/>
      <c r="I714" s="23"/>
      <c r="J714" s="23"/>
      <c r="K714" s="23"/>
      <c r="L714" s="23"/>
      <c r="M714" s="23"/>
      <c r="N714" s="23"/>
      <c r="O714" s="23"/>
      <c r="P714" s="23"/>
      <c r="Q714" s="23"/>
      <c r="R714" s="23"/>
      <c r="S714" s="23"/>
      <c r="T714" s="23"/>
      <c r="U714" s="23"/>
      <c r="V714" s="23"/>
      <c r="W714" s="23"/>
      <c r="X714" s="23"/>
    </row>
    <row r="715" spans="1:24" ht="16.5" customHeight="1">
      <c r="A715" s="49"/>
      <c r="B715" s="23"/>
      <c r="C715" s="23"/>
      <c r="D715" s="23"/>
      <c r="E715" s="23"/>
      <c r="F715" s="23"/>
      <c r="G715" s="23"/>
      <c r="H715" s="23"/>
      <c r="I715" s="23"/>
      <c r="J715" s="23"/>
      <c r="K715" s="23"/>
      <c r="L715" s="23"/>
      <c r="M715" s="23"/>
      <c r="N715" s="23"/>
      <c r="O715" s="23"/>
      <c r="P715" s="23"/>
      <c r="Q715" s="23"/>
      <c r="R715" s="23"/>
      <c r="S715" s="23"/>
      <c r="T715" s="23"/>
      <c r="U715" s="23"/>
      <c r="V715" s="23"/>
      <c r="W715" s="23"/>
      <c r="X715" s="23"/>
    </row>
    <row r="716" spans="1:24" ht="16.5" customHeight="1">
      <c r="A716" s="49"/>
      <c r="B716" s="23"/>
      <c r="C716" s="23"/>
      <c r="D716" s="23"/>
      <c r="E716" s="23"/>
      <c r="F716" s="23"/>
      <c r="G716" s="23"/>
      <c r="H716" s="23"/>
      <c r="I716" s="23"/>
      <c r="J716" s="23"/>
      <c r="K716" s="23"/>
      <c r="L716" s="23"/>
      <c r="M716" s="23"/>
      <c r="N716" s="23"/>
      <c r="O716" s="23"/>
      <c r="P716" s="23"/>
      <c r="Q716" s="23"/>
      <c r="R716" s="23"/>
      <c r="S716" s="23"/>
      <c r="T716" s="23"/>
      <c r="U716" s="23"/>
      <c r="V716" s="23"/>
      <c r="W716" s="23"/>
      <c r="X716" s="23"/>
    </row>
    <row r="717" spans="1:24" ht="16.5" customHeight="1">
      <c r="A717" s="49"/>
      <c r="B717" s="23"/>
      <c r="C717" s="23"/>
      <c r="D717" s="23"/>
      <c r="E717" s="23"/>
      <c r="F717" s="23"/>
      <c r="G717" s="23"/>
      <c r="H717" s="23"/>
      <c r="I717" s="23"/>
      <c r="J717" s="23"/>
      <c r="K717" s="23"/>
      <c r="L717" s="23"/>
      <c r="M717" s="23"/>
      <c r="N717" s="23"/>
      <c r="O717" s="23"/>
      <c r="P717" s="23"/>
      <c r="Q717" s="23"/>
      <c r="R717" s="23"/>
      <c r="S717" s="23"/>
      <c r="T717" s="23"/>
      <c r="U717" s="23"/>
      <c r="V717" s="23"/>
      <c r="W717" s="23"/>
      <c r="X717" s="23"/>
    </row>
    <row r="718" spans="1:24" ht="16.5" customHeight="1">
      <c r="A718" s="49"/>
      <c r="B718" s="23"/>
      <c r="C718" s="23"/>
      <c r="D718" s="23"/>
      <c r="E718" s="23"/>
      <c r="F718" s="23"/>
      <c r="G718" s="23"/>
      <c r="H718" s="23"/>
      <c r="I718" s="23"/>
      <c r="J718" s="23"/>
      <c r="K718" s="23"/>
      <c r="L718" s="23"/>
      <c r="M718" s="23"/>
      <c r="N718" s="23"/>
      <c r="O718" s="23"/>
      <c r="P718" s="23"/>
      <c r="Q718" s="23"/>
      <c r="R718" s="23"/>
      <c r="S718" s="23"/>
      <c r="T718" s="23"/>
      <c r="U718" s="23"/>
      <c r="V718" s="23"/>
      <c r="W718" s="23"/>
      <c r="X718" s="23"/>
    </row>
    <row r="719" spans="1:24" ht="16.5" customHeight="1">
      <c r="A719" s="49"/>
      <c r="B719" s="23"/>
      <c r="C719" s="23"/>
      <c r="D719" s="23"/>
      <c r="E719" s="23"/>
      <c r="F719" s="23"/>
      <c r="G719" s="23"/>
      <c r="H719" s="23"/>
      <c r="I719" s="23"/>
      <c r="J719" s="23"/>
      <c r="K719" s="23"/>
      <c r="L719" s="23"/>
      <c r="M719" s="23"/>
      <c r="N719" s="23"/>
      <c r="O719" s="23"/>
      <c r="P719" s="23"/>
      <c r="Q719" s="23"/>
      <c r="R719" s="23"/>
      <c r="S719" s="23"/>
      <c r="T719" s="23"/>
      <c r="U719" s="23"/>
      <c r="V719" s="23"/>
      <c r="W719" s="23"/>
      <c r="X719" s="23"/>
    </row>
    <row r="720" spans="1:24" ht="16.5" customHeight="1">
      <c r="A720" s="49"/>
      <c r="B720" s="23"/>
      <c r="C720" s="23"/>
      <c r="D720" s="23"/>
      <c r="E720" s="23"/>
      <c r="F720" s="23"/>
      <c r="G720" s="23"/>
      <c r="H720" s="23"/>
      <c r="I720" s="23"/>
      <c r="J720" s="23"/>
      <c r="K720" s="23"/>
      <c r="L720" s="23"/>
      <c r="M720" s="23"/>
      <c r="N720" s="23"/>
      <c r="O720" s="23"/>
      <c r="P720" s="23"/>
      <c r="Q720" s="23"/>
      <c r="R720" s="23"/>
      <c r="S720" s="23"/>
      <c r="T720" s="23"/>
      <c r="U720" s="23"/>
      <c r="V720" s="23"/>
      <c r="W720" s="23"/>
      <c r="X720" s="23"/>
    </row>
    <row r="721" spans="1:24" ht="16.5" customHeight="1">
      <c r="A721" s="49"/>
      <c r="B721" s="23"/>
      <c r="C721" s="23"/>
      <c r="D721" s="23"/>
      <c r="E721" s="23"/>
      <c r="F721" s="23"/>
      <c r="G721" s="23"/>
      <c r="H721" s="23"/>
      <c r="I721" s="23"/>
      <c r="J721" s="23"/>
      <c r="K721" s="23"/>
      <c r="L721" s="23"/>
      <c r="M721" s="23"/>
      <c r="N721" s="23"/>
      <c r="O721" s="23"/>
      <c r="P721" s="23"/>
      <c r="Q721" s="23"/>
      <c r="R721" s="23"/>
      <c r="S721" s="23"/>
      <c r="T721" s="23"/>
      <c r="U721" s="23"/>
      <c r="V721" s="23"/>
      <c r="W721" s="23"/>
      <c r="X721" s="23"/>
    </row>
    <row r="722" spans="1:24" ht="16.5" customHeight="1">
      <c r="A722" s="49"/>
      <c r="B722" s="23"/>
      <c r="C722" s="23"/>
      <c r="D722" s="23"/>
      <c r="E722" s="23"/>
      <c r="F722" s="23"/>
      <c r="G722" s="23"/>
      <c r="H722" s="23"/>
      <c r="I722" s="23"/>
      <c r="J722" s="23"/>
      <c r="K722" s="23"/>
      <c r="L722" s="23"/>
      <c r="M722" s="23"/>
      <c r="N722" s="23"/>
      <c r="O722" s="23"/>
      <c r="P722" s="23"/>
      <c r="Q722" s="23"/>
      <c r="R722" s="23"/>
      <c r="S722" s="23"/>
      <c r="T722" s="23"/>
      <c r="U722" s="23"/>
      <c r="V722" s="23"/>
      <c r="W722" s="23"/>
      <c r="X722" s="23"/>
    </row>
    <row r="723" spans="1:24" ht="16.5" customHeight="1">
      <c r="A723" s="49"/>
      <c r="B723" s="23"/>
      <c r="C723" s="23"/>
      <c r="D723" s="23"/>
      <c r="E723" s="23"/>
      <c r="F723" s="23"/>
      <c r="G723" s="23"/>
      <c r="H723" s="23"/>
      <c r="I723" s="23"/>
      <c r="J723" s="23"/>
      <c r="K723" s="23"/>
      <c r="L723" s="23"/>
      <c r="M723" s="23"/>
      <c r="N723" s="23"/>
      <c r="O723" s="23"/>
      <c r="P723" s="23"/>
      <c r="Q723" s="23"/>
      <c r="R723" s="23"/>
      <c r="S723" s="23"/>
      <c r="T723" s="23"/>
      <c r="U723" s="23"/>
      <c r="V723" s="23"/>
      <c r="W723" s="23"/>
      <c r="X723" s="23"/>
    </row>
    <row r="724" spans="1:24" ht="16.5" customHeight="1">
      <c r="A724" s="49"/>
      <c r="B724" s="23"/>
      <c r="C724" s="23"/>
      <c r="D724" s="23"/>
      <c r="E724" s="23"/>
      <c r="F724" s="23"/>
      <c r="G724" s="23"/>
      <c r="H724" s="23"/>
      <c r="I724" s="23"/>
      <c r="J724" s="23"/>
      <c r="K724" s="23"/>
      <c r="L724" s="23"/>
      <c r="M724" s="23"/>
      <c r="N724" s="23"/>
      <c r="O724" s="23"/>
      <c r="P724" s="23"/>
      <c r="Q724" s="23"/>
      <c r="R724" s="23"/>
      <c r="S724" s="23"/>
      <c r="T724" s="23"/>
      <c r="U724" s="23"/>
      <c r="V724" s="23"/>
      <c r="W724" s="23"/>
      <c r="X724" s="23"/>
    </row>
    <row r="725" spans="1:24" ht="16.5" customHeight="1">
      <c r="A725" s="49"/>
      <c r="B725" s="23"/>
      <c r="C725" s="23"/>
      <c r="D725" s="23"/>
      <c r="E725" s="23"/>
      <c r="F725" s="23"/>
      <c r="G725" s="23"/>
      <c r="H725" s="23"/>
      <c r="I725" s="23"/>
      <c r="J725" s="23"/>
      <c r="K725" s="23"/>
      <c r="L725" s="23"/>
      <c r="M725" s="23"/>
      <c r="N725" s="23"/>
      <c r="O725" s="23"/>
      <c r="P725" s="23"/>
      <c r="Q725" s="23"/>
      <c r="R725" s="23"/>
      <c r="S725" s="23"/>
      <c r="T725" s="23"/>
      <c r="U725" s="23"/>
      <c r="V725" s="23"/>
      <c r="W725" s="23"/>
      <c r="X725" s="23"/>
    </row>
    <row r="726" spans="1:24" ht="16.5" customHeight="1">
      <c r="A726" s="49"/>
      <c r="B726" s="23"/>
      <c r="C726" s="23"/>
      <c r="D726" s="23"/>
      <c r="E726" s="23"/>
      <c r="F726" s="23"/>
      <c r="G726" s="23"/>
      <c r="H726" s="23"/>
      <c r="I726" s="23"/>
      <c r="J726" s="23"/>
      <c r="K726" s="23"/>
      <c r="L726" s="23"/>
      <c r="M726" s="23"/>
      <c r="N726" s="23"/>
      <c r="O726" s="23"/>
      <c r="P726" s="23"/>
      <c r="Q726" s="23"/>
      <c r="R726" s="23"/>
      <c r="S726" s="23"/>
      <c r="T726" s="23"/>
      <c r="U726" s="23"/>
      <c r="V726" s="23"/>
      <c r="W726" s="23"/>
      <c r="X726" s="23"/>
    </row>
    <row r="727" spans="1:24" ht="16.5" customHeight="1">
      <c r="A727" s="49"/>
      <c r="B727" s="23"/>
      <c r="C727" s="23"/>
      <c r="D727" s="23"/>
      <c r="E727" s="23"/>
      <c r="F727" s="23"/>
      <c r="G727" s="23"/>
      <c r="H727" s="23"/>
      <c r="I727" s="23"/>
      <c r="J727" s="23"/>
      <c r="K727" s="23"/>
      <c r="L727" s="23"/>
      <c r="M727" s="23"/>
      <c r="N727" s="23"/>
      <c r="O727" s="23"/>
      <c r="P727" s="23"/>
      <c r="Q727" s="23"/>
      <c r="R727" s="23"/>
      <c r="S727" s="23"/>
      <c r="T727" s="23"/>
      <c r="U727" s="23"/>
      <c r="V727" s="23"/>
      <c r="W727" s="23"/>
      <c r="X727" s="23"/>
    </row>
    <row r="728" spans="1:24" ht="16.5" customHeight="1">
      <c r="A728" s="49"/>
      <c r="B728" s="23"/>
      <c r="C728" s="23"/>
      <c r="D728" s="23"/>
      <c r="E728" s="23"/>
      <c r="F728" s="23"/>
      <c r="G728" s="23"/>
      <c r="H728" s="23"/>
      <c r="I728" s="23"/>
      <c r="J728" s="23"/>
      <c r="K728" s="23"/>
      <c r="L728" s="23"/>
      <c r="M728" s="23"/>
      <c r="N728" s="23"/>
      <c r="O728" s="23"/>
      <c r="P728" s="23"/>
      <c r="Q728" s="23"/>
      <c r="R728" s="23"/>
      <c r="S728" s="23"/>
      <c r="T728" s="23"/>
      <c r="U728" s="23"/>
      <c r="V728" s="23"/>
      <c r="W728" s="23"/>
      <c r="X728" s="23"/>
    </row>
    <row r="729" spans="1:24" ht="16.5" customHeight="1">
      <c r="A729" s="49"/>
      <c r="B729" s="23"/>
      <c r="C729" s="23"/>
      <c r="D729" s="23"/>
      <c r="E729" s="23"/>
      <c r="F729" s="23"/>
      <c r="G729" s="23"/>
      <c r="H729" s="23"/>
      <c r="I729" s="23"/>
      <c r="J729" s="23"/>
      <c r="K729" s="23"/>
      <c r="L729" s="23"/>
      <c r="M729" s="23"/>
      <c r="N729" s="23"/>
      <c r="O729" s="23"/>
      <c r="P729" s="23"/>
      <c r="Q729" s="23"/>
      <c r="R729" s="23"/>
      <c r="S729" s="23"/>
      <c r="T729" s="23"/>
      <c r="U729" s="23"/>
      <c r="V729" s="23"/>
      <c r="W729" s="23"/>
      <c r="X729" s="23"/>
    </row>
    <row r="730" spans="1:24" ht="16.5" customHeight="1">
      <c r="A730" s="49"/>
      <c r="B730" s="23"/>
      <c r="C730" s="23"/>
      <c r="D730" s="23"/>
      <c r="E730" s="23"/>
      <c r="F730" s="23"/>
      <c r="G730" s="23"/>
      <c r="H730" s="23"/>
      <c r="I730" s="23"/>
      <c r="J730" s="23"/>
      <c r="K730" s="23"/>
      <c r="L730" s="23"/>
      <c r="M730" s="23"/>
      <c r="N730" s="23"/>
      <c r="O730" s="23"/>
      <c r="P730" s="23"/>
      <c r="Q730" s="23"/>
      <c r="R730" s="23"/>
      <c r="S730" s="23"/>
      <c r="T730" s="23"/>
      <c r="U730" s="23"/>
      <c r="V730" s="23"/>
      <c r="W730" s="23"/>
      <c r="X730" s="23"/>
    </row>
    <row r="731" spans="1:24" ht="16.5" customHeight="1">
      <c r="A731" s="49"/>
      <c r="B731" s="23"/>
      <c r="C731" s="23"/>
      <c r="D731" s="23"/>
      <c r="E731" s="23"/>
      <c r="F731" s="23"/>
      <c r="G731" s="23"/>
      <c r="H731" s="23"/>
      <c r="I731" s="23"/>
      <c r="J731" s="23"/>
      <c r="K731" s="23"/>
      <c r="L731" s="23"/>
      <c r="M731" s="23"/>
      <c r="N731" s="23"/>
      <c r="O731" s="23"/>
      <c r="P731" s="23"/>
      <c r="Q731" s="23"/>
      <c r="R731" s="23"/>
      <c r="S731" s="23"/>
      <c r="T731" s="23"/>
      <c r="U731" s="23"/>
      <c r="V731" s="23"/>
      <c r="W731" s="23"/>
      <c r="X731" s="23"/>
    </row>
    <row r="732" spans="1:24" ht="16.5" customHeight="1">
      <c r="A732" s="49"/>
      <c r="B732" s="23"/>
      <c r="C732" s="23"/>
      <c r="D732" s="23"/>
      <c r="E732" s="23"/>
      <c r="F732" s="23"/>
      <c r="G732" s="23"/>
      <c r="H732" s="23"/>
      <c r="I732" s="23"/>
      <c r="J732" s="23"/>
      <c r="K732" s="23"/>
      <c r="L732" s="23"/>
      <c r="M732" s="23"/>
      <c r="N732" s="23"/>
      <c r="O732" s="23"/>
      <c r="P732" s="23"/>
      <c r="Q732" s="23"/>
      <c r="R732" s="23"/>
      <c r="S732" s="23"/>
      <c r="T732" s="23"/>
      <c r="U732" s="23"/>
      <c r="V732" s="23"/>
      <c r="W732" s="23"/>
      <c r="X732" s="23"/>
    </row>
    <row r="733" spans="1:24" ht="16.5" customHeight="1">
      <c r="A733" s="49"/>
      <c r="B733" s="23"/>
      <c r="C733" s="23"/>
      <c r="D733" s="23"/>
      <c r="E733" s="23"/>
      <c r="F733" s="23"/>
      <c r="G733" s="23"/>
      <c r="H733" s="23"/>
      <c r="I733" s="23"/>
      <c r="J733" s="23"/>
      <c r="K733" s="23"/>
      <c r="L733" s="23"/>
      <c r="M733" s="23"/>
      <c r="N733" s="23"/>
      <c r="O733" s="23"/>
      <c r="P733" s="23"/>
      <c r="Q733" s="23"/>
      <c r="R733" s="23"/>
      <c r="S733" s="23"/>
      <c r="T733" s="23"/>
      <c r="U733" s="23"/>
      <c r="V733" s="23"/>
      <c r="W733" s="23"/>
      <c r="X733" s="23"/>
    </row>
    <row r="734" spans="1:24" ht="16.5" customHeight="1">
      <c r="A734" s="49"/>
      <c r="B734" s="23"/>
      <c r="C734" s="23"/>
      <c r="D734" s="23"/>
      <c r="E734" s="23"/>
      <c r="F734" s="23"/>
      <c r="G734" s="23"/>
      <c r="H734" s="23"/>
      <c r="I734" s="23"/>
      <c r="J734" s="23"/>
      <c r="K734" s="23"/>
      <c r="L734" s="23"/>
      <c r="M734" s="23"/>
      <c r="N734" s="23"/>
      <c r="O734" s="23"/>
      <c r="P734" s="23"/>
      <c r="Q734" s="23"/>
      <c r="R734" s="23"/>
      <c r="S734" s="23"/>
      <c r="T734" s="23"/>
      <c r="U734" s="23"/>
      <c r="V734" s="23"/>
      <c r="W734" s="23"/>
      <c r="X734" s="23"/>
    </row>
    <row r="735" spans="1:24" ht="16.5" customHeight="1">
      <c r="A735" s="49"/>
      <c r="B735" s="23"/>
      <c r="C735" s="23"/>
      <c r="D735" s="23"/>
      <c r="E735" s="23"/>
      <c r="F735" s="23"/>
      <c r="G735" s="23"/>
      <c r="H735" s="23"/>
      <c r="I735" s="23"/>
      <c r="J735" s="23"/>
      <c r="K735" s="23"/>
      <c r="L735" s="23"/>
      <c r="M735" s="23"/>
      <c r="N735" s="23"/>
      <c r="O735" s="23"/>
      <c r="P735" s="23"/>
      <c r="Q735" s="23"/>
      <c r="R735" s="23"/>
      <c r="S735" s="23"/>
      <c r="T735" s="23"/>
      <c r="U735" s="23"/>
      <c r="V735" s="23"/>
      <c r="W735" s="23"/>
      <c r="X735" s="23"/>
    </row>
    <row r="736" spans="1:24" ht="16.5" customHeight="1">
      <c r="A736" s="49"/>
      <c r="B736" s="23"/>
      <c r="C736" s="23"/>
      <c r="D736" s="23"/>
      <c r="E736" s="23"/>
      <c r="F736" s="23"/>
      <c r="G736" s="23"/>
      <c r="H736" s="23"/>
      <c r="I736" s="23"/>
      <c r="J736" s="23"/>
      <c r="K736" s="23"/>
      <c r="L736" s="23"/>
      <c r="M736" s="23"/>
      <c r="N736" s="23"/>
      <c r="O736" s="23"/>
      <c r="P736" s="23"/>
      <c r="Q736" s="23"/>
      <c r="R736" s="23"/>
      <c r="S736" s="23"/>
      <c r="T736" s="23"/>
      <c r="U736" s="23"/>
      <c r="V736" s="23"/>
      <c r="W736" s="23"/>
      <c r="X736" s="23"/>
    </row>
    <row r="737" spans="1:24" ht="16.5" customHeight="1">
      <c r="A737" s="49"/>
      <c r="B737" s="23"/>
      <c r="C737" s="23"/>
      <c r="D737" s="23"/>
      <c r="E737" s="23"/>
      <c r="F737" s="23"/>
      <c r="G737" s="23"/>
      <c r="H737" s="23"/>
      <c r="I737" s="23"/>
      <c r="J737" s="23"/>
      <c r="K737" s="23"/>
      <c r="L737" s="23"/>
      <c r="M737" s="23"/>
      <c r="N737" s="23"/>
      <c r="O737" s="23"/>
      <c r="P737" s="23"/>
      <c r="Q737" s="23"/>
      <c r="R737" s="23"/>
      <c r="S737" s="23"/>
      <c r="T737" s="23"/>
      <c r="U737" s="23"/>
      <c r="V737" s="23"/>
      <c r="W737" s="23"/>
      <c r="X737" s="23"/>
    </row>
    <row r="738" spans="1:24" ht="16.5" customHeight="1">
      <c r="A738" s="49"/>
      <c r="B738" s="23"/>
      <c r="C738" s="23"/>
      <c r="D738" s="23"/>
      <c r="E738" s="23"/>
      <c r="F738" s="23"/>
      <c r="G738" s="23"/>
      <c r="H738" s="23"/>
      <c r="I738" s="23"/>
      <c r="J738" s="23"/>
      <c r="K738" s="23"/>
      <c r="L738" s="23"/>
      <c r="M738" s="23"/>
      <c r="N738" s="23"/>
      <c r="O738" s="23"/>
      <c r="P738" s="23"/>
      <c r="Q738" s="23"/>
      <c r="R738" s="23"/>
      <c r="S738" s="23"/>
      <c r="T738" s="23"/>
      <c r="U738" s="23"/>
      <c r="V738" s="23"/>
      <c r="W738" s="23"/>
      <c r="X738" s="23"/>
    </row>
    <row r="739" spans="1:24" ht="16.5" customHeight="1">
      <c r="A739" s="49"/>
      <c r="B739" s="23"/>
      <c r="C739" s="23"/>
      <c r="D739" s="23"/>
      <c r="E739" s="23"/>
      <c r="F739" s="23"/>
      <c r="G739" s="23"/>
      <c r="H739" s="23"/>
      <c r="I739" s="23"/>
      <c r="J739" s="23"/>
      <c r="K739" s="23"/>
      <c r="L739" s="23"/>
      <c r="M739" s="23"/>
      <c r="N739" s="23"/>
      <c r="O739" s="23"/>
      <c r="P739" s="23"/>
      <c r="Q739" s="23"/>
      <c r="R739" s="23"/>
      <c r="S739" s="23"/>
      <c r="T739" s="23"/>
      <c r="U739" s="23"/>
      <c r="V739" s="23"/>
      <c r="W739" s="23"/>
      <c r="X739" s="23"/>
    </row>
    <row r="740" spans="1:24" ht="16.5" customHeight="1">
      <c r="A740" s="49"/>
      <c r="B740" s="23"/>
      <c r="C740" s="23"/>
      <c r="D740" s="23"/>
      <c r="E740" s="23"/>
      <c r="F740" s="23"/>
      <c r="G740" s="23"/>
      <c r="H740" s="23"/>
      <c r="I740" s="23"/>
      <c r="J740" s="23"/>
      <c r="K740" s="23"/>
      <c r="L740" s="23"/>
      <c r="M740" s="23"/>
      <c r="N740" s="23"/>
      <c r="O740" s="23"/>
      <c r="P740" s="23"/>
      <c r="Q740" s="23"/>
      <c r="R740" s="23"/>
      <c r="S740" s="23"/>
      <c r="T740" s="23"/>
      <c r="U740" s="23"/>
      <c r="V740" s="23"/>
      <c r="W740" s="23"/>
      <c r="X740" s="23"/>
    </row>
    <row r="741" spans="1:24" ht="16.5" customHeight="1">
      <c r="A741" s="49"/>
      <c r="B741" s="23"/>
      <c r="C741" s="23"/>
      <c r="D741" s="23"/>
      <c r="E741" s="23"/>
      <c r="F741" s="23"/>
      <c r="G741" s="23"/>
      <c r="H741" s="23"/>
      <c r="I741" s="23"/>
      <c r="J741" s="23"/>
      <c r="K741" s="23"/>
      <c r="L741" s="23"/>
      <c r="M741" s="23"/>
      <c r="N741" s="23"/>
      <c r="O741" s="23"/>
      <c r="P741" s="23"/>
      <c r="Q741" s="23"/>
      <c r="R741" s="23"/>
      <c r="S741" s="23"/>
      <c r="T741" s="23"/>
      <c r="U741" s="23"/>
      <c r="V741" s="23"/>
      <c r="W741" s="23"/>
      <c r="X741" s="23"/>
    </row>
    <row r="742" spans="1:24" ht="16.5" customHeight="1">
      <c r="A742" s="49"/>
      <c r="B742" s="23"/>
      <c r="C742" s="23"/>
      <c r="D742" s="23"/>
      <c r="E742" s="23"/>
      <c r="F742" s="23"/>
      <c r="G742" s="23"/>
      <c r="H742" s="23"/>
      <c r="I742" s="23"/>
      <c r="J742" s="23"/>
      <c r="K742" s="23"/>
      <c r="L742" s="23"/>
      <c r="M742" s="23"/>
      <c r="N742" s="23"/>
      <c r="O742" s="23"/>
      <c r="P742" s="23"/>
      <c r="Q742" s="23"/>
      <c r="R742" s="23"/>
      <c r="S742" s="23"/>
      <c r="T742" s="23"/>
      <c r="U742" s="23"/>
      <c r="V742" s="23"/>
      <c r="W742" s="23"/>
      <c r="X742" s="23"/>
    </row>
    <row r="743" spans="1:24" ht="16.5" customHeight="1">
      <c r="A743" s="49"/>
      <c r="B743" s="23"/>
      <c r="C743" s="23"/>
      <c r="D743" s="23"/>
      <c r="E743" s="23"/>
      <c r="F743" s="23"/>
      <c r="G743" s="23"/>
      <c r="H743" s="23"/>
      <c r="I743" s="23"/>
      <c r="J743" s="23"/>
      <c r="K743" s="23"/>
      <c r="L743" s="23"/>
      <c r="M743" s="23"/>
      <c r="N743" s="23"/>
      <c r="O743" s="23"/>
      <c r="P743" s="23"/>
      <c r="Q743" s="23"/>
      <c r="R743" s="23"/>
      <c r="S743" s="23"/>
      <c r="T743" s="23"/>
      <c r="U743" s="23"/>
      <c r="V743" s="23"/>
      <c r="W743" s="23"/>
      <c r="X743" s="23"/>
    </row>
    <row r="744" spans="1:24" ht="16.5" customHeight="1">
      <c r="A744" s="49"/>
      <c r="B744" s="23"/>
      <c r="C744" s="23"/>
      <c r="D744" s="23"/>
      <c r="E744" s="23"/>
      <c r="F744" s="23"/>
      <c r="G744" s="23"/>
      <c r="H744" s="23"/>
      <c r="I744" s="23"/>
      <c r="J744" s="23"/>
      <c r="K744" s="23"/>
      <c r="L744" s="23"/>
      <c r="M744" s="23"/>
      <c r="N744" s="23"/>
      <c r="O744" s="23"/>
      <c r="P744" s="23"/>
      <c r="Q744" s="23"/>
      <c r="R744" s="23"/>
      <c r="S744" s="23"/>
      <c r="T744" s="23"/>
      <c r="U744" s="23"/>
      <c r="V744" s="23"/>
      <c r="W744" s="23"/>
      <c r="X744" s="23"/>
    </row>
    <row r="745" spans="1:24" ht="16.5" customHeight="1">
      <c r="A745" s="49"/>
      <c r="B745" s="23"/>
      <c r="C745" s="23"/>
      <c r="D745" s="23"/>
      <c r="E745" s="23"/>
      <c r="F745" s="23"/>
      <c r="G745" s="23"/>
      <c r="H745" s="23"/>
      <c r="I745" s="23"/>
      <c r="J745" s="23"/>
      <c r="K745" s="23"/>
      <c r="L745" s="23"/>
      <c r="M745" s="23"/>
      <c r="N745" s="23"/>
      <c r="O745" s="23"/>
      <c r="P745" s="23"/>
      <c r="Q745" s="23"/>
      <c r="R745" s="23"/>
      <c r="S745" s="23"/>
      <c r="T745" s="23"/>
      <c r="U745" s="23"/>
      <c r="V745" s="23"/>
      <c r="W745" s="23"/>
      <c r="X745" s="23"/>
    </row>
    <row r="746" spans="1:24" ht="16.5" customHeight="1">
      <c r="A746" s="49"/>
      <c r="B746" s="23"/>
      <c r="C746" s="23"/>
      <c r="D746" s="23"/>
      <c r="E746" s="23"/>
      <c r="F746" s="23"/>
      <c r="G746" s="23"/>
      <c r="H746" s="23"/>
      <c r="I746" s="23"/>
      <c r="J746" s="23"/>
      <c r="K746" s="23"/>
      <c r="L746" s="23"/>
      <c r="M746" s="23"/>
      <c r="N746" s="23"/>
      <c r="O746" s="23"/>
      <c r="P746" s="23"/>
      <c r="Q746" s="23"/>
      <c r="R746" s="23"/>
      <c r="S746" s="23"/>
      <c r="T746" s="23"/>
      <c r="U746" s="23"/>
      <c r="V746" s="23"/>
      <c r="W746" s="23"/>
      <c r="X746" s="23"/>
    </row>
    <row r="747" spans="1:24" ht="16.5" customHeight="1">
      <c r="A747" s="49"/>
      <c r="B747" s="23"/>
      <c r="C747" s="23"/>
      <c r="D747" s="23"/>
      <c r="E747" s="23"/>
      <c r="F747" s="23"/>
      <c r="G747" s="23"/>
      <c r="H747" s="23"/>
      <c r="I747" s="23"/>
      <c r="J747" s="23"/>
      <c r="K747" s="23"/>
      <c r="L747" s="23"/>
      <c r="M747" s="23"/>
      <c r="N747" s="23"/>
      <c r="O747" s="23"/>
      <c r="P747" s="23"/>
      <c r="Q747" s="23"/>
      <c r="R747" s="23"/>
      <c r="S747" s="23"/>
      <c r="T747" s="23"/>
      <c r="U747" s="23"/>
      <c r="V747" s="23"/>
      <c r="W747" s="23"/>
      <c r="X747" s="23"/>
    </row>
    <row r="748" spans="1:24" ht="16.5" customHeight="1">
      <c r="A748" s="49"/>
      <c r="B748" s="23"/>
      <c r="C748" s="23"/>
      <c r="D748" s="23"/>
      <c r="E748" s="23"/>
      <c r="F748" s="23"/>
      <c r="G748" s="23"/>
      <c r="H748" s="23"/>
      <c r="I748" s="23"/>
      <c r="J748" s="23"/>
      <c r="K748" s="23"/>
      <c r="L748" s="23"/>
      <c r="M748" s="23"/>
      <c r="N748" s="23"/>
      <c r="O748" s="23"/>
      <c r="P748" s="23"/>
      <c r="Q748" s="23"/>
      <c r="R748" s="23"/>
      <c r="S748" s="23"/>
      <c r="T748" s="23"/>
      <c r="U748" s="23"/>
      <c r="V748" s="23"/>
      <c r="W748" s="23"/>
      <c r="X748" s="23"/>
    </row>
    <row r="749" spans="1:24" ht="16.5" customHeight="1">
      <c r="A749" s="49"/>
      <c r="B749" s="23"/>
      <c r="C749" s="23"/>
      <c r="D749" s="23"/>
      <c r="E749" s="23"/>
      <c r="F749" s="23"/>
      <c r="G749" s="23"/>
      <c r="H749" s="23"/>
      <c r="I749" s="23"/>
      <c r="J749" s="23"/>
      <c r="K749" s="23"/>
      <c r="L749" s="23"/>
      <c r="M749" s="23"/>
      <c r="N749" s="23"/>
      <c r="O749" s="23"/>
      <c r="P749" s="23"/>
      <c r="Q749" s="23"/>
      <c r="R749" s="23"/>
      <c r="S749" s="23"/>
      <c r="T749" s="23"/>
      <c r="U749" s="23"/>
      <c r="V749" s="23"/>
      <c r="W749" s="23"/>
      <c r="X749" s="23"/>
    </row>
    <row r="750" spans="1:24" ht="16.5" customHeight="1">
      <c r="A750" s="49"/>
      <c r="B750" s="23"/>
      <c r="C750" s="23"/>
      <c r="D750" s="23"/>
      <c r="E750" s="23"/>
      <c r="F750" s="23"/>
      <c r="G750" s="23"/>
      <c r="H750" s="23"/>
      <c r="I750" s="23"/>
      <c r="J750" s="23"/>
      <c r="K750" s="23"/>
      <c r="L750" s="23"/>
      <c r="M750" s="23"/>
      <c r="N750" s="23"/>
      <c r="O750" s="23"/>
      <c r="P750" s="23"/>
      <c r="Q750" s="23"/>
      <c r="R750" s="23"/>
      <c r="S750" s="23"/>
      <c r="T750" s="23"/>
      <c r="U750" s="23"/>
      <c r="V750" s="23"/>
      <c r="W750" s="23"/>
      <c r="X750" s="23"/>
    </row>
    <row r="751" spans="1:24" ht="16.5" customHeight="1">
      <c r="A751" s="49"/>
      <c r="B751" s="23"/>
      <c r="C751" s="23"/>
      <c r="D751" s="23"/>
      <c r="E751" s="23"/>
      <c r="F751" s="23"/>
      <c r="G751" s="23"/>
      <c r="H751" s="23"/>
      <c r="I751" s="23"/>
      <c r="J751" s="23"/>
      <c r="K751" s="23"/>
      <c r="L751" s="23"/>
      <c r="M751" s="23"/>
      <c r="N751" s="23"/>
      <c r="O751" s="23"/>
      <c r="P751" s="23"/>
      <c r="Q751" s="23"/>
      <c r="R751" s="23"/>
      <c r="S751" s="23"/>
      <c r="T751" s="23"/>
      <c r="U751" s="23"/>
      <c r="V751" s="23"/>
      <c r="W751" s="23"/>
      <c r="X751" s="23"/>
    </row>
    <row r="752" spans="1:24" ht="16.5" customHeight="1">
      <c r="A752" s="49"/>
      <c r="B752" s="23"/>
      <c r="C752" s="23"/>
      <c r="D752" s="23"/>
      <c r="E752" s="23"/>
      <c r="F752" s="23"/>
      <c r="G752" s="23"/>
      <c r="H752" s="23"/>
      <c r="I752" s="23"/>
      <c r="J752" s="23"/>
      <c r="K752" s="23"/>
      <c r="L752" s="23"/>
      <c r="M752" s="23"/>
      <c r="N752" s="23"/>
      <c r="O752" s="23"/>
      <c r="P752" s="23"/>
      <c r="Q752" s="23"/>
      <c r="R752" s="23"/>
      <c r="S752" s="23"/>
      <c r="T752" s="23"/>
      <c r="U752" s="23"/>
      <c r="V752" s="23"/>
      <c r="W752" s="23"/>
      <c r="X752" s="23"/>
    </row>
    <row r="753" spans="1:24" ht="16.5" customHeight="1">
      <c r="A753" s="49"/>
      <c r="B753" s="23"/>
      <c r="C753" s="23"/>
      <c r="D753" s="23"/>
      <c r="E753" s="23"/>
      <c r="F753" s="23"/>
      <c r="G753" s="23"/>
      <c r="H753" s="23"/>
      <c r="I753" s="23"/>
      <c r="J753" s="23"/>
      <c r="K753" s="23"/>
      <c r="L753" s="23"/>
      <c r="M753" s="23"/>
      <c r="N753" s="23"/>
      <c r="O753" s="23"/>
      <c r="P753" s="23"/>
      <c r="Q753" s="23"/>
      <c r="R753" s="23"/>
      <c r="S753" s="23"/>
      <c r="T753" s="23"/>
      <c r="U753" s="23"/>
      <c r="V753" s="23"/>
      <c r="W753" s="23"/>
      <c r="X753" s="23"/>
    </row>
    <row r="754" spans="1:24" ht="16.5" customHeight="1">
      <c r="A754" s="49"/>
      <c r="B754" s="23"/>
      <c r="C754" s="23"/>
      <c r="D754" s="23"/>
      <c r="E754" s="23"/>
      <c r="F754" s="23"/>
      <c r="G754" s="23"/>
      <c r="H754" s="23"/>
      <c r="I754" s="23"/>
      <c r="J754" s="23"/>
      <c r="K754" s="23"/>
      <c r="L754" s="23"/>
      <c r="M754" s="23"/>
      <c r="N754" s="23"/>
      <c r="O754" s="23"/>
      <c r="P754" s="23"/>
      <c r="Q754" s="23"/>
      <c r="R754" s="23"/>
      <c r="S754" s="23"/>
      <c r="T754" s="23"/>
      <c r="U754" s="23"/>
      <c r="V754" s="23"/>
      <c r="W754" s="23"/>
      <c r="X754" s="23"/>
    </row>
    <row r="755" spans="1:24" ht="16.5" customHeight="1">
      <c r="A755" s="49"/>
      <c r="B755" s="23"/>
      <c r="C755" s="23"/>
      <c r="D755" s="23"/>
      <c r="E755" s="23"/>
      <c r="F755" s="23"/>
      <c r="G755" s="23"/>
      <c r="H755" s="23"/>
      <c r="I755" s="23"/>
      <c r="J755" s="23"/>
      <c r="K755" s="23"/>
      <c r="L755" s="23"/>
      <c r="M755" s="23"/>
      <c r="N755" s="23"/>
      <c r="O755" s="23"/>
      <c r="P755" s="23"/>
      <c r="Q755" s="23"/>
      <c r="R755" s="23"/>
      <c r="S755" s="23"/>
      <c r="T755" s="23"/>
      <c r="U755" s="23"/>
      <c r="V755" s="23"/>
      <c r="W755" s="23"/>
      <c r="X755" s="23"/>
    </row>
    <row r="756" spans="1:24" ht="16.5" customHeight="1">
      <c r="A756" s="49"/>
      <c r="B756" s="23"/>
      <c r="C756" s="23"/>
      <c r="D756" s="23"/>
      <c r="E756" s="23"/>
      <c r="F756" s="23"/>
      <c r="G756" s="23"/>
      <c r="H756" s="23"/>
      <c r="I756" s="23"/>
      <c r="J756" s="23"/>
      <c r="K756" s="23"/>
      <c r="L756" s="23"/>
      <c r="M756" s="23"/>
      <c r="N756" s="23"/>
      <c r="O756" s="23"/>
      <c r="P756" s="23"/>
      <c r="Q756" s="23"/>
      <c r="R756" s="23"/>
      <c r="S756" s="23"/>
      <c r="T756" s="23"/>
      <c r="U756" s="23"/>
      <c r="V756" s="23"/>
      <c r="W756" s="23"/>
      <c r="X756" s="23"/>
    </row>
    <row r="757" spans="1:24" ht="16.5" customHeight="1">
      <c r="A757" s="49"/>
      <c r="B757" s="23"/>
      <c r="C757" s="23"/>
      <c r="D757" s="23"/>
      <c r="E757" s="23"/>
      <c r="F757" s="23"/>
      <c r="G757" s="23"/>
      <c r="H757" s="23"/>
      <c r="I757" s="23"/>
      <c r="J757" s="23"/>
      <c r="K757" s="23"/>
      <c r="L757" s="23"/>
      <c r="M757" s="23"/>
      <c r="N757" s="23"/>
      <c r="O757" s="23"/>
      <c r="P757" s="23"/>
      <c r="Q757" s="23"/>
      <c r="R757" s="23"/>
      <c r="S757" s="23"/>
      <c r="T757" s="23"/>
      <c r="U757" s="23"/>
      <c r="V757" s="23"/>
      <c r="W757" s="23"/>
      <c r="X757" s="23"/>
    </row>
    <row r="758" spans="1:24" ht="16.5" customHeight="1">
      <c r="A758" s="49"/>
      <c r="B758" s="23"/>
      <c r="C758" s="23"/>
      <c r="D758" s="23"/>
      <c r="E758" s="23"/>
      <c r="F758" s="23"/>
      <c r="G758" s="23"/>
      <c r="H758" s="23"/>
      <c r="I758" s="23"/>
      <c r="J758" s="23"/>
      <c r="K758" s="23"/>
      <c r="L758" s="23"/>
      <c r="M758" s="23"/>
      <c r="N758" s="23"/>
      <c r="O758" s="23"/>
      <c r="P758" s="23"/>
      <c r="Q758" s="23"/>
      <c r="R758" s="23"/>
      <c r="S758" s="23"/>
      <c r="T758" s="23"/>
      <c r="U758" s="23"/>
      <c r="V758" s="23"/>
      <c r="W758" s="23"/>
      <c r="X758" s="23"/>
    </row>
    <row r="759" spans="1:24" ht="16.5" customHeight="1">
      <c r="A759" s="49"/>
      <c r="B759" s="23"/>
      <c r="C759" s="23"/>
      <c r="D759" s="23"/>
      <c r="E759" s="23"/>
      <c r="F759" s="23"/>
      <c r="G759" s="23"/>
      <c r="H759" s="23"/>
      <c r="I759" s="23"/>
      <c r="J759" s="23"/>
      <c r="K759" s="23"/>
      <c r="L759" s="23"/>
      <c r="M759" s="23"/>
      <c r="N759" s="23"/>
      <c r="O759" s="23"/>
      <c r="P759" s="23"/>
      <c r="Q759" s="23"/>
      <c r="R759" s="23"/>
      <c r="S759" s="23"/>
      <c r="T759" s="23"/>
      <c r="U759" s="23"/>
      <c r="V759" s="23"/>
      <c r="W759" s="23"/>
      <c r="X759" s="23"/>
    </row>
    <row r="760" spans="1:24" ht="16.5" customHeight="1">
      <c r="A760" s="49"/>
      <c r="B760" s="23"/>
      <c r="C760" s="23"/>
      <c r="D760" s="23"/>
      <c r="E760" s="23"/>
      <c r="F760" s="23"/>
      <c r="G760" s="23"/>
      <c r="H760" s="23"/>
      <c r="I760" s="23"/>
      <c r="J760" s="23"/>
      <c r="K760" s="23"/>
      <c r="L760" s="23"/>
      <c r="M760" s="23"/>
      <c r="N760" s="23"/>
      <c r="O760" s="23"/>
      <c r="P760" s="23"/>
      <c r="Q760" s="23"/>
      <c r="R760" s="23"/>
      <c r="S760" s="23"/>
      <c r="T760" s="23"/>
      <c r="U760" s="23"/>
      <c r="V760" s="23"/>
      <c r="W760" s="23"/>
      <c r="X760" s="23"/>
    </row>
    <row r="761" spans="1:24" ht="16.5" customHeight="1">
      <c r="A761" s="49"/>
      <c r="B761" s="23"/>
      <c r="C761" s="23"/>
      <c r="D761" s="23"/>
      <c r="E761" s="23"/>
      <c r="F761" s="23"/>
      <c r="G761" s="23"/>
      <c r="H761" s="23"/>
      <c r="I761" s="23"/>
      <c r="J761" s="23"/>
      <c r="K761" s="23"/>
      <c r="L761" s="23"/>
      <c r="M761" s="23"/>
      <c r="N761" s="23"/>
      <c r="O761" s="23"/>
      <c r="P761" s="23"/>
      <c r="Q761" s="23"/>
      <c r="R761" s="23"/>
      <c r="S761" s="23"/>
      <c r="T761" s="23"/>
      <c r="U761" s="23"/>
      <c r="V761" s="23"/>
      <c r="W761" s="23"/>
      <c r="X761" s="23"/>
    </row>
    <row r="762" spans="1:24" ht="16.5" customHeight="1">
      <c r="A762" s="49"/>
      <c r="B762" s="23"/>
      <c r="C762" s="23"/>
      <c r="D762" s="23"/>
      <c r="E762" s="23"/>
      <c r="F762" s="23"/>
      <c r="G762" s="23"/>
      <c r="H762" s="23"/>
      <c r="I762" s="23"/>
      <c r="J762" s="23"/>
      <c r="K762" s="23"/>
      <c r="L762" s="23"/>
      <c r="M762" s="23"/>
      <c r="N762" s="23"/>
      <c r="O762" s="23"/>
      <c r="P762" s="23"/>
      <c r="Q762" s="23"/>
      <c r="R762" s="23"/>
      <c r="S762" s="23"/>
      <c r="T762" s="23"/>
      <c r="U762" s="23"/>
      <c r="V762" s="23"/>
      <c r="W762" s="23"/>
      <c r="X762" s="23"/>
    </row>
    <row r="763" spans="1:24" ht="16.5" customHeight="1">
      <c r="A763" s="49"/>
      <c r="B763" s="23"/>
      <c r="C763" s="23"/>
      <c r="D763" s="23"/>
      <c r="E763" s="23"/>
      <c r="F763" s="23"/>
      <c r="G763" s="23"/>
      <c r="H763" s="23"/>
      <c r="I763" s="23"/>
      <c r="J763" s="23"/>
      <c r="K763" s="23"/>
      <c r="L763" s="23"/>
      <c r="M763" s="23"/>
      <c r="N763" s="23"/>
      <c r="O763" s="23"/>
      <c r="P763" s="23"/>
      <c r="Q763" s="23"/>
      <c r="R763" s="23"/>
      <c r="S763" s="23"/>
      <c r="T763" s="23"/>
      <c r="U763" s="23"/>
      <c r="V763" s="23"/>
      <c r="W763" s="23"/>
      <c r="X763" s="23"/>
    </row>
    <row r="764" spans="1:24" ht="16.5" customHeight="1">
      <c r="A764" s="49"/>
      <c r="B764" s="23"/>
      <c r="C764" s="23"/>
      <c r="D764" s="23"/>
      <c r="E764" s="23"/>
      <c r="F764" s="23"/>
      <c r="G764" s="23"/>
      <c r="H764" s="23"/>
      <c r="I764" s="23"/>
      <c r="J764" s="23"/>
      <c r="K764" s="23"/>
      <c r="L764" s="23"/>
      <c r="M764" s="23"/>
      <c r="N764" s="23"/>
      <c r="O764" s="23"/>
      <c r="P764" s="23"/>
      <c r="Q764" s="23"/>
      <c r="R764" s="23"/>
      <c r="S764" s="23"/>
      <c r="T764" s="23"/>
      <c r="U764" s="23"/>
      <c r="V764" s="23"/>
      <c r="W764" s="23"/>
      <c r="X764" s="23"/>
    </row>
    <row r="765" spans="1:24" ht="16.5" customHeight="1">
      <c r="A765" s="49"/>
      <c r="B765" s="23"/>
      <c r="C765" s="23"/>
      <c r="D765" s="23"/>
      <c r="E765" s="23"/>
      <c r="F765" s="23"/>
      <c r="G765" s="23"/>
      <c r="H765" s="23"/>
      <c r="I765" s="23"/>
      <c r="J765" s="23"/>
      <c r="K765" s="23"/>
      <c r="L765" s="23"/>
      <c r="M765" s="23"/>
      <c r="N765" s="23"/>
      <c r="O765" s="23"/>
      <c r="P765" s="23"/>
      <c r="Q765" s="23"/>
      <c r="R765" s="23"/>
      <c r="S765" s="23"/>
      <c r="T765" s="23"/>
      <c r="U765" s="23"/>
      <c r="V765" s="23"/>
      <c r="W765" s="23"/>
      <c r="X765" s="23"/>
    </row>
    <row r="766" spans="1:24" ht="16.5" customHeight="1">
      <c r="A766" s="49"/>
      <c r="B766" s="23"/>
      <c r="C766" s="23"/>
      <c r="D766" s="23"/>
      <c r="E766" s="23"/>
      <c r="F766" s="23"/>
      <c r="G766" s="23"/>
      <c r="H766" s="23"/>
      <c r="I766" s="23"/>
      <c r="J766" s="23"/>
      <c r="K766" s="23"/>
      <c r="L766" s="23"/>
      <c r="M766" s="23"/>
      <c r="N766" s="23"/>
      <c r="O766" s="23"/>
      <c r="P766" s="23"/>
      <c r="Q766" s="23"/>
      <c r="R766" s="23"/>
      <c r="S766" s="23"/>
      <c r="T766" s="23"/>
      <c r="U766" s="23"/>
      <c r="V766" s="23"/>
      <c r="W766" s="23"/>
      <c r="X766" s="23"/>
    </row>
    <row r="767" spans="1:24" ht="16.5" customHeight="1">
      <c r="A767" s="49"/>
      <c r="B767" s="23"/>
      <c r="C767" s="23"/>
      <c r="D767" s="23"/>
      <c r="E767" s="23"/>
      <c r="F767" s="23"/>
      <c r="G767" s="23"/>
      <c r="H767" s="23"/>
      <c r="I767" s="23"/>
      <c r="J767" s="23"/>
      <c r="K767" s="23"/>
      <c r="L767" s="23"/>
      <c r="M767" s="23"/>
      <c r="N767" s="23"/>
      <c r="O767" s="23"/>
      <c r="P767" s="23"/>
      <c r="Q767" s="23"/>
      <c r="R767" s="23"/>
      <c r="S767" s="23"/>
      <c r="T767" s="23"/>
      <c r="U767" s="23"/>
      <c r="V767" s="23"/>
      <c r="W767" s="23"/>
      <c r="X767" s="23"/>
    </row>
    <row r="768" spans="1:24" ht="16.5" customHeight="1">
      <c r="A768" s="49"/>
      <c r="B768" s="23"/>
      <c r="C768" s="23"/>
      <c r="D768" s="23"/>
      <c r="E768" s="23"/>
      <c r="F768" s="23"/>
      <c r="G768" s="23"/>
      <c r="H768" s="23"/>
      <c r="I768" s="23"/>
      <c r="J768" s="23"/>
      <c r="K768" s="23"/>
      <c r="L768" s="23"/>
      <c r="M768" s="23"/>
      <c r="N768" s="23"/>
      <c r="O768" s="23"/>
      <c r="P768" s="23"/>
      <c r="Q768" s="23"/>
      <c r="R768" s="23"/>
      <c r="S768" s="23"/>
      <c r="T768" s="23"/>
      <c r="U768" s="23"/>
      <c r="V768" s="23"/>
      <c r="W768" s="23"/>
      <c r="X768" s="23"/>
    </row>
    <row r="769" spans="1:24" ht="16.5" customHeight="1">
      <c r="A769" s="49"/>
      <c r="B769" s="23"/>
      <c r="C769" s="23"/>
      <c r="D769" s="23"/>
      <c r="E769" s="23"/>
      <c r="F769" s="23"/>
      <c r="G769" s="23"/>
      <c r="H769" s="23"/>
      <c r="I769" s="23"/>
      <c r="J769" s="23"/>
      <c r="K769" s="23"/>
      <c r="L769" s="23"/>
      <c r="M769" s="23"/>
      <c r="N769" s="23"/>
      <c r="O769" s="23"/>
      <c r="P769" s="23"/>
      <c r="Q769" s="23"/>
      <c r="R769" s="23"/>
      <c r="S769" s="23"/>
      <c r="T769" s="23"/>
      <c r="U769" s="23"/>
      <c r="V769" s="23"/>
      <c r="W769" s="23"/>
      <c r="X769" s="23"/>
    </row>
    <row r="770" spans="1:24" ht="16.5" customHeight="1">
      <c r="A770" s="49"/>
      <c r="B770" s="23"/>
      <c r="C770" s="23"/>
      <c r="D770" s="23"/>
      <c r="E770" s="23"/>
      <c r="F770" s="23"/>
      <c r="G770" s="23"/>
      <c r="H770" s="23"/>
      <c r="I770" s="23"/>
      <c r="J770" s="23"/>
      <c r="K770" s="23"/>
      <c r="L770" s="23"/>
      <c r="M770" s="23"/>
      <c r="N770" s="23"/>
      <c r="O770" s="23"/>
      <c r="P770" s="23"/>
      <c r="Q770" s="23"/>
      <c r="R770" s="23"/>
      <c r="S770" s="23"/>
      <c r="T770" s="23"/>
      <c r="U770" s="23"/>
      <c r="V770" s="23"/>
      <c r="W770" s="23"/>
      <c r="X770" s="23"/>
    </row>
    <row r="771" spans="1:24" ht="16.5" customHeight="1">
      <c r="A771" s="49"/>
      <c r="B771" s="23"/>
      <c r="C771" s="23"/>
      <c r="D771" s="23"/>
      <c r="E771" s="23"/>
      <c r="F771" s="23"/>
      <c r="G771" s="23"/>
      <c r="H771" s="23"/>
      <c r="I771" s="23"/>
      <c r="J771" s="23"/>
      <c r="K771" s="23"/>
      <c r="L771" s="23"/>
      <c r="M771" s="23"/>
      <c r="N771" s="23"/>
      <c r="O771" s="23"/>
      <c r="P771" s="23"/>
      <c r="Q771" s="23"/>
      <c r="R771" s="23"/>
      <c r="S771" s="23"/>
      <c r="T771" s="23"/>
      <c r="U771" s="23"/>
      <c r="V771" s="23"/>
      <c r="W771" s="23"/>
      <c r="X771" s="23"/>
    </row>
    <row r="772" spans="1:24" ht="16.5" customHeight="1">
      <c r="A772" s="49"/>
      <c r="B772" s="23"/>
      <c r="C772" s="23"/>
      <c r="D772" s="23"/>
      <c r="E772" s="23"/>
      <c r="F772" s="23"/>
      <c r="G772" s="23"/>
      <c r="H772" s="23"/>
      <c r="I772" s="23"/>
      <c r="J772" s="23"/>
      <c r="K772" s="23"/>
      <c r="L772" s="23"/>
      <c r="M772" s="23"/>
      <c r="N772" s="23"/>
      <c r="O772" s="23"/>
      <c r="P772" s="23"/>
      <c r="Q772" s="23"/>
      <c r="R772" s="23"/>
      <c r="S772" s="23"/>
      <c r="T772" s="23"/>
      <c r="U772" s="23"/>
      <c r="V772" s="23"/>
      <c r="W772" s="23"/>
      <c r="X772" s="23"/>
    </row>
    <row r="773" spans="1:24" ht="16.5" customHeight="1">
      <c r="A773" s="49"/>
      <c r="B773" s="23"/>
      <c r="C773" s="23"/>
      <c r="D773" s="23"/>
      <c r="E773" s="23"/>
      <c r="F773" s="23"/>
      <c r="G773" s="23"/>
      <c r="H773" s="23"/>
      <c r="I773" s="23"/>
      <c r="J773" s="23"/>
      <c r="K773" s="23"/>
      <c r="L773" s="23"/>
      <c r="M773" s="23"/>
      <c r="N773" s="23"/>
      <c r="O773" s="23"/>
      <c r="P773" s="23"/>
      <c r="Q773" s="23"/>
      <c r="R773" s="23"/>
      <c r="S773" s="23"/>
      <c r="T773" s="23"/>
      <c r="U773" s="23"/>
      <c r="V773" s="23"/>
      <c r="W773" s="23"/>
      <c r="X773" s="23"/>
    </row>
    <row r="774" spans="1:24" ht="16.5" customHeight="1">
      <c r="A774" s="49"/>
      <c r="B774" s="23"/>
      <c r="C774" s="23"/>
      <c r="D774" s="23"/>
      <c r="E774" s="23"/>
      <c r="F774" s="23"/>
      <c r="G774" s="23"/>
      <c r="H774" s="23"/>
      <c r="I774" s="23"/>
      <c r="J774" s="23"/>
      <c r="K774" s="23"/>
      <c r="L774" s="23"/>
      <c r="M774" s="23"/>
      <c r="N774" s="23"/>
      <c r="O774" s="23"/>
      <c r="P774" s="23"/>
      <c r="Q774" s="23"/>
      <c r="R774" s="23"/>
      <c r="S774" s="23"/>
      <c r="T774" s="23"/>
      <c r="U774" s="23"/>
      <c r="V774" s="23"/>
      <c r="W774" s="23"/>
      <c r="X774" s="23"/>
    </row>
    <row r="775" spans="1:24" ht="16.5" customHeight="1">
      <c r="A775" s="49"/>
      <c r="B775" s="23"/>
      <c r="C775" s="23"/>
      <c r="D775" s="23"/>
      <c r="E775" s="23"/>
      <c r="F775" s="23"/>
      <c r="G775" s="23"/>
      <c r="H775" s="23"/>
      <c r="I775" s="23"/>
      <c r="J775" s="23"/>
      <c r="K775" s="23"/>
      <c r="L775" s="23"/>
      <c r="M775" s="23"/>
      <c r="N775" s="23"/>
      <c r="O775" s="23"/>
      <c r="P775" s="23"/>
      <c r="Q775" s="23"/>
      <c r="R775" s="23"/>
      <c r="S775" s="23"/>
      <c r="T775" s="23"/>
      <c r="U775" s="23"/>
      <c r="V775" s="23"/>
      <c r="W775" s="23"/>
      <c r="X775" s="23"/>
    </row>
    <row r="776" spans="1:24" ht="16.5" customHeight="1">
      <c r="A776" s="49"/>
      <c r="B776" s="23"/>
      <c r="C776" s="23"/>
      <c r="D776" s="23"/>
      <c r="E776" s="23"/>
      <c r="F776" s="23"/>
      <c r="G776" s="23"/>
      <c r="H776" s="23"/>
      <c r="I776" s="23"/>
      <c r="J776" s="23"/>
      <c r="K776" s="23"/>
      <c r="L776" s="23"/>
      <c r="M776" s="23"/>
      <c r="N776" s="23"/>
      <c r="O776" s="23"/>
      <c r="P776" s="23"/>
      <c r="Q776" s="23"/>
      <c r="R776" s="23"/>
      <c r="S776" s="23"/>
      <c r="T776" s="23"/>
      <c r="U776" s="23"/>
      <c r="V776" s="23"/>
      <c r="W776" s="23"/>
      <c r="X776" s="23"/>
    </row>
    <row r="777" spans="1:24" ht="16.5" customHeight="1">
      <c r="A777" s="49"/>
      <c r="B777" s="23"/>
      <c r="C777" s="23"/>
      <c r="D777" s="23"/>
      <c r="E777" s="23"/>
      <c r="F777" s="23"/>
      <c r="G777" s="23"/>
      <c r="H777" s="23"/>
      <c r="I777" s="23"/>
      <c r="J777" s="23"/>
      <c r="K777" s="23"/>
      <c r="L777" s="23"/>
      <c r="M777" s="23"/>
      <c r="N777" s="23"/>
      <c r="O777" s="23"/>
      <c r="P777" s="23"/>
      <c r="Q777" s="23"/>
      <c r="R777" s="23"/>
      <c r="S777" s="23"/>
      <c r="T777" s="23"/>
      <c r="U777" s="23"/>
      <c r="V777" s="23"/>
      <c r="W777" s="23"/>
      <c r="X777" s="23"/>
    </row>
    <row r="778" spans="1:24" ht="16.5" customHeight="1">
      <c r="A778" s="49"/>
      <c r="B778" s="23"/>
      <c r="C778" s="23"/>
      <c r="D778" s="23"/>
      <c r="E778" s="23"/>
      <c r="F778" s="23"/>
      <c r="G778" s="23"/>
      <c r="H778" s="23"/>
      <c r="I778" s="23"/>
      <c r="J778" s="23"/>
      <c r="K778" s="23"/>
      <c r="L778" s="23"/>
      <c r="M778" s="23"/>
      <c r="N778" s="23"/>
      <c r="O778" s="23"/>
      <c r="P778" s="23"/>
      <c r="Q778" s="23"/>
      <c r="R778" s="23"/>
      <c r="S778" s="23"/>
      <c r="T778" s="23"/>
      <c r="U778" s="23"/>
      <c r="V778" s="23"/>
      <c r="W778" s="23"/>
      <c r="X778" s="23"/>
    </row>
    <row r="779" spans="1:24" ht="16.5" customHeight="1">
      <c r="A779" s="49"/>
      <c r="B779" s="23"/>
      <c r="C779" s="23"/>
      <c r="D779" s="23"/>
      <c r="E779" s="23"/>
      <c r="F779" s="23"/>
      <c r="G779" s="23"/>
      <c r="H779" s="23"/>
      <c r="I779" s="23"/>
      <c r="J779" s="23"/>
      <c r="K779" s="23"/>
      <c r="L779" s="23"/>
      <c r="M779" s="23"/>
      <c r="N779" s="23"/>
      <c r="O779" s="23"/>
      <c r="P779" s="23"/>
      <c r="Q779" s="23"/>
      <c r="R779" s="23"/>
      <c r="S779" s="23"/>
      <c r="T779" s="23"/>
      <c r="U779" s="23"/>
      <c r="V779" s="23"/>
      <c r="W779" s="23"/>
      <c r="X779" s="23"/>
    </row>
    <row r="780" spans="1:24" ht="16.5" customHeight="1">
      <c r="A780" s="49"/>
      <c r="B780" s="23"/>
      <c r="C780" s="23"/>
      <c r="D780" s="23"/>
      <c r="E780" s="23"/>
      <c r="F780" s="23"/>
      <c r="G780" s="23"/>
      <c r="H780" s="23"/>
      <c r="I780" s="23"/>
      <c r="J780" s="23"/>
      <c r="K780" s="23"/>
      <c r="L780" s="23"/>
      <c r="M780" s="23"/>
      <c r="N780" s="23"/>
      <c r="O780" s="23"/>
      <c r="P780" s="23"/>
      <c r="Q780" s="23"/>
      <c r="R780" s="23"/>
      <c r="S780" s="23"/>
      <c r="T780" s="23"/>
      <c r="U780" s="23"/>
      <c r="V780" s="23"/>
      <c r="W780" s="23"/>
      <c r="X780" s="23"/>
    </row>
    <row r="781" spans="1:24" ht="16.5" customHeight="1">
      <c r="A781" s="49"/>
      <c r="B781" s="23"/>
      <c r="C781" s="23"/>
      <c r="D781" s="23"/>
      <c r="E781" s="23"/>
      <c r="F781" s="23"/>
      <c r="G781" s="23"/>
      <c r="H781" s="23"/>
      <c r="I781" s="23"/>
      <c r="J781" s="23"/>
      <c r="K781" s="23"/>
      <c r="L781" s="23"/>
      <c r="M781" s="23"/>
      <c r="N781" s="23"/>
      <c r="O781" s="23"/>
      <c r="P781" s="23"/>
      <c r="Q781" s="23"/>
      <c r="R781" s="23"/>
      <c r="S781" s="23"/>
      <c r="T781" s="23"/>
      <c r="U781" s="23"/>
      <c r="V781" s="23"/>
      <c r="W781" s="23"/>
      <c r="X781" s="23"/>
    </row>
    <row r="782" spans="1:24" ht="16.5" customHeight="1">
      <c r="A782" s="49"/>
      <c r="B782" s="23"/>
      <c r="C782" s="23"/>
      <c r="D782" s="23"/>
      <c r="E782" s="23"/>
      <c r="F782" s="23"/>
      <c r="G782" s="23"/>
      <c r="H782" s="23"/>
      <c r="I782" s="23"/>
      <c r="J782" s="23"/>
      <c r="K782" s="23"/>
      <c r="L782" s="23"/>
      <c r="M782" s="23"/>
      <c r="N782" s="23"/>
      <c r="O782" s="23"/>
      <c r="P782" s="23"/>
      <c r="Q782" s="23"/>
      <c r="R782" s="23"/>
      <c r="S782" s="23"/>
      <c r="T782" s="23"/>
      <c r="U782" s="23"/>
      <c r="V782" s="23"/>
      <c r="W782" s="23"/>
      <c r="X782" s="23"/>
    </row>
    <row r="783" spans="1:24" ht="16.5" customHeight="1">
      <c r="A783" s="49"/>
      <c r="B783" s="23"/>
      <c r="C783" s="23"/>
      <c r="D783" s="23"/>
      <c r="E783" s="23"/>
      <c r="F783" s="23"/>
      <c r="G783" s="23"/>
      <c r="H783" s="23"/>
      <c r="I783" s="23"/>
      <c r="J783" s="23"/>
      <c r="K783" s="23"/>
      <c r="L783" s="23"/>
      <c r="M783" s="23"/>
      <c r="N783" s="23"/>
      <c r="O783" s="23"/>
      <c r="P783" s="23"/>
      <c r="Q783" s="23"/>
      <c r="R783" s="23"/>
      <c r="S783" s="23"/>
      <c r="T783" s="23"/>
      <c r="U783" s="23"/>
      <c r="V783" s="23"/>
      <c r="W783" s="23"/>
      <c r="X783" s="23"/>
    </row>
    <row r="784" spans="1:24" ht="16.5" customHeight="1">
      <c r="A784" s="49"/>
      <c r="B784" s="23"/>
      <c r="C784" s="23"/>
      <c r="D784" s="23"/>
      <c r="E784" s="23"/>
      <c r="F784" s="23"/>
      <c r="G784" s="23"/>
      <c r="H784" s="23"/>
      <c r="I784" s="23"/>
      <c r="J784" s="23"/>
      <c r="K784" s="23"/>
      <c r="L784" s="23"/>
      <c r="M784" s="23"/>
      <c r="N784" s="23"/>
      <c r="O784" s="23"/>
      <c r="P784" s="23"/>
      <c r="Q784" s="23"/>
      <c r="R784" s="23"/>
      <c r="S784" s="23"/>
      <c r="T784" s="23"/>
      <c r="U784" s="23"/>
      <c r="V784" s="23"/>
      <c r="W784" s="23"/>
      <c r="X784" s="23"/>
    </row>
    <row r="785" spans="1:24" ht="16.5" customHeight="1">
      <c r="A785" s="49"/>
      <c r="B785" s="23"/>
      <c r="C785" s="23"/>
      <c r="D785" s="23"/>
      <c r="E785" s="23"/>
      <c r="F785" s="23"/>
      <c r="G785" s="23"/>
      <c r="H785" s="23"/>
      <c r="I785" s="23"/>
      <c r="J785" s="23"/>
      <c r="K785" s="23"/>
      <c r="L785" s="23"/>
      <c r="M785" s="23"/>
      <c r="N785" s="23"/>
      <c r="O785" s="23"/>
      <c r="P785" s="23"/>
      <c r="Q785" s="23"/>
      <c r="R785" s="23"/>
      <c r="S785" s="23"/>
      <c r="T785" s="23"/>
      <c r="U785" s="23"/>
      <c r="V785" s="23"/>
      <c r="W785" s="23"/>
      <c r="X785" s="23"/>
    </row>
    <row r="786" spans="1:24" ht="16.5" customHeight="1">
      <c r="A786" s="49"/>
      <c r="B786" s="23"/>
      <c r="C786" s="23"/>
      <c r="D786" s="23"/>
      <c r="E786" s="23"/>
      <c r="F786" s="23"/>
      <c r="G786" s="23"/>
      <c r="H786" s="23"/>
      <c r="I786" s="23"/>
      <c r="J786" s="23"/>
      <c r="K786" s="23"/>
      <c r="L786" s="23"/>
      <c r="M786" s="23"/>
      <c r="N786" s="23"/>
      <c r="O786" s="23"/>
      <c r="P786" s="23"/>
      <c r="Q786" s="23"/>
      <c r="R786" s="23"/>
      <c r="S786" s="23"/>
      <c r="T786" s="23"/>
      <c r="U786" s="23"/>
      <c r="V786" s="23"/>
      <c r="W786" s="23"/>
      <c r="X786" s="23"/>
    </row>
    <row r="787" spans="1:24" ht="16.5" customHeight="1">
      <c r="A787" s="49"/>
      <c r="B787" s="23"/>
      <c r="C787" s="23"/>
      <c r="D787" s="23"/>
      <c r="E787" s="23"/>
      <c r="F787" s="23"/>
      <c r="G787" s="23"/>
      <c r="H787" s="23"/>
      <c r="I787" s="23"/>
      <c r="J787" s="23"/>
      <c r="K787" s="23"/>
      <c r="L787" s="23"/>
      <c r="M787" s="23"/>
      <c r="N787" s="23"/>
      <c r="O787" s="23"/>
      <c r="P787" s="23"/>
      <c r="Q787" s="23"/>
      <c r="R787" s="23"/>
      <c r="S787" s="23"/>
      <c r="T787" s="23"/>
      <c r="U787" s="23"/>
      <c r="V787" s="23"/>
      <c r="W787" s="23"/>
      <c r="X787" s="23"/>
    </row>
    <row r="788" spans="1:24" ht="16.5" customHeight="1">
      <c r="A788" s="49"/>
      <c r="B788" s="23"/>
      <c r="C788" s="23"/>
      <c r="D788" s="23"/>
      <c r="E788" s="23"/>
      <c r="F788" s="23"/>
      <c r="G788" s="23"/>
      <c r="H788" s="23"/>
      <c r="I788" s="23"/>
      <c r="J788" s="23"/>
      <c r="K788" s="23"/>
      <c r="L788" s="23"/>
      <c r="M788" s="23"/>
      <c r="N788" s="23"/>
      <c r="O788" s="23"/>
      <c r="P788" s="23"/>
      <c r="Q788" s="23"/>
      <c r="R788" s="23"/>
      <c r="S788" s="23"/>
      <c r="T788" s="23"/>
      <c r="U788" s="23"/>
      <c r="V788" s="23"/>
      <c r="W788" s="23"/>
      <c r="X788" s="23"/>
    </row>
    <row r="789" spans="1:24" ht="16.5" customHeight="1">
      <c r="A789" s="49"/>
      <c r="B789" s="23"/>
      <c r="C789" s="23"/>
      <c r="D789" s="23"/>
      <c r="E789" s="23"/>
      <c r="F789" s="23"/>
      <c r="G789" s="23"/>
      <c r="H789" s="23"/>
      <c r="I789" s="23"/>
      <c r="J789" s="23"/>
      <c r="K789" s="23"/>
      <c r="L789" s="23"/>
      <c r="M789" s="23"/>
      <c r="N789" s="23"/>
      <c r="O789" s="23"/>
      <c r="P789" s="23"/>
      <c r="Q789" s="23"/>
      <c r="R789" s="23"/>
      <c r="S789" s="23"/>
      <c r="T789" s="23"/>
      <c r="U789" s="23"/>
      <c r="V789" s="23"/>
      <c r="W789" s="23"/>
      <c r="X789" s="23"/>
    </row>
    <row r="790" spans="1:24" ht="16.5" customHeight="1">
      <c r="A790" s="49"/>
      <c r="B790" s="23"/>
      <c r="C790" s="23"/>
      <c r="D790" s="23"/>
      <c r="E790" s="23"/>
      <c r="F790" s="23"/>
      <c r="G790" s="23"/>
      <c r="H790" s="23"/>
      <c r="I790" s="23"/>
      <c r="J790" s="23"/>
      <c r="K790" s="23"/>
      <c r="L790" s="23"/>
      <c r="M790" s="23"/>
      <c r="N790" s="23"/>
      <c r="O790" s="23"/>
      <c r="P790" s="23"/>
      <c r="Q790" s="23"/>
      <c r="R790" s="23"/>
      <c r="S790" s="23"/>
      <c r="T790" s="23"/>
      <c r="U790" s="23"/>
      <c r="V790" s="23"/>
      <c r="W790" s="23"/>
      <c r="X790" s="23"/>
    </row>
    <row r="791" spans="1:24" ht="16.5" customHeight="1">
      <c r="A791" s="49"/>
      <c r="B791" s="23"/>
      <c r="C791" s="23"/>
      <c r="D791" s="23"/>
      <c r="E791" s="23"/>
      <c r="F791" s="23"/>
      <c r="G791" s="23"/>
      <c r="H791" s="23"/>
      <c r="I791" s="23"/>
      <c r="J791" s="23"/>
      <c r="K791" s="23"/>
      <c r="L791" s="23"/>
      <c r="M791" s="23"/>
      <c r="N791" s="23"/>
      <c r="O791" s="23"/>
      <c r="P791" s="23"/>
      <c r="Q791" s="23"/>
      <c r="R791" s="23"/>
      <c r="S791" s="23"/>
      <c r="T791" s="23"/>
      <c r="U791" s="23"/>
      <c r="V791" s="23"/>
      <c r="W791" s="23"/>
      <c r="X791" s="23"/>
    </row>
    <row r="792" spans="1:24" ht="16.5" customHeight="1">
      <c r="A792" s="49"/>
      <c r="B792" s="23"/>
      <c r="C792" s="23"/>
      <c r="D792" s="23"/>
      <c r="E792" s="23"/>
      <c r="F792" s="23"/>
      <c r="G792" s="23"/>
      <c r="H792" s="23"/>
      <c r="I792" s="23"/>
      <c r="J792" s="23"/>
      <c r="K792" s="23"/>
      <c r="L792" s="23"/>
      <c r="M792" s="23"/>
      <c r="N792" s="23"/>
      <c r="O792" s="23"/>
      <c r="P792" s="23"/>
      <c r="Q792" s="23"/>
      <c r="R792" s="23"/>
      <c r="S792" s="23"/>
      <c r="T792" s="23"/>
      <c r="U792" s="23"/>
      <c r="V792" s="23"/>
      <c r="W792" s="23"/>
      <c r="X792" s="23"/>
    </row>
    <row r="793" spans="1:24" ht="16.5" customHeight="1">
      <c r="A793" s="49"/>
      <c r="B793" s="23"/>
      <c r="C793" s="23"/>
      <c r="D793" s="23"/>
      <c r="E793" s="23"/>
      <c r="F793" s="23"/>
      <c r="G793" s="23"/>
      <c r="H793" s="23"/>
      <c r="I793" s="23"/>
      <c r="J793" s="23"/>
      <c r="K793" s="23"/>
      <c r="L793" s="23"/>
      <c r="M793" s="23"/>
      <c r="N793" s="23"/>
      <c r="O793" s="23"/>
      <c r="P793" s="23"/>
      <c r="Q793" s="23"/>
      <c r="R793" s="23"/>
      <c r="S793" s="23"/>
      <c r="T793" s="23"/>
      <c r="U793" s="23"/>
      <c r="V793" s="23"/>
      <c r="W793" s="23"/>
      <c r="X793" s="23"/>
    </row>
    <row r="794" spans="1:24" ht="16.5" customHeight="1">
      <c r="A794" s="49"/>
      <c r="B794" s="23"/>
      <c r="C794" s="23"/>
      <c r="D794" s="23"/>
      <c r="E794" s="23"/>
      <c r="F794" s="23"/>
      <c r="G794" s="23"/>
      <c r="H794" s="23"/>
      <c r="I794" s="23"/>
      <c r="J794" s="23"/>
      <c r="K794" s="23"/>
      <c r="L794" s="23"/>
      <c r="M794" s="23"/>
      <c r="N794" s="23"/>
      <c r="O794" s="23"/>
      <c r="P794" s="23"/>
      <c r="Q794" s="23"/>
      <c r="R794" s="23"/>
      <c r="S794" s="23"/>
      <c r="T794" s="23"/>
      <c r="U794" s="23"/>
      <c r="V794" s="23"/>
      <c r="W794" s="23"/>
      <c r="X794" s="23"/>
    </row>
    <row r="795" spans="1:24" ht="16.5" customHeight="1">
      <c r="A795" s="49"/>
      <c r="B795" s="23"/>
      <c r="C795" s="23"/>
      <c r="D795" s="23"/>
      <c r="E795" s="23"/>
      <c r="F795" s="23"/>
      <c r="G795" s="23"/>
      <c r="H795" s="23"/>
      <c r="I795" s="23"/>
      <c r="J795" s="23"/>
      <c r="K795" s="23"/>
      <c r="L795" s="23"/>
      <c r="M795" s="23"/>
      <c r="N795" s="23"/>
      <c r="O795" s="23"/>
      <c r="P795" s="23"/>
      <c r="Q795" s="23"/>
      <c r="R795" s="23"/>
      <c r="S795" s="23"/>
      <c r="T795" s="23"/>
      <c r="U795" s="23"/>
      <c r="V795" s="23"/>
      <c r="W795" s="23"/>
      <c r="X795" s="23"/>
    </row>
    <row r="796" spans="1:24" ht="16.5" customHeight="1">
      <c r="A796" s="49"/>
      <c r="B796" s="23"/>
      <c r="C796" s="23"/>
      <c r="D796" s="23"/>
      <c r="E796" s="23"/>
      <c r="F796" s="23"/>
      <c r="G796" s="23"/>
      <c r="H796" s="23"/>
      <c r="I796" s="23"/>
      <c r="J796" s="23"/>
      <c r="K796" s="23"/>
      <c r="L796" s="23"/>
      <c r="M796" s="23"/>
      <c r="N796" s="23"/>
      <c r="O796" s="23"/>
      <c r="P796" s="23"/>
      <c r="Q796" s="23"/>
      <c r="R796" s="23"/>
      <c r="S796" s="23"/>
      <c r="T796" s="23"/>
      <c r="U796" s="23"/>
      <c r="V796" s="23"/>
      <c r="W796" s="23"/>
      <c r="X796" s="23"/>
    </row>
    <row r="797" spans="1:24" ht="16.5" customHeight="1">
      <c r="A797" s="49"/>
      <c r="B797" s="23"/>
      <c r="C797" s="23"/>
      <c r="D797" s="23"/>
      <c r="E797" s="23"/>
      <c r="F797" s="23"/>
      <c r="G797" s="23"/>
      <c r="H797" s="23"/>
      <c r="I797" s="23"/>
      <c r="J797" s="23"/>
      <c r="K797" s="23"/>
      <c r="L797" s="23"/>
      <c r="M797" s="23"/>
      <c r="N797" s="23"/>
      <c r="O797" s="23"/>
      <c r="P797" s="23"/>
      <c r="Q797" s="23"/>
      <c r="R797" s="23"/>
      <c r="S797" s="23"/>
      <c r="T797" s="23"/>
      <c r="U797" s="23"/>
      <c r="V797" s="23"/>
      <c r="W797" s="23"/>
      <c r="X797" s="23"/>
    </row>
    <row r="798" spans="1:24" ht="16.5" customHeight="1">
      <c r="A798" s="49"/>
      <c r="B798" s="23"/>
      <c r="C798" s="23"/>
      <c r="D798" s="23"/>
      <c r="E798" s="23"/>
      <c r="F798" s="23"/>
      <c r="G798" s="23"/>
      <c r="H798" s="23"/>
      <c r="I798" s="23"/>
      <c r="J798" s="23"/>
      <c r="K798" s="23"/>
      <c r="L798" s="23"/>
      <c r="M798" s="23"/>
      <c r="N798" s="23"/>
      <c r="O798" s="23"/>
      <c r="P798" s="23"/>
      <c r="Q798" s="23"/>
      <c r="R798" s="23"/>
      <c r="S798" s="23"/>
      <c r="T798" s="23"/>
      <c r="U798" s="23"/>
      <c r="V798" s="23"/>
      <c r="W798" s="23"/>
      <c r="X798" s="23"/>
    </row>
    <row r="799" spans="1:24" ht="16.5" customHeight="1">
      <c r="A799" s="49"/>
      <c r="B799" s="23"/>
      <c r="C799" s="23"/>
      <c r="D799" s="23"/>
      <c r="E799" s="23"/>
      <c r="F799" s="23"/>
      <c r="G799" s="23"/>
      <c r="H799" s="23"/>
      <c r="I799" s="23"/>
      <c r="J799" s="23"/>
      <c r="K799" s="23"/>
      <c r="L799" s="23"/>
      <c r="M799" s="23"/>
      <c r="N799" s="23"/>
      <c r="O799" s="23"/>
      <c r="P799" s="23"/>
      <c r="Q799" s="23"/>
      <c r="R799" s="23"/>
      <c r="S799" s="23"/>
      <c r="T799" s="23"/>
      <c r="U799" s="23"/>
      <c r="V799" s="23"/>
      <c r="W799" s="23"/>
      <c r="X799" s="23"/>
    </row>
    <row r="800" spans="1:24" ht="16.5" customHeight="1">
      <c r="A800" s="49"/>
      <c r="B800" s="23"/>
      <c r="C800" s="23"/>
      <c r="D800" s="23"/>
      <c r="E800" s="23"/>
      <c r="F800" s="23"/>
      <c r="G800" s="23"/>
      <c r="H800" s="23"/>
      <c r="I800" s="23"/>
      <c r="J800" s="23"/>
      <c r="K800" s="23"/>
      <c r="L800" s="23"/>
      <c r="M800" s="23"/>
      <c r="N800" s="23"/>
      <c r="O800" s="23"/>
      <c r="P800" s="23"/>
      <c r="Q800" s="23"/>
      <c r="R800" s="23"/>
      <c r="S800" s="23"/>
      <c r="T800" s="23"/>
      <c r="U800" s="23"/>
      <c r="V800" s="23"/>
      <c r="W800" s="23"/>
      <c r="X800" s="23"/>
    </row>
    <row r="801" spans="1:24" ht="16.5" customHeight="1">
      <c r="A801" s="49"/>
      <c r="B801" s="23"/>
      <c r="C801" s="23"/>
      <c r="D801" s="23"/>
      <c r="E801" s="23"/>
      <c r="F801" s="23"/>
      <c r="G801" s="23"/>
      <c r="H801" s="23"/>
      <c r="I801" s="23"/>
      <c r="J801" s="23"/>
      <c r="K801" s="23"/>
      <c r="L801" s="23"/>
      <c r="M801" s="23"/>
      <c r="N801" s="23"/>
      <c r="O801" s="23"/>
      <c r="P801" s="23"/>
      <c r="Q801" s="23"/>
      <c r="R801" s="23"/>
      <c r="S801" s="23"/>
      <c r="T801" s="23"/>
      <c r="U801" s="23"/>
      <c r="V801" s="23"/>
      <c r="W801" s="23"/>
      <c r="X801" s="23"/>
    </row>
    <row r="802" spans="1:24" ht="16.5" customHeight="1">
      <c r="A802" s="49"/>
      <c r="B802" s="23"/>
      <c r="C802" s="23"/>
      <c r="D802" s="23"/>
      <c r="E802" s="23"/>
      <c r="F802" s="23"/>
      <c r="G802" s="23"/>
      <c r="H802" s="23"/>
      <c r="I802" s="23"/>
      <c r="J802" s="23"/>
      <c r="K802" s="23"/>
      <c r="L802" s="23"/>
      <c r="M802" s="23"/>
      <c r="N802" s="23"/>
      <c r="O802" s="23"/>
      <c r="P802" s="23"/>
      <c r="Q802" s="23"/>
      <c r="R802" s="23"/>
      <c r="S802" s="23"/>
      <c r="T802" s="23"/>
      <c r="U802" s="23"/>
      <c r="V802" s="23"/>
      <c r="W802" s="23"/>
      <c r="X802" s="23"/>
    </row>
    <row r="803" spans="1:24" ht="16.5" customHeight="1">
      <c r="A803" s="49"/>
      <c r="B803" s="23"/>
      <c r="C803" s="23"/>
      <c r="D803" s="23"/>
      <c r="E803" s="23"/>
      <c r="F803" s="23"/>
      <c r="G803" s="23"/>
      <c r="H803" s="23"/>
      <c r="I803" s="23"/>
      <c r="J803" s="23"/>
      <c r="K803" s="23"/>
      <c r="L803" s="23"/>
      <c r="M803" s="23"/>
      <c r="N803" s="23"/>
      <c r="O803" s="23"/>
      <c r="P803" s="23"/>
      <c r="Q803" s="23"/>
      <c r="R803" s="23"/>
      <c r="S803" s="23"/>
      <c r="T803" s="23"/>
      <c r="U803" s="23"/>
      <c r="V803" s="23"/>
      <c r="W803" s="23"/>
      <c r="X803" s="23"/>
    </row>
    <row r="804" spans="1:24" ht="16.5" customHeight="1">
      <c r="A804" s="49"/>
      <c r="B804" s="23"/>
      <c r="C804" s="23"/>
      <c r="D804" s="23"/>
      <c r="E804" s="23"/>
      <c r="F804" s="23"/>
      <c r="G804" s="23"/>
      <c r="H804" s="23"/>
      <c r="I804" s="23"/>
      <c r="J804" s="23"/>
      <c r="K804" s="23"/>
      <c r="L804" s="23"/>
      <c r="M804" s="23"/>
      <c r="N804" s="23"/>
      <c r="O804" s="23"/>
      <c r="P804" s="23"/>
      <c r="Q804" s="23"/>
      <c r="R804" s="23"/>
      <c r="S804" s="23"/>
      <c r="T804" s="23"/>
      <c r="U804" s="23"/>
      <c r="V804" s="23"/>
      <c r="W804" s="23"/>
      <c r="X804" s="23"/>
    </row>
    <row r="805" spans="1:24" ht="16.5" customHeight="1">
      <c r="A805" s="49"/>
      <c r="B805" s="23"/>
      <c r="C805" s="23"/>
      <c r="D805" s="23"/>
      <c r="E805" s="23"/>
      <c r="F805" s="23"/>
      <c r="G805" s="23"/>
      <c r="H805" s="23"/>
      <c r="I805" s="23"/>
      <c r="J805" s="23"/>
      <c r="K805" s="23"/>
      <c r="L805" s="23"/>
      <c r="M805" s="23"/>
      <c r="N805" s="23"/>
      <c r="O805" s="23"/>
      <c r="P805" s="23"/>
      <c r="Q805" s="23"/>
      <c r="R805" s="23"/>
      <c r="S805" s="23"/>
      <c r="T805" s="23"/>
      <c r="U805" s="23"/>
      <c r="V805" s="23"/>
      <c r="W805" s="23"/>
      <c r="X805" s="23"/>
    </row>
    <row r="806" spans="1:24" ht="16.5" customHeight="1">
      <c r="A806" s="49"/>
      <c r="B806" s="23"/>
      <c r="C806" s="23"/>
      <c r="D806" s="23"/>
      <c r="E806" s="23"/>
      <c r="F806" s="23"/>
      <c r="G806" s="23"/>
      <c r="H806" s="23"/>
      <c r="I806" s="23"/>
      <c r="J806" s="23"/>
      <c r="K806" s="23"/>
      <c r="L806" s="23"/>
      <c r="M806" s="23"/>
      <c r="N806" s="23"/>
      <c r="O806" s="23"/>
      <c r="P806" s="23"/>
      <c r="Q806" s="23"/>
      <c r="R806" s="23"/>
      <c r="S806" s="23"/>
      <c r="T806" s="23"/>
      <c r="U806" s="23"/>
      <c r="V806" s="23"/>
      <c r="W806" s="23"/>
      <c r="X806" s="23"/>
    </row>
    <row r="807" spans="1:24" ht="16.5" customHeight="1">
      <c r="A807" s="49"/>
      <c r="B807" s="23"/>
      <c r="C807" s="23"/>
      <c r="D807" s="23"/>
      <c r="E807" s="23"/>
      <c r="F807" s="23"/>
      <c r="G807" s="23"/>
      <c r="H807" s="23"/>
      <c r="I807" s="23"/>
      <c r="J807" s="23"/>
      <c r="K807" s="23"/>
      <c r="L807" s="23"/>
      <c r="M807" s="23"/>
      <c r="N807" s="23"/>
      <c r="O807" s="23"/>
      <c r="P807" s="23"/>
      <c r="Q807" s="23"/>
      <c r="R807" s="23"/>
      <c r="S807" s="23"/>
      <c r="T807" s="23"/>
      <c r="U807" s="23"/>
      <c r="V807" s="23"/>
      <c r="W807" s="23"/>
      <c r="X807" s="23"/>
    </row>
    <row r="808" spans="1:24" ht="16.5" customHeight="1">
      <c r="A808" s="49"/>
      <c r="B808" s="23"/>
      <c r="C808" s="23"/>
      <c r="D808" s="23"/>
      <c r="E808" s="23"/>
      <c r="F808" s="23"/>
      <c r="G808" s="23"/>
      <c r="H808" s="23"/>
      <c r="I808" s="23"/>
      <c r="J808" s="23"/>
      <c r="K808" s="23"/>
      <c r="L808" s="23"/>
      <c r="M808" s="23"/>
      <c r="N808" s="23"/>
      <c r="O808" s="23"/>
      <c r="P808" s="23"/>
      <c r="Q808" s="23"/>
      <c r="R808" s="23"/>
      <c r="S808" s="23"/>
      <c r="T808" s="23"/>
      <c r="U808" s="23"/>
      <c r="V808" s="23"/>
      <c r="W808" s="23"/>
      <c r="X808" s="23"/>
    </row>
    <row r="809" spans="1:24" ht="16.5" customHeight="1">
      <c r="A809" s="49"/>
      <c r="B809" s="23"/>
      <c r="C809" s="23"/>
      <c r="D809" s="23"/>
      <c r="E809" s="23"/>
      <c r="F809" s="23"/>
      <c r="G809" s="23"/>
      <c r="H809" s="23"/>
      <c r="I809" s="23"/>
      <c r="J809" s="23"/>
      <c r="K809" s="23"/>
      <c r="L809" s="23"/>
      <c r="M809" s="23"/>
      <c r="N809" s="23"/>
      <c r="O809" s="23"/>
      <c r="P809" s="23"/>
      <c r="Q809" s="23"/>
      <c r="R809" s="23"/>
      <c r="S809" s="23"/>
      <c r="T809" s="23"/>
      <c r="U809" s="23"/>
      <c r="V809" s="23"/>
      <c r="W809" s="23"/>
      <c r="X809" s="23"/>
    </row>
    <row r="810" spans="1:24" ht="16.5" customHeight="1">
      <c r="A810" s="49"/>
      <c r="B810" s="23"/>
      <c r="C810" s="23"/>
      <c r="D810" s="23"/>
      <c r="E810" s="23"/>
      <c r="F810" s="23"/>
      <c r="G810" s="23"/>
      <c r="H810" s="23"/>
      <c r="I810" s="23"/>
      <c r="J810" s="23"/>
      <c r="K810" s="23"/>
      <c r="L810" s="23"/>
      <c r="M810" s="23"/>
      <c r="N810" s="23"/>
      <c r="O810" s="23"/>
      <c r="P810" s="23"/>
      <c r="Q810" s="23"/>
      <c r="R810" s="23"/>
      <c r="S810" s="23"/>
      <c r="T810" s="23"/>
      <c r="U810" s="23"/>
      <c r="V810" s="23"/>
      <c r="W810" s="23"/>
      <c r="X810" s="23"/>
    </row>
    <row r="811" spans="1:24" ht="16.5" customHeight="1">
      <c r="A811" s="49"/>
      <c r="B811" s="23"/>
      <c r="C811" s="23"/>
      <c r="D811" s="23"/>
      <c r="E811" s="23"/>
      <c r="F811" s="23"/>
      <c r="G811" s="23"/>
      <c r="H811" s="23"/>
      <c r="I811" s="23"/>
      <c r="J811" s="23"/>
      <c r="K811" s="23"/>
      <c r="L811" s="23"/>
      <c r="M811" s="23"/>
      <c r="N811" s="23"/>
      <c r="O811" s="23"/>
      <c r="P811" s="23"/>
      <c r="Q811" s="23"/>
      <c r="R811" s="23"/>
      <c r="S811" s="23"/>
      <c r="T811" s="23"/>
      <c r="U811" s="23"/>
      <c r="V811" s="23"/>
      <c r="W811" s="23"/>
      <c r="X811" s="23"/>
    </row>
    <row r="812" spans="1:24" ht="16.5" customHeight="1">
      <c r="A812" s="49"/>
      <c r="B812" s="23"/>
      <c r="C812" s="23"/>
      <c r="D812" s="23"/>
      <c r="E812" s="23"/>
      <c r="F812" s="23"/>
      <c r="G812" s="23"/>
      <c r="H812" s="23"/>
      <c r="I812" s="23"/>
      <c r="J812" s="23"/>
      <c r="K812" s="23"/>
      <c r="L812" s="23"/>
      <c r="M812" s="23"/>
      <c r="N812" s="23"/>
      <c r="O812" s="23"/>
      <c r="P812" s="23"/>
      <c r="Q812" s="23"/>
      <c r="R812" s="23"/>
      <c r="S812" s="23"/>
      <c r="T812" s="23"/>
      <c r="U812" s="23"/>
      <c r="V812" s="23"/>
      <c r="W812" s="23"/>
      <c r="X812" s="23"/>
    </row>
    <row r="813" spans="1:24" ht="16.5" customHeight="1">
      <c r="A813" s="49"/>
      <c r="B813" s="23"/>
      <c r="C813" s="23"/>
      <c r="D813" s="23"/>
      <c r="E813" s="23"/>
      <c r="F813" s="23"/>
      <c r="G813" s="23"/>
      <c r="H813" s="23"/>
      <c r="I813" s="23"/>
      <c r="J813" s="23"/>
      <c r="K813" s="23"/>
      <c r="L813" s="23"/>
      <c r="M813" s="23"/>
      <c r="N813" s="23"/>
      <c r="O813" s="23"/>
      <c r="P813" s="23"/>
      <c r="Q813" s="23"/>
      <c r="R813" s="23"/>
      <c r="S813" s="23"/>
      <c r="T813" s="23"/>
      <c r="U813" s="23"/>
      <c r="V813" s="23"/>
      <c r="W813" s="23"/>
      <c r="X813" s="23"/>
    </row>
    <row r="814" spans="1:24" ht="16.5" customHeight="1">
      <c r="A814" s="49"/>
      <c r="B814" s="23"/>
      <c r="C814" s="23"/>
      <c r="D814" s="23"/>
      <c r="E814" s="23"/>
      <c r="F814" s="23"/>
      <c r="G814" s="23"/>
      <c r="H814" s="23"/>
      <c r="I814" s="23"/>
      <c r="J814" s="23"/>
      <c r="K814" s="23"/>
      <c r="L814" s="23"/>
      <c r="M814" s="23"/>
      <c r="N814" s="23"/>
      <c r="O814" s="23"/>
      <c r="P814" s="23"/>
      <c r="Q814" s="23"/>
      <c r="R814" s="23"/>
      <c r="S814" s="23"/>
      <c r="T814" s="23"/>
      <c r="U814" s="23"/>
      <c r="V814" s="23"/>
      <c r="W814" s="23"/>
      <c r="X814" s="23"/>
    </row>
    <row r="815" spans="1:24" ht="16.5" customHeight="1">
      <c r="A815" s="49"/>
      <c r="B815" s="23"/>
      <c r="C815" s="23"/>
      <c r="D815" s="23"/>
      <c r="E815" s="23"/>
      <c r="F815" s="23"/>
      <c r="G815" s="23"/>
      <c r="H815" s="23"/>
      <c r="I815" s="23"/>
      <c r="J815" s="23"/>
      <c r="K815" s="23"/>
      <c r="L815" s="23"/>
      <c r="M815" s="23"/>
      <c r="N815" s="23"/>
      <c r="O815" s="23"/>
      <c r="P815" s="23"/>
      <c r="Q815" s="23"/>
      <c r="R815" s="23"/>
      <c r="S815" s="23"/>
      <c r="T815" s="23"/>
      <c r="U815" s="23"/>
      <c r="V815" s="23"/>
      <c r="W815" s="23"/>
      <c r="X815" s="23"/>
    </row>
    <row r="816" spans="1:24" ht="16.5" customHeight="1">
      <c r="A816" s="49"/>
      <c r="B816" s="23"/>
      <c r="C816" s="23"/>
      <c r="D816" s="23"/>
      <c r="E816" s="23"/>
      <c r="F816" s="23"/>
      <c r="G816" s="23"/>
      <c r="H816" s="23"/>
      <c r="I816" s="23"/>
      <c r="J816" s="23"/>
      <c r="K816" s="23"/>
      <c r="L816" s="23"/>
      <c r="M816" s="23"/>
      <c r="N816" s="23"/>
      <c r="O816" s="23"/>
      <c r="P816" s="23"/>
      <c r="Q816" s="23"/>
      <c r="R816" s="23"/>
      <c r="S816" s="23"/>
      <c r="T816" s="23"/>
      <c r="U816" s="23"/>
      <c r="V816" s="23"/>
      <c r="W816" s="23"/>
      <c r="X816" s="23"/>
    </row>
    <row r="817" spans="1:24" ht="16.5" customHeight="1">
      <c r="A817" s="49"/>
      <c r="B817" s="23"/>
      <c r="C817" s="23"/>
      <c r="D817" s="23"/>
      <c r="E817" s="23"/>
      <c r="F817" s="23"/>
      <c r="G817" s="23"/>
      <c r="H817" s="23"/>
      <c r="I817" s="23"/>
      <c r="J817" s="23"/>
      <c r="K817" s="23"/>
      <c r="L817" s="23"/>
      <c r="M817" s="23"/>
      <c r="N817" s="23"/>
      <c r="O817" s="23"/>
      <c r="P817" s="23"/>
      <c r="Q817" s="23"/>
      <c r="R817" s="23"/>
      <c r="S817" s="23"/>
      <c r="T817" s="23"/>
      <c r="U817" s="23"/>
      <c r="V817" s="23"/>
      <c r="W817" s="23"/>
      <c r="X817" s="23"/>
    </row>
    <row r="818" spans="1:24" ht="16.5" customHeight="1">
      <c r="A818" s="49"/>
      <c r="B818" s="23"/>
      <c r="C818" s="23"/>
      <c r="D818" s="23"/>
      <c r="E818" s="23"/>
      <c r="F818" s="23"/>
      <c r="G818" s="23"/>
      <c r="H818" s="23"/>
      <c r="I818" s="23"/>
      <c r="J818" s="23"/>
      <c r="K818" s="23"/>
      <c r="L818" s="23"/>
      <c r="M818" s="23"/>
      <c r="N818" s="23"/>
      <c r="O818" s="23"/>
      <c r="P818" s="23"/>
      <c r="Q818" s="23"/>
      <c r="R818" s="23"/>
      <c r="S818" s="23"/>
      <c r="T818" s="23"/>
      <c r="U818" s="23"/>
      <c r="V818" s="23"/>
      <c r="W818" s="23"/>
      <c r="X818" s="23"/>
    </row>
    <row r="819" spans="1:24" ht="16.5" customHeight="1">
      <c r="A819" s="49"/>
      <c r="B819" s="23"/>
      <c r="C819" s="23"/>
      <c r="D819" s="23"/>
      <c r="E819" s="23"/>
      <c r="F819" s="23"/>
      <c r="G819" s="23"/>
      <c r="H819" s="23"/>
      <c r="I819" s="23"/>
      <c r="J819" s="23"/>
      <c r="K819" s="23"/>
      <c r="L819" s="23"/>
      <c r="M819" s="23"/>
      <c r="N819" s="23"/>
      <c r="O819" s="23"/>
      <c r="P819" s="23"/>
      <c r="Q819" s="23"/>
      <c r="R819" s="23"/>
      <c r="S819" s="23"/>
      <c r="T819" s="23"/>
      <c r="U819" s="23"/>
      <c r="V819" s="23"/>
      <c r="W819" s="23"/>
      <c r="X819" s="23"/>
    </row>
    <row r="820" spans="1:24" ht="16.5" customHeight="1">
      <c r="A820" s="49"/>
      <c r="B820" s="23"/>
      <c r="C820" s="23"/>
      <c r="D820" s="23"/>
      <c r="E820" s="23"/>
      <c r="F820" s="23"/>
      <c r="G820" s="23"/>
      <c r="H820" s="23"/>
      <c r="I820" s="23"/>
      <c r="J820" s="23"/>
      <c r="K820" s="23"/>
      <c r="L820" s="23"/>
      <c r="M820" s="23"/>
      <c r="N820" s="23"/>
      <c r="O820" s="23"/>
      <c r="P820" s="23"/>
      <c r="Q820" s="23"/>
      <c r="R820" s="23"/>
      <c r="S820" s="23"/>
      <c r="T820" s="23"/>
      <c r="U820" s="23"/>
      <c r="V820" s="23"/>
      <c r="W820" s="23"/>
      <c r="X820" s="23"/>
    </row>
    <row r="821" spans="1:24" ht="16.5" customHeight="1">
      <c r="A821" s="49"/>
      <c r="B821" s="23"/>
      <c r="C821" s="23"/>
      <c r="D821" s="23"/>
      <c r="E821" s="23"/>
      <c r="F821" s="23"/>
      <c r="G821" s="23"/>
      <c r="H821" s="23"/>
      <c r="I821" s="23"/>
      <c r="J821" s="23"/>
      <c r="K821" s="23"/>
      <c r="L821" s="23"/>
      <c r="M821" s="23"/>
      <c r="N821" s="23"/>
      <c r="O821" s="23"/>
      <c r="P821" s="23"/>
      <c r="Q821" s="23"/>
      <c r="R821" s="23"/>
      <c r="S821" s="23"/>
      <c r="T821" s="23"/>
      <c r="U821" s="23"/>
      <c r="V821" s="23"/>
      <c r="W821" s="23"/>
      <c r="X821" s="23"/>
    </row>
    <row r="822" spans="1:24" ht="16.5" customHeight="1">
      <c r="A822" s="49"/>
      <c r="B822" s="23"/>
      <c r="C822" s="23"/>
      <c r="D822" s="23"/>
      <c r="E822" s="23"/>
      <c r="F822" s="23"/>
      <c r="G822" s="23"/>
      <c r="H822" s="23"/>
      <c r="I822" s="23"/>
      <c r="J822" s="23"/>
      <c r="K822" s="23"/>
      <c r="L822" s="23"/>
      <c r="M822" s="23"/>
      <c r="N822" s="23"/>
      <c r="O822" s="23"/>
      <c r="P822" s="23"/>
      <c r="Q822" s="23"/>
      <c r="R822" s="23"/>
      <c r="S822" s="23"/>
      <c r="T822" s="23"/>
      <c r="U822" s="23"/>
      <c r="V822" s="23"/>
      <c r="W822" s="23"/>
      <c r="X822" s="23"/>
    </row>
    <row r="823" spans="1:24" ht="16.5" customHeight="1">
      <c r="A823" s="49"/>
      <c r="B823" s="23"/>
      <c r="C823" s="23"/>
      <c r="D823" s="23"/>
      <c r="E823" s="23"/>
      <c r="F823" s="23"/>
      <c r="G823" s="23"/>
      <c r="H823" s="23"/>
      <c r="I823" s="23"/>
      <c r="J823" s="23"/>
      <c r="K823" s="23"/>
      <c r="L823" s="23"/>
      <c r="M823" s="23"/>
      <c r="N823" s="23"/>
      <c r="O823" s="23"/>
      <c r="P823" s="23"/>
      <c r="Q823" s="23"/>
      <c r="R823" s="23"/>
      <c r="S823" s="23"/>
      <c r="T823" s="23"/>
      <c r="U823" s="23"/>
      <c r="V823" s="23"/>
      <c r="W823" s="23"/>
      <c r="X823" s="23"/>
    </row>
    <row r="824" spans="1:24" ht="16.5" customHeight="1">
      <c r="A824" s="49"/>
      <c r="B824" s="23"/>
      <c r="C824" s="23"/>
      <c r="D824" s="23"/>
      <c r="E824" s="23"/>
      <c r="F824" s="23"/>
      <c r="G824" s="23"/>
      <c r="H824" s="23"/>
      <c r="I824" s="23"/>
      <c r="J824" s="23"/>
      <c r="K824" s="23"/>
      <c r="L824" s="23"/>
      <c r="M824" s="23"/>
      <c r="N824" s="23"/>
      <c r="O824" s="23"/>
      <c r="P824" s="23"/>
      <c r="Q824" s="23"/>
      <c r="R824" s="23"/>
      <c r="S824" s="23"/>
      <c r="T824" s="23"/>
      <c r="U824" s="23"/>
      <c r="V824" s="23"/>
      <c r="W824" s="23"/>
      <c r="X824" s="23"/>
    </row>
    <row r="825" spans="1:24" ht="16.5" customHeight="1">
      <c r="A825" s="49"/>
      <c r="B825" s="23"/>
      <c r="C825" s="23"/>
      <c r="D825" s="23"/>
      <c r="E825" s="23"/>
      <c r="F825" s="23"/>
      <c r="G825" s="23"/>
      <c r="H825" s="23"/>
      <c r="I825" s="23"/>
      <c r="J825" s="23"/>
      <c r="K825" s="23"/>
      <c r="L825" s="23"/>
      <c r="M825" s="23"/>
      <c r="N825" s="23"/>
      <c r="O825" s="23"/>
      <c r="P825" s="23"/>
      <c r="Q825" s="23"/>
      <c r="R825" s="23"/>
      <c r="S825" s="23"/>
      <c r="T825" s="23"/>
      <c r="U825" s="23"/>
      <c r="V825" s="23"/>
      <c r="W825" s="23"/>
      <c r="X825" s="23"/>
    </row>
    <row r="826" spans="1:24" ht="16.5" customHeight="1">
      <c r="A826" s="49"/>
      <c r="B826" s="23"/>
      <c r="C826" s="23"/>
      <c r="D826" s="23"/>
      <c r="E826" s="23"/>
      <c r="F826" s="23"/>
      <c r="G826" s="23"/>
      <c r="H826" s="23"/>
      <c r="I826" s="23"/>
      <c r="J826" s="23"/>
      <c r="K826" s="23"/>
      <c r="L826" s="23"/>
      <c r="M826" s="23"/>
      <c r="N826" s="23"/>
      <c r="O826" s="23"/>
      <c r="P826" s="23"/>
      <c r="Q826" s="23"/>
      <c r="R826" s="23"/>
      <c r="S826" s="23"/>
      <c r="T826" s="23"/>
      <c r="U826" s="23"/>
      <c r="V826" s="23"/>
      <c r="W826" s="23"/>
      <c r="X826" s="23"/>
    </row>
    <row r="827" spans="1:24" ht="16.5" customHeight="1">
      <c r="A827" s="49"/>
      <c r="B827" s="23"/>
      <c r="C827" s="23"/>
      <c r="D827" s="23"/>
      <c r="E827" s="23"/>
      <c r="F827" s="23"/>
      <c r="G827" s="23"/>
      <c r="H827" s="23"/>
      <c r="I827" s="23"/>
      <c r="J827" s="23"/>
      <c r="K827" s="23"/>
      <c r="L827" s="23"/>
      <c r="M827" s="23"/>
      <c r="N827" s="23"/>
      <c r="O827" s="23"/>
      <c r="P827" s="23"/>
      <c r="Q827" s="23"/>
      <c r="R827" s="23"/>
      <c r="S827" s="23"/>
      <c r="T827" s="23"/>
      <c r="U827" s="23"/>
      <c r="V827" s="23"/>
      <c r="W827" s="23"/>
      <c r="X827" s="23"/>
    </row>
    <row r="828" spans="1:24" ht="16.5" customHeight="1">
      <c r="A828" s="49"/>
      <c r="B828" s="23"/>
      <c r="C828" s="23"/>
      <c r="D828" s="23"/>
      <c r="E828" s="23"/>
      <c r="F828" s="23"/>
      <c r="G828" s="23"/>
      <c r="H828" s="23"/>
      <c r="I828" s="23"/>
      <c r="J828" s="23"/>
      <c r="K828" s="23"/>
      <c r="L828" s="23"/>
      <c r="M828" s="23"/>
      <c r="N828" s="23"/>
      <c r="O828" s="23"/>
      <c r="P828" s="23"/>
      <c r="Q828" s="23"/>
      <c r="R828" s="23"/>
      <c r="S828" s="23"/>
      <c r="T828" s="23"/>
      <c r="U828" s="23"/>
      <c r="V828" s="23"/>
      <c r="W828" s="23"/>
      <c r="X828" s="23"/>
    </row>
    <row r="829" spans="1:24" ht="16.5" customHeight="1">
      <c r="A829" s="49"/>
      <c r="B829" s="23"/>
      <c r="C829" s="23"/>
      <c r="D829" s="23"/>
      <c r="E829" s="23"/>
      <c r="F829" s="23"/>
      <c r="G829" s="23"/>
      <c r="H829" s="23"/>
      <c r="I829" s="23"/>
      <c r="J829" s="23"/>
      <c r="K829" s="23"/>
      <c r="L829" s="23"/>
      <c r="M829" s="23"/>
      <c r="N829" s="23"/>
      <c r="O829" s="23"/>
      <c r="P829" s="23"/>
      <c r="Q829" s="23"/>
      <c r="R829" s="23"/>
      <c r="S829" s="23"/>
      <c r="T829" s="23"/>
      <c r="U829" s="23"/>
      <c r="V829" s="23"/>
      <c r="W829" s="23"/>
      <c r="X829" s="23"/>
    </row>
    <row r="830" spans="1:24" ht="16.5" customHeight="1">
      <c r="A830" s="49"/>
      <c r="B830" s="23"/>
      <c r="C830" s="23"/>
      <c r="D830" s="23"/>
      <c r="E830" s="23"/>
      <c r="F830" s="23"/>
      <c r="G830" s="23"/>
      <c r="H830" s="23"/>
      <c r="I830" s="23"/>
      <c r="J830" s="23"/>
      <c r="K830" s="23"/>
      <c r="L830" s="23"/>
      <c r="M830" s="23"/>
      <c r="N830" s="23"/>
      <c r="O830" s="23"/>
      <c r="P830" s="23"/>
      <c r="Q830" s="23"/>
      <c r="R830" s="23"/>
      <c r="S830" s="23"/>
      <c r="T830" s="23"/>
      <c r="U830" s="23"/>
      <c r="V830" s="23"/>
      <c r="W830" s="23"/>
      <c r="X830" s="23"/>
    </row>
    <row r="831" spans="1:24" ht="16.5" customHeight="1">
      <c r="A831" s="49"/>
      <c r="B831" s="23"/>
      <c r="C831" s="23"/>
      <c r="D831" s="23"/>
      <c r="E831" s="23"/>
      <c r="F831" s="23"/>
      <c r="G831" s="23"/>
      <c r="H831" s="23"/>
      <c r="I831" s="23"/>
      <c r="J831" s="23"/>
      <c r="K831" s="23"/>
      <c r="L831" s="23"/>
      <c r="M831" s="23"/>
      <c r="N831" s="23"/>
      <c r="O831" s="23"/>
      <c r="P831" s="23"/>
      <c r="Q831" s="23"/>
      <c r="R831" s="23"/>
      <c r="S831" s="23"/>
      <c r="T831" s="23"/>
      <c r="U831" s="23"/>
      <c r="V831" s="23"/>
      <c r="W831" s="23"/>
      <c r="X831" s="23"/>
    </row>
    <row r="832" spans="1:24" ht="16.5" customHeight="1">
      <c r="A832" s="49"/>
      <c r="B832" s="23"/>
      <c r="C832" s="23"/>
      <c r="D832" s="23"/>
      <c r="E832" s="23"/>
      <c r="F832" s="23"/>
      <c r="G832" s="23"/>
      <c r="H832" s="23"/>
      <c r="I832" s="23"/>
      <c r="J832" s="23"/>
      <c r="K832" s="23"/>
      <c r="L832" s="23"/>
      <c r="M832" s="23"/>
      <c r="N832" s="23"/>
      <c r="O832" s="23"/>
      <c r="P832" s="23"/>
      <c r="Q832" s="23"/>
      <c r="R832" s="23"/>
      <c r="S832" s="23"/>
      <c r="T832" s="23"/>
      <c r="U832" s="23"/>
      <c r="V832" s="23"/>
      <c r="W832" s="23"/>
      <c r="X832" s="23"/>
    </row>
    <row r="833" spans="1:24" ht="16.5" customHeight="1">
      <c r="A833" s="49"/>
      <c r="B833" s="23"/>
      <c r="C833" s="23"/>
      <c r="D833" s="23"/>
      <c r="E833" s="23"/>
      <c r="F833" s="23"/>
      <c r="G833" s="23"/>
      <c r="H833" s="23"/>
      <c r="I833" s="23"/>
      <c r="J833" s="23"/>
      <c r="K833" s="23"/>
      <c r="L833" s="23"/>
      <c r="M833" s="23"/>
      <c r="N833" s="23"/>
      <c r="O833" s="23"/>
      <c r="P833" s="23"/>
      <c r="Q833" s="23"/>
      <c r="R833" s="23"/>
      <c r="S833" s="23"/>
      <c r="T833" s="23"/>
      <c r="U833" s="23"/>
      <c r="V833" s="23"/>
      <c r="W833" s="23"/>
      <c r="X833" s="23"/>
    </row>
    <row r="834" spans="1:24" ht="16.5" customHeight="1">
      <c r="A834" s="49"/>
      <c r="B834" s="23"/>
      <c r="C834" s="23"/>
      <c r="D834" s="23"/>
      <c r="E834" s="23"/>
      <c r="F834" s="23"/>
      <c r="G834" s="23"/>
      <c r="H834" s="23"/>
      <c r="I834" s="23"/>
      <c r="J834" s="23"/>
      <c r="K834" s="23"/>
      <c r="L834" s="23"/>
      <c r="M834" s="23"/>
      <c r="N834" s="23"/>
      <c r="O834" s="23"/>
      <c r="P834" s="23"/>
      <c r="Q834" s="23"/>
      <c r="R834" s="23"/>
      <c r="S834" s="23"/>
      <c r="T834" s="23"/>
      <c r="U834" s="23"/>
      <c r="V834" s="23"/>
      <c r="W834" s="23"/>
      <c r="X834" s="23"/>
    </row>
    <row r="835" spans="1:24" ht="16.5" customHeight="1">
      <c r="A835" s="49"/>
      <c r="B835" s="23"/>
      <c r="C835" s="23"/>
      <c r="D835" s="23"/>
      <c r="E835" s="23"/>
      <c r="F835" s="23"/>
      <c r="G835" s="23"/>
      <c r="H835" s="23"/>
      <c r="I835" s="23"/>
      <c r="J835" s="23"/>
      <c r="K835" s="23"/>
      <c r="L835" s="23"/>
      <c r="M835" s="23"/>
      <c r="N835" s="23"/>
      <c r="O835" s="23"/>
      <c r="P835" s="23"/>
      <c r="Q835" s="23"/>
      <c r="R835" s="23"/>
      <c r="S835" s="23"/>
      <c r="T835" s="23"/>
      <c r="U835" s="23"/>
      <c r="V835" s="23"/>
      <c r="W835" s="23"/>
      <c r="X835" s="23"/>
    </row>
    <row r="836" spans="1:24" ht="16.5" customHeight="1">
      <c r="A836" s="49"/>
      <c r="B836" s="23"/>
      <c r="C836" s="23"/>
      <c r="D836" s="23"/>
      <c r="E836" s="23"/>
      <c r="F836" s="23"/>
      <c r="G836" s="23"/>
      <c r="H836" s="23"/>
      <c r="I836" s="23"/>
      <c r="J836" s="23"/>
      <c r="K836" s="23"/>
      <c r="L836" s="23"/>
      <c r="M836" s="23"/>
      <c r="N836" s="23"/>
      <c r="O836" s="23"/>
      <c r="P836" s="23"/>
      <c r="Q836" s="23"/>
      <c r="R836" s="23"/>
      <c r="S836" s="23"/>
      <c r="T836" s="23"/>
      <c r="U836" s="23"/>
      <c r="V836" s="23"/>
      <c r="W836" s="23"/>
      <c r="X836" s="23"/>
    </row>
    <row r="837" spans="1:24" ht="16.5" customHeight="1">
      <c r="A837" s="49"/>
      <c r="B837" s="23"/>
      <c r="C837" s="23"/>
      <c r="D837" s="23"/>
      <c r="E837" s="23"/>
      <c r="F837" s="23"/>
      <c r="G837" s="23"/>
      <c r="H837" s="23"/>
      <c r="I837" s="23"/>
      <c r="J837" s="23"/>
      <c r="K837" s="23"/>
      <c r="L837" s="23"/>
      <c r="M837" s="23"/>
      <c r="N837" s="23"/>
      <c r="O837" s="23"/>
      <c r="P837" s="23"/>
      <c r="Q837" s="23"/>
      <c r="R837" s="23"/>
      <c r="S837" s="23"/>
      <c r="T837" s="23"/>
      <c r="U837" s="23"/>
      <c r="V837" s="23"/>
      <c r="W837" s="23"/>
      <c r="X837" s="23"/>
    </row>
    <row r="838" spans="1:24" ht="16.5" customHeight="1">
      <c r="A838" s="49"/>
      <c r="B838" s="23"/>
      <c r="C838" s="23"/>
      <c r="D838" s="23"/>
      <c r="E838" s="23"/>
      <c r="F838" s="23"/>
      <c r="G838" s="23"/>
      <c r="H838" s="23"/>
      <c r="I838" s="23"/>
      <c r="J838" s="23"/>
      <c r="K838" s="23"/>
      <c r="L838" s="23"/>
      <c r="M838" s="23"/>
      <c r="N838" s="23"/>
      <c r="O838" s="23"/>
      <c r="P838" s="23"/>
      <c r="Q838" s="23"/>
      <c r="R838" s="23"/>
      <c r="S838" s="23"/>
      <c r="T838" s="23"/>
      <c r="U838" s="23"/>
      <c r="V838" s="23"/>
      <c r="W838" s="23"/>
      <c r="X838" s="23"/>
    </row>
    <row r="839" spans="1:24" ht="16.5" customHeight="1">
      <c r="A839" s="49"/>
      <c r="B839" s="23"/>
      <c r="C839" s="23"/>
      <c r="D839" s="23"/>
      <c r="E839" s="23"/>
      <c r="F839" s="23"/>
      <c r="G839" s="23"/>
      <c r="H839" s="23"/>
      <c r="I839" s="23"/>
      <c r="J839" s="23"/>
      <c r="K839" s="23"/>
      <c r="L839" s="23"/>
      <c r="M839" s="23"/>
      <c r="N839" s="23"/>
      <c r="O839" s="23"/>
      <c r="P839" s="23"/>
      <c r="Q839" s="23"/>
      <c r="R839" s="23"/>
      <c r="S839" s="23"/>
      <c r="T839" s="23"/>
      <c r="U839" s="23"/>
      <c r="V839" s="23"/>
      <c r="W839" s="23"/>
      <c r="X839" s="23"/>
    </row>
    <row r="840" spans="1:24" ht="16.5" customHeight="1">
      <c r="A840" s="49"/>
      <c r="B840" s="23"/>
      <c r="C840" s="23"/>
      <c r="D840" s="23"/>
      <c r="E840" s="23"/>
      <c r="F840" s="23"/>
      <c r="G840" s="23"/>
      <c r="H840" s="23"/>
      <c r="I840" s="23"/>
      <c r="J840" s="23"/>
      <c r="K840" s="23"/>
      <c r="L840" s="23"/>
      <c r="M840" s="23"/>
      <c r="N840" s="23"/>
      <c r="O840" s="23"/>
      <c r="P840" s="23"/>
      <c r="Q840" s="23"/>
      <c r="R840" s="23"/>
      <c r="S840" s="23"/>
      <c r="T840" s="23"/>
      <c r="U840" s="23"/>
      <c r="V840" s="23"/>
      <c r="W840" s="23"/>
      <c r="X840" s="23"/>
    </row>
    <row r="841" spans="1:24" ht="16.5" customHeight="1">
      <c r="A841" s="49"/>
      <c r="B841" s="23"/>
      <c r="C841" s="23"/>
      <c r="D841" s="23"/>
      <c r="E841" s="23"/>
      <c r="F841" s="23"/>
      <c r="G841" s="23"/>
      <c r="H841" s="23"/>
      <c r="I841" s="23"/>
      <c r="J841" s="23"/>
      <c r="K841" s="23"/>
      <c r="L841" s="23"/>
      <c r="M841" s="23"/>
      <c r="N841" s="23"/>
      <c r="O841" s="23"/>
      <c r="P841" s="23"/>
      <c r="Q841" s="23"/>
      <c r="R841" s="23"/>
      <c r="S841" s="23"/>
      <c r="T841" s="23"/>
      <c r="U841" s="23"/>
      <c r="V841" s="23"/>
      <c r="W841" s="23"/>
      <c r="X841" s="23"/>
    </row>
    <row r="842" spans="1:24" ht="16.5" customHeight="1">
      <c r="A842" s="49"/>
      <c r="B842" s="23"/>
      <c r="C842" s="23"/>
      <c r="D842" s="23"/>
      <c r="E842" s="23"/>
      <c r="F842" s="23"/>
      <c r="G842" s="23"/>
      <c r="H842" s="23"/>
      <c r="I842" s="23"/>
      <c r="J842" s="23"/>
      <c r="K842" s="23"/>
      <c r="L842" s="23"/>
      <c r="M842" s="23"/>
      <c r="N842" s="23"/>
      <c r="O842" s="23"/>
      <c r="P842" s="23"/>
      <c r="Q842" s="23"/>
      <c r="R842" s="23"/>
      <c r="S842" s="23"/>
      <c r="T842" s="23"/>
      <c r="U842" s="23"/>
      <c r="V842" s="23"/>
      <c r="W842" s="23"/>
      <c r="X842" s="23"/>
    </row>
    <row r="843" spans="1:24" ht="16.5" customHeight="1">
      <c r="A843" s="49"/>
      <c r="B843" s="23"/>
      <c r="C843" s="23"/>
      <c r="D843" s="23"/>
      <c r="E843" s="23"/>
      <c r="F843" s="23"/>
      <c r="G843" s="23"/>
      <c r="H843" s="23"/>
      <c r="I843" s="23"/>
      <c r="J843" s="23"/>
      <c r="K843" s="23"/>
      <c r="L843" s="23"/>
      <c r="M843" s="23"/>
      <c r="N843" s="23"/>
      <c r="O843" s="23"/>
      <c r="P843" s="23"/>
      <c r="Q843" s="23"/>
      <c r="R843" s="23"/>
      <c r="S843" s="23"/>
      <c r="T843" s="23"/>
      <c r="U843" s="23"/>
      <c r="V843" s="23"/>
      <c r="W843" s="23"/>
      <c r="X843" s="23"/>
    </row>
    <row r="844" spans="1:24" ht="16.5" customHeight="1">
      <c r="A844" s="49"/>
      <c r="B844" s="23"/>
      <c r="C844" s="23"/>
      <c r="D844" s="23"/>
      <c r="E844" s="23"/>
      <c r="F844" s="23"/>
      <c r="G844" s="23"/>
      <c r="H844" s="23"/>
      <c r="I844" s="23"/>
      <c r="J844" s="23"/>
      <c r="K844" s="23"/>
      <c r="L844" s="23"/>
      <c r="M844" s="23"/>
      <c r="N844" s="23"/>
      <c r="O844" s="23"/>
      <c r="P844" s="23"/>
      <c r="Q844" s="23"/>
      <c r="R844" s="23"/>
      <c r="S844" s="23"/>
      <c r="T844" s="23"/>
      <c r="U844" s="23"/>
      <c r="V844" s="23"/>
      <c r="W844" s="23"/>
      <c r="X844" s="23"/>
    </row>
    <row r="845" spans="1:24" ht="16.5" customHeight="1">
      <c r="A845" s="49"/>
      <c r="B845" s="23"/>
      <c r="C845" s="23"/>
      <c r="D845" s="23"/>
      <c r="E845" s="23"/>
      <c r="F845" s="23"/>
      <c r="G845" s="23"/>
      <c r="H845" s="23"/>
      <c r="I845" s="23"/>
      <c r="J845" s="23"/>
      <c r="K845" s="23"/>
      <c r="L845" s="23"/>
      <c r="M845" s="23"/>
      <c r="N845" s="23"/>
      <c r="O845" s="23"/>
      <c r="P845" s="23"/>
      <c r="Q845" s="23"/>
      <c r="R845" s="23"/>
      <c r="S845" s="23"/>
      <c r="T845" s="23"/>
      <c r="U845" s="23"/>
      <c r="V845" s="23"/>
      <c r="W845" s="23"/>
      <c r="X845" s="23"/>
    </row>
    <row r="846" spans="1:24" ht="16.5" customHeight="1">
      <c r="A846" s="49"/>
      <c r="B846" s="23"/>
      <c r="C846" s="23"/>
      <c r="D846" s="23"/>
      <c r="E846" s="23"/>
      <c r="F846" s="23"/>
      <c r="G846" s="23"/>
      <c r="H846" s="23"/>
      <c r="I846" s="23"/>
      <c r="J846" s="23"/>
      <c r="K846" s="23"/>
      <c r="L846" s="23"/>
      <c r="M846" s="23"/>
      <c r="N846" s="23"/>
      <c r="O846" s="23"/>
      <c r="P846" s="23"/>
      <c r="Q846" s="23"/>
      <c r="R846" s="23"/>
      <c r="S846" s="23"/>
      <c r="T846" s="23"/>
      <c r="U846" s="23"/>
      <c r="V846" s="23"/>
      <c r="W846" s="23"/>
      <c r="X846" s="23"/>
    </row>
    <row r="847" spans="1:24" ht="16.5" customHeight="1">
      <c r="A847" s="49"/>
      <c r="B847" s="23"/>
      <c r="C847" s="23"/>
      <c r="D847" s="23"/>
      <c r="E847" s="23"/>
      <c r="F847" s="23"/>
      <c r="G847" s="23"/>
      <c r="H847" s="23"/>
      <c r="I847" s="23"/>
      <c r="J847" s="23"/>
      <c r="K847" s="23"/>
      <c r="L847" s="23"/>
      <c r="M847" s="23"/>
      <c r="N847" s="23"/>
      <c r="O847" s="23"/>
      <c r="P847" s="23"/>
      <c r="Q847" s="23"/>
      <c r="R847" s="23"/>
      <c r="S847" s="23"/>
      <c r="T847" s="23"/>
      <c r="U847" s="23"/>
      <c r="V847" s="23"/>
      <c r="W847" s="23"/>
      <c r="X847" s="23"/>
    </row>
    <row r="848" spans="1:24" ht="16.5" customHeight="1">
      <c r="A848" s="49"/>
      <c r="B848" s="23"/>
      <c r="C848" s="23"/>
      <c r="D848" s="23"/>
      <c r="E848" s="23"/>
      <c r="F848" s="23"/>
      <c r="G848" s="23"/>
      <c r="H848" s="23"/>
      <c r="I848" s="23"/>
      <c r="J848" s="23"/>
      <c r="K848" s="23"/>
      <c r="L848" s="23"/>
      <c r="M848" s="23"/>
      <c r="N848" s="23"/>
      <c r="O848" s="23"/>
      <c r="P848" s="23"/>
      <c r="Q848" s="23"/>
      <c r="R848" s="23"/>
      <c r="S848" s="23"/>
      <c r="T848" s="23"/>
      <c r="U848" s="23"/>
      <c r="V848" s="23"/>
      <c r="W848" s="23"/>
      <c r="X848" s="23"/>
    </row>
    <row r="849" spans="1:24" ht="16.5" customHeight="1">
      <c r="A849" s="49"/>
      <c r="B849" s="23"/>
      <c r="C849" s="23"/>
      <c r="D849" s="23"/>
      <c r="E849" s="23"/>
      <c r="F849" s="23"/>
      <c r="G849" s="23"/>
      <c r="H849" s="23"/>
      <c r="I849" s="23"/>
      <c r="J849" s="23"/>
      <c r="K849" s="23"/>
      <c r="L849" s="23"/>
      <c r="M849" s="23"/>
      <c r="N849" s="23"/>
      <c r="O849" s="23"/>
      <c r="P849" s="23"/>
      <c r="Q849" s="23"/>
      <c r="R849" s="23"/>
      <c r="S849" s="23"/>
      <c r="T849" s="23"/>
      <c r="U849" s="23"/>
      <c r="V849" s="23"/>
      <c r="W849" s="23"/>
      <c r="X849" s="23"/>
    </row>
    <row r="850" spans="1:24" ht="16.5" customHeight="1">
      <c r="A850" s="49"/>
      <c r="B850" s="23"/>
      <c r="C850" s="23"/>
      <c r="D850" s="23"/>
      <c r="E850" s="23"/>
      <c r="F850" s="23"/>
      <c r="G850" s="23"/>
      <c r="H850" s="23"/>
      <c r="I850" s="23"/>
      <c r="J850" s="23"/>
      <c r="K850" s="23"/>
      <c r="L850" s="23"/>
      <c r="M850" s="23"/>
      <c r="N850" s="23"/>
      <c r="O850" s="23"/>
      <c r="P850" s="23"/>
      <c r="Q850" s="23"/>
      <c r="R850" s="23"/>
      <c r="S850" s="23"/>
      <c r="T850" s="23"/>
      <c r="U850" s="23"/>
      <c r="V850" s="23"/>
      <c r="W850" s="23"/>
      <c r="X850" s="23"/>
    </row>
    <row r="851" spans="1:24" ht="16.5" customHeight="1">
      <c r="A851" s="49"/>
      <c r="B851" s="23"/>
      <c r="C851" s="23"/>
      <c r="D851" s="23"/>
      <c r="E851" s="23"/>
      <c r="F851" s="23"/>
      <c r="G851" s="23"/>
      <c r="H851" s="23"/>
      <c r="I851" s="23"/>
      <c r="J851" s="23"/>
      <c r="K851" s="23"/>
      <c r="L851" s="23"/>
      <c r="M851" s="23"/>
      <c r="N851" s="23"/>
      <c r="O851" s="23"/>
      <c r="P851" s="23"/>
      <c r="Q851" s="23"/>
      <c r="R851" s="23"/>
      <c r="S851" s="23"/>
      <c r="T851" s="23"/>
      <c r="U851" s="23"/>
      <c r="V851" s="23"/>
      <c r="W851" s="23"/>
      <c r="X851" s="23"/>
    </row>
    <row r="852" spans="1:24" ht="16.5" customHeight="1">
      <c r="A852" s="49"/>
      <c r="B852" s="23"/>
      <c r="C852" s="23"/>
      <c r="D852" s="23"/>
      <c r="E852" s="23"/>
      <c r="F852" s="23"/>
      <c r="G852" s="23"/>
      <c r="H852" s="23"/>
      <c r="I852" s="23"/>
      <c r="J852" s="23"/>
      <c r="K852" s="23"/>
      <c r="L852" s="23"/>
      <c r="M852" s="23"/>
      <c r="N852" s="23"/>
      <c r="O852" s="23"/>
      <c r="P852" s="23"/>
      <c r="Q852" s="23"/>
      <c r="R852" s="23"/>
      <c r="S852" s="23"/>
      <c r="T852" s="23"/>
      <c r="U852" s="23"/>
      <c r="V852" s="23"/>
      <c r="W852" s="23"/>
      <c r="X852" s="23"/>
    </row>
    <row r="853" spans="1:24" ht="16.5" customHeight="1">
      <c r="A853" s="49"/>
      <c r="B853" s="23"/>
      <c r="C853" s="23"/>
      <c r="D853" s="23"/>
      <c r="E853" s="23"/>
      <c r="F853" s="23"/>
      <c r="G853" s="23"/>
      <c r="H853" s="23"/>
      <c r="I853" s="23"/>
      <c r="J853" s="23"/>
      <c r="K853" s="23"/>
      <c r="L853" s="23"/>
      <c r="M853" s="23"/>
      <c r="N853" s="23"/>
      <c r="O853" s="23"/>
      <c r="P853" s="23"/>
      <c r="Q853" s="23"/>
      <c r="R853" s="23"/>
      <c r="S853" s="23"/>
      <c r="T853" s="23"/>
      <c r="U853" s="23"/>
      <c r="V853" s="23"/>
      <c r="W853" s="23"/>
      <c r="X853" s="23"/>
    </row>
    <row r="854" spans="1:24" ht="16.5" customHeight="1">
      <c r="A854" s="49"/>
      <c r="B854" s="23"/>
      <c r="C854" s="23"/>
      <c r="D854" s="23"/>
      <c r="E854" s="23"/>
      <c r="F854" s="23"/>
      <c r="G854" s="23"/>
      <c r="H854" s="23"/>
      <c r="I854" s="23"/>
      <c r="J854" s="23"/>
      <c r="K854" s="23"/>
      <c r="L854" s="23"/>
      <c r="M854" s="23"/>
      <c r="N854" s="23"/>
      <c r="O854" s="23"/>
      <c r="P854" s="23"/>
      <c r="Q854" s="23"/>
      <c r="R854" s="23"/>
      <c r="S854" s="23"/>
      <c r="T854" s="23"/>
      <c r="U854" s="23"/>
      <c r="V854" s="23"/>
      <c r="W854" s="23"/>
      <c r="X854" s="23"/>
    </row>
    <row r="855" spans="1:24" ht="16.5" customHeight="1">
      <c r="A855" s="49"/>
      <c r="B855" s="23"/>
      <c r="C855" s="23"/>
      <c r="D855" s="23"/>
      <c r="E855" s="23"/>
      <c r="F855" s="23"/>
      <c r="G855" s="23"/>
      <c r="H855" s="23"/>
      <c r="I855" s="23"/>
      <c r="J855" s="23"/>
      <c r="K855" s="23"/>
      <c r="L855" s="23"/>
      <c r="M855" s="23"/>
      <c r="N855" s="23"/>
      <c r="O855" s="23"/>
      <c r="P855" s="23"/>
      <c r="Q855" s="23"/>
      <c r="R855" s="23"/>
      <c r="S855" s="23"/>
      <c r="T855" s="23"/>
      <c r="U855" s="23"/>
      <c r="V855" s="23"/>
      <c r="W855" s="23"/>
      <c r="X855" s="23"/>
    </row>
    <row r="856" spans="1:24" ht="16.5" customHeight="1">
      <c r="A856" s="49"/>
      <c r="B856" s="23"/>
      <c r="C856" s="23"/>
      <c r="D856" s="23"/>
      <c r="E856" s="23"/>
      <c r="F856" s="23"/>
      <c r="G856" s="23"/>
      <c r="H856" s="23"/>
      <c r="I856" s="23"/>
      <c r="J856" s="23"/>
      <c r="K856" s="23"/>
      <c r="L856" s="23"/>
      <c r="M856" s="23"/>
      <c r="N856" s="23"/>
      <c r="O856" s="23"/>
      <c r="P856" s="23"/>
      <c r="Q856" s="23"/>
      <c r="R856" s="23"/>
      <c r="S856" s="23"/>
      <c r="T856" s="23"/>
      <c r="U856" s="23"/>
      <c r="V856" s="23"/>
      <c r="W856" s="23"/>
      <c r="X856" s="23"/>
    </row>
    <row r="857" spans="1:24" ht="16.5" customHeight="1">
      <c r="A857" s="49"/>
      <c r="B857" s="23"/>
      <c r="C857" s="23"/>
      <c r="D857" s="23"/>
      <c r="E857" s="23"/>
      <c r="F857" s="23"/>
      <c r="G857" s="23"/>
      <c r="H857" s="23"/>
      <c r="I857" s="23"/>
      <c r="J857" s="23"/>
      <c r="K857" s="23"/>
      <c r="L857" s="23"/>
      <c r="M857" s="23"/>
      <c r="N857" s="23"/>
      <c r="O857" s="23"/>
      <c r="P857" s="23"/>
      <c r="Q857" s="23"/>
      <c r="R857" s="23"/>
      <c r="S857" s="23"/>
      <c r="T857" s="23"/>
      <c r="U857" s="23"/>
      <c r="V857" s="23"/>
      <c r="W857" s="23"/>
      <c r="X857" s="23"/>
    </row>
    <row r="858" spans="1:24" ht="16.5" customHeight="1">
      <c r="A858" s="49"/>
      <c r="B858" s="23"/>
      <c r="C858" s="23"/>
      <c r="D858" s="23"/>
      <c r="E858" s="23"/>
      <c r="F858" s="23"/>
      <c r="G858" s="23"/>
      <c r="H858" s="23"/>
      <c r="I858" s="23"/>
      <c r="J858" s="23"/>
      <c r="K858" s="23"/>
      <c r="L858" s="23"/>
      <c r="M858" s="23"/>
      <c r="N858" s="23"/>
      <c r="O858" s="23"/>
      <c r="P858" s="23"/>
      <c r="Q858" s="23"/>
      <c r="R858" s="23"/>
      <c r="S858" s="23"/>
      <c r="T858" s="23"/>
      <c r="U858" s="23"/>
      <c r="V858" s="23"/>
      <c r="W858" s="23"/>
      <c r="X858" s="23"/>
    </row>
    <row r="859" spans="1:24" ht="16.5" customHeight="1">
      <c r="A859" s="49"/>
      <c r="B859" s="23"/>
      <c r="C859" s="23"/>
      <c r="D859" s="23"/>
      <c r="E859" s="23"/>
      <c r="F859" s="23"/>
      <c r="G859" s="23"/>
      <c r="H859" s="23"/>
      <c r="I859" s="23"/>
      <c r="J859" s="23"/>
      <c r="K859" s="23"/>
      <c r="L859" s="23"/>
      <c r="M859" s="23"/>
      <c r="N859" s="23"/>
      <c r="O859" s="23"/>
      <c r="P859" s="23"/>
      <c r="Q859" s="23"/>
      <c r="R859" s="23"/>
      <c r="S859" s="23"/>
      <c r="T859" s="23"/>
      <c r="U859" s="23"/>
      <c r="V859" s="23"/>
      <c r="W859" s="23"/>
      <c r="X859" s="23"/>
    </row>
    <row r="860" spans="1:24" ht="16.5" customHeight="1">
      <c r="A860" s="49"/>
      <c r="B860" s="23"/>
      <c r="C860" s="23"/>
      <c r="D860" s="23"/>
      <c r="E860" s="23"/>
      <c r="F860" s="23"/>
      <c r="G860" s="23"/>
      <c r="H860" s="23"/>
      <c r="I860" s="23"/>
      <c r="J860" s="23"/>
      <c r="K860" s="23"/>
      <c r="L860" s="23"/>
      <c r="M860" s="23"/>
      <c r="N860" s="23"/>
      <c r="O860" s="23"/>
      <c r="P860" s="23"/>
      <c r="Q860" s="23"/>
      <c r="R860" s="23"/>
      <c r="S860" s="23"/>
      <c r="T860" s="23"/>
      <c r="U860" s="23"/>
      <c r="V860" s="23"/>
      <c r="W860" s="23"/>
      <c r="X860" s="23"/>
    </row>
    <row r="861" spans="1:24" ht="16.5" customHeight="1">
      <c r="A861" s="49"/>
      <c r="B861" s="23"/>
      <c r="C861" s="23"/>
      <c r="D861" s="23"/>
      <c r="E861" s="23"/>
      <c r="F861" s="23"/>
      <c r="G861" s="23"/>
      <c r="H861" s="23"/>
      <c r="I861" s="23"/>
      <c r="J861" s="23"/>
      <c r="K861" s="23"/>
      <c r="L861" s="23"/>
      <c r="M861" s="23"/>
      <c r="N861" s="23"/>
      <c r="O861" s="23"/>
      <c r="P861" s="23"/>
      <c r="Q861" s="23"/>
      <c r="R861" s="23"/>
      <c r="S861" s="23"/>
      <c r="T861" s="23"/>
      <c r="U861" s="23"/>
      <c r="V861" s="23"/>
      <c r="W861" s="23"/>
      <c r="X861" s="23"/>
    </row>
    <row r="862" spans="1:24" ht="16.5" customHeight="1">
      <c r="A862" s="49"/>
      <c r="B862" s="23"/>
      <c r="C862" s="23"/>
      <c r="D862" s="23"/>
      <c r="E862" s="23"/>
      <c r="F862" s="23"/>
      <c r="G862" s="23"/>
      <c r="H862" s="23"/>
      <c r="I862" s="23"/>
      <c r="J862" s="23"/>
      <c r="K862" s="23"/>
      <c r="L862" s="23"/>
      <c r="M862" s="23"/>
      <c r="N862" s="23"/>
      <c r="O862" s="23"/>
      <c r="P862" s="23"/>
      <c r="Q862" s="23"/>
      <c r="R862" s="23"/>
      <c r="S862" s="23"/>
      <c r="T862" s="23"/>
      <c r="U862" s="23"/>
      <c r="V862" s="23"/>
      <c r="W862" s="23"/>
      <c r="X862" s="23"/>
    </row>
    <row r="863" spans="1:24" ht="16.5" customHeight="1">
      <c r="A863" s="49"/>
      <c r="B863" s="23"/>
      <c r="C863" s="23"/>
      <c r="D863" s="23"/>
      <c r="E863" s="23"/>
      <c r="F863" s="23"/>
      <c r="G863" s="23"/>
      <c r="H863" s="23"/>
      <c r="I863" s="23"/>
      <c r="J863" s="23"/>
      <c r="K863" s="23"/>
      <c r="L863" s="23"/>
      <c r="M863" s="23"/>
      <c r="N863" s="23"/>
      <c r="O863" s="23"/>
      <c r="P863" s="23"/>
      <c r="Q863" s="23"/>
      <c r="R863" s="23"/>
      <c r="S863" s="23"/>
      <c r="T863" s="23"/>
      <c r="U863" s="23"/>
      <c r="V863" s="23"/>
      <c r="W863" s="23"/>
      <c r="X863" s="23"/>
    </row>
    <row r="864" spans="1:24" ht="16.5" customHeight="1">
      <c r="A864" s="49"/>
      <c r="B864" s="23"/>
      <c r="C864" s="23"/>
      <c r="D864" s="23"/>
      <c r="E864" s="23"/>
      <c r="F864" s="23"/>
      <c r="G864" s="23"/>
      <c r="H864" s="23"/>
      <c r="I864" s="23"/>
      <c r="J864" s="23"/>
      <c r="K864" s="23"/>
      <c r="L864" s="23"/>
      <c r="M864" s="23"/>
      <c r="N864" s="23"/>
      <c r="O864" s="23"/>
      <c r="P864" s="23"/>
      <c r="Q864" s="23"/>
      <c r="R864" s="23"/>
      <c r="S864" s="23"/>
      <c r="T864" s="23"/>
      <c r="U864" s="23"/>
      <c r="V864" s="23"/>
      <c r="W864" s="23"/>
      <c r="X864" s="23"/>
    </row>
    <row r="865" spans="1:24" ht="16.5" customHeight="1">
      <c r="A865" s="49"/>
      <c r="B865" s="23"/>
      <c r="C865" s="23"/>
      <c r="D865" s="23"/>
      <c r="E865" s="23"/>
      <c r="F865" s="23"/>
      <c r="G865" s="23"/>
      <c r="H865" s="23"/>
      <c r="I865" s="23"/>
      <c r="J865" s="23"/>
      <c r="K865" s="23"/>
      <c r="L865" s="23"/>
      <c r="M865" s="23"/>
      <c r="N865" s="23"/>
      <c r="O865" s="23"/>
      <c r="P865" s="23"/>
      <c r="Q865" s="23"/>
      <c r="R865" s="23"/>
      <c r="S865" s="23"/>
      <c r="T865" s="23"/>
      <c r="U865" s="23"/>
      <c r="V865" s="23"/>
      <c r="W865" s="23"/>
      <c r="X865" s="23"/>
    </row>
    <row r="866" spans="1:24" ht="16.5" customHeight="1">
      <c r="A866" s="49"/>
      <c r="B866" s="23"/>
      <c r="C866" s="23"/>
      <c r="D866" s="23"/>
      <c r="E866" s="23"/>
      <c r="F866" s="23"/>
      <c r="G866" s="23"/>
      <c r="H866" s="23"/>
      <c r="I866" s="23"/>
      <c r="J866" s="23"/>
      <c r="K866" s="23"/>
      <c r="L866" s="23"/>
      <c r="M866" s="23"/>
      <c r="N866" s="23"/>
      <c r="O866" s="23"/>
      <c r="P866" s="23"/>
      <c r="Q866" s="23"/>
      <c r="R866" s="23"/>
      <c r="S866" s="23"/>
      <c r="T866" s="23"/>
      <c r="U866" s="23"/>
      <c r="V866" s="23"/>
      <c r="W866" s="23"/>
      <c r="X866" s="23"/>
    </row>
    <row r="867" spans="1:24" ht="16.5" customHeight="1">
      <c r="A867" s="49"/>
      <c r="B867" s="23"/>
      <c r="C867" s="23"/>
      <c r="D867" s="23"/>
      <c r="E867" s="23"/>
      <c r="F867" s="23"/>
      <c r="G867" s="23"/>
      <c r="H867" s="23"/>
      <c r="I867" s="23"/>
      <c r="J867" s="23"/>
      <c r="K867" s="23"/>
      <c r="L867" s="23"/>
      <c r="M867" s="23"/>
      <c r="N867" s="23"/>
      <c r="O867" s="23"/>
      <c r="P867" s="23"/>
      <c r="Q867" s="23"/>
      <c r="R867" s="23"/>
      <c r="S867" s="23"/>
      <c r="T867" s="23"/>
      <c r="U867" s="23"/>
      <c r="V867" s="23"/>
      <c r="W867" s="23"/>
      <c r="X867" s="23"/>
    </row>
    <row r="868" spans="1:24" ht="16.5" customHeight="1">
      <c r="A868" s="49"/>
      <c r="B868" s="23"/>
      <c r="C868" s="23"/>
      <c r="D868" s="23"/>
      <c r="E868" s="23"/>
      <c r="F868" s="23"/>
      <c r="G868" s="23"/>
      <c r="H868" s="23"/>
      <c r="I868" s="23"/>
      <c r="J868" s="23"/>
      <c r="K868" s="23"/>
      <c r="L868" s="23"/>
      <c r="M868" s="23"/>
      <c r="N868" s="23"/>
      <c r="O868" s="23"/>
      <c r="P868" s="23"/>
      <c r="Q868" s="23"/>
      <c r="R868" s="23"/>
      <c r="S868" s="23"/>
      <c r="T868" s="23"/>
      <c r="U868" s="23"/>
      <c r="V868" s="23"/>
      <c r="W868" s="23"/>
      <c r="X868" s="23"/>
    </row>
    <row r="869" spans="1:24" ht="16.5" customHeight="1">
      <c r="A869" s="49"/>
      <c r="B869" s="23"/>
      <c r="C869" s="23"/>
      <c r="D869" s="23"/>
      <c r="E869" s="23"/>
      <c r="F869" s="23"/>
      <c r="G869" s="23"/>
      <c r="H869" s="23"/>
      <c r="I869" s="23"/>
      <c r="J869" s="23"/>
      <c r="K869" s="23"/>
      <c r="L869" s="23"/>
      <c r="M869" s="23"/>
      <c r="N869" s="23"/>
      <c r="O869" s="23"/>
      <c r="P869" s="23"/>
      <c r="Q869" s="23"/>
      <c r="R869" s="23"/>
      <c r="S869" s="23"/>
      <c r="T869" s="23"/>
      <c r="U869" s="23"/>
      <c r="V869" s="23"/>
      <c r="W869" s="23"/>
      <c r="X869" s="23"/>
    </row>
    <row r="870" spans="1:24" ht="16.5" customHeight="1">
      <c r="A870" s="49"/>
      <c r="B870" s="23"/>
      <c r="C870" s="23"/>
      <c r="D870" s="23"/>
      <c r="E870" s="23"/>
      <c r="F870" s="23"/>
      <c r="G870" s="23"/>
      <c r="H870" s="23"/>
      <c r="I870" s="23"/>
      <c r="J870" s="23"/>
      <c r="K870" s="23"/>
      <c r="L870" s="23"/>
      <c r="M870" s="23"/>
      <c r="N870" s="23"/>
      <c r="O870" s="23"/>
      <c r="P870" s="23"/>
      <c r="Q870" s="23"/>
      <c r="R870" s="23"/>
      <c r="S870" s="23"/>
      <c r="T870" s="23"/>
      <c r="U870" s="23"/>
      <c r="V870" s="23"/>
      <c r="W870" s="23"/>
      <c r="X870" s="23"/>
    </row>
    <row r="871" spans="1:24" ht="16.5" customHeight="1">
      <c r="A871" s="49"/>
      <c r="B871" s="23"/>
      <c r="C871" s="23"/>
      <c r="D871" s="23"/>
      <c r="E871" s="23"/>
      <c r="F871" s="23"/>
      <c r="G871" s="23"/>
      <c r="H871" s="23"/>
      <c r="I871" s="23"/>
      <c r="J871" s="23"/>
      <c r="K871" s="23"/>
      <c r="L871" s="23"/>
      <c r="M871" s="23"/>
      <c r="N871" s="23"/>
      <c r="O871" s="23"/>
      <c r="P871" s="23"/>
      <c r="Q871" s="23"/>
      <c r="R871" s="23"/>
      <c r="S871" s="23"/>
      <c r="T871" s="23"/>
      <c r="U871" s="23"/>
      <c r="V871" s="23"/>
      <c r="W871" s="23"/>
      <c r="X871" s="23"/>
    </row>
    <row r="872" spans="1:24" ht="16.5" customHeight="1">
      <c r="A872" s="49"/>
      <c r="B872" s="23"/>
      <c r="C872" s="23"/>
      <c r="D872" s="23"/>
      <c r="E872" s="23"/>
      <c r="F872" s="23"/>
      <c r="G872" s="23"/>
      <c r="H872" s="23"/>
      <c r="I872" s="23"/>
      <c r="J872" s="23"/>
      <c r="K872" s="23"/>
      <c r="L872" s="23"/>
      <c r="M872" s="23"/>
      <c r="N872" s="23"/>
      <c r="O872" s="23"/>
      <c r="P872" s="23"/>
      <c r="Q872" s="23"/>
      <c r="R872" s="23"/>
      <c r="S872" s="23"/>
      <c r="T872" s="23"/>
      <c r="U872" s="23"/>
      <c r="V872" s="23"/>
      <c r="W872" s="23"/>
      <c r="X872" s="23"/>
    </row>
    <row r="873" spans="1:24" ht="16.5" customHeight="1">
      <c r="A873" s="49"/>
      <c r="B873" s="23"/>
      <c r="C873" s="23"/>
      <c r="D873" s="23"/>
      <c r="E873" s="23"/>
      <c r="F873" s="23"/>
      <c r="G873" s="23"/>
      <c r="H873" s="23"/>
      <c r="I873" s="23"/>
      <c r="J873" s="23"/>
      <c r="K873" s="23"/>
      <c r="L873" s="23"/>
      <c r="M873" s="23"/>
      <c r="N873" s="23"/>
      <c r="O873" s="23"/>
      <c r="P873" s="23"/>
      <c r="Q873" s="23"/>
      <c r="R873" s="23"/>
      <c r="S873" s="23"/>
      <c r="T873" s="23"/>
      <c r="U873" s="23"/>
      <c r="V873" s="23"/>
      <c r="W873" s="23"/>
      <c r="X873" s="23"/>
    </row>
    <row r="874" spans="1:24" ht="16.5" customHeight="1">
      <c r="A874" s="49"/>
      <c r="B874" s="23"/>
      <c r="C874" s="23"/>
      <c r="D874" s="23"/>
      <c r="E874" s="23"/>
      <c r="F874" s="23"/>
      <c r="G874" s="23"/>
      <c r="H874" s="23"/>
      <c r="I874" s="23"/>
      <c r="J874" s="23"/>
      <c r="K874" s="23"/>
      <c r="L874" s="23"/>
      <c r="M874" s="23"/>
      <c r="N874" s="23"/>
      <c r="O874" s="23"/>
      <c r="P874" s="23"/>
      <c r="Q874" s="23"/>
      <c r="R874" s="23"/>
      <c r="S874" s="23"/>
      <c r="T874" s="23"/>
      <c r="U874" s="23"/>
      <c r="V874" s="23"/>
      <c r="W874" s="23"/>
      <c r="X874" s="23"/>
    </row>
    <row r="875" spans="1:24" ht="16.5" customHeight="1">
      <c r="A875" s="49"/>
      <c r="B875" s="23"/>
      <c r="C875" s="23"/>
      <c r="D875" s="23"/>
      <c r="E875" s="23"/>
      <c r="F875" s="23"/>
      <c r="G875" s="23"/>
      <c r="H875" s="23"/>
      <c r="I875" s="23"/>
      <c r="J875" s="23"/>
      <c r="K875" s="23"/>
      <c r="L875" s="23"/>
      <c r="M875" s="23"/>
      <c r="N875" s="23"/>
      <c r="O875" s="23"/>
      <c r="P875" s="23"/>
      <c r="Q875" s="23"/>
      <c r="R875" s="23"/>
      <c r="S875" s="23"/>
      <c r="T875" s="23"/>
      <c r="U875" s="23"/>
      <c r="V875" s="23"/>
      <c r="W875" s="23"/>
      <c r="X875" s="23"/>
    </row>
    <row r="876" spans="1:24" ht="16.5" customHeight="1">
      <c r="A876" s="49"/>
      <c r="B876" s="23"/>
      <c r="C876" s="23"/>
      <c r="D876" s="23"/>
      <c r="E876" s="23"/>
      <c r="F876" s="23"/>
      <c r="G876" s="23"/>
      <c r="H876" s="23"/>
      <c r="I876" s="23"/>
      <c r="J876" s="23"/>
      <c r="K876" s="23"/>
      <c r="L876" s="23"/>
      <c r="M876" s="23"/>
      <c r="N876" s="23"/>
      <c r="O876" s="23"/>
      <c r="P876" s="23"/>
      <c r="Q876" s="23"/>
      <c r="R876" s="23"/>
      <c r="S876" s="23"/>
      <c r="T876" s="23"/>
      <c r="U876" s="23"/>
      <c r="V876" s="23"/>
      <c r="W876" s="23"/>
      <c r="X876" s="23"/>
    </row>
    <row r="877" spans="1:24" ht="16.5" customHeight="1">
      <c r="A877" s="49"/>
      <c r="B877" s="23"/>
      <c r="C877" s="23"/>
      <c r="D877" s="23"/>
      <c r="E877" s="23"/>
      <c r="F877" s="23"/>
      <c r="G877" s="23"/>
      <c r="H877" s="23"/>
      <c r="I877" s="23"/>
      <c r="J877" s="23"/>
      <c r="K877" s="23"/>
      <c r="L877" s="23"/>
      <c r="M877" s="23"/>
      <c r="N877" s="23"/>
      <c r="O877" s="23"/>
      <c r="P877" s="23"/>
      <c r="Q877" s="23"/>
      <c r="R877" s="23"/>
      <c r="S877" s="23"/>
      <c r="T877" s="23"/>
      <c r="U877" s="23"/>
      <c r="V877" s="23"/>
      <c r="W877" s="23"/>
      <c r="X877" s="23"/>
    </row>
    <row r="878" spans="1:24" ht="16.5" customHeight="1">
      <c r="A878" s="49"/>
      <c r="B878" s="23"/>
      <c r="C878" s="23"/>
      <c r="D878" s="23"/>
      <c r="E878" s="23"/>
      <c r="F878" s="23"/>
      <c r="G878" s="23"/>
      <c r="H878" s="23"/>
      <c r="I878" s="23"/>
      <c r="J878" s="23"/>
      <c r="K878" s="23"/>
      <c r="L878" s="23"/>
      <c r="M878" s="23"/>
      <c r="N878" s="23"/>
      <c r="O878" s="23"/>
      <c r="P878" s="23"/>
      <c r="Q878" s="23"/>
      <c r="R878" s="23"/>
      <c r="S878" s="23"/>
      <c r="T878" s="23"/>
      <c r="U878" s="23"/>
      <c r="V878" s="23"/>
      <c r="W878" s="23"/>
      <c r="X878" s="23"/>
    </row>
    <row r="879" spans="1:24" ht="16.5" customHeight="1">
      <c r="A879" s="49"/>
      <c r="B879" s="23"/>
      <c r="C879" s="23"/>
      <c r="D879" s="23"/>
      <c r="E879" s="23"/>
      <c r="F879" s="23"/>
      <c r="G879" s="23"/>
      <c r="H879" s="23"/>
      <c r="I879" s="23"/>
      <c r="J879" s="23"/>
      <c r="K879" s="23"/>
      <c r="L879" s="23"/>
      <c r="M879" s="23"/>
      <c r="N879" s="23"/>
      <c r="O879" s="23"/>
      <c r="P879" s="23"/>
      <c r="Q879" s="23"/>
      <c r="R879" s="23"/>
      <c r="S879" s="23"/>
      <c r="T879" s="23"/>
      <c r="U879" s="23"/>
      <c r="V879" s="23"/>
      <c r="W879" s="23"/>
      <c r="X879" s="23"/>
    </row>
    <row r="880" spans="1:24" ht="16.5" customHeight="1">
      <c r="A880" s="49"/>
      <c r="B880" s="23"/>
      <c r="C880" s="23"/>
      <c r="D880" s="23"/>
      <c r="E880" s="23"/>
      <c r="F880" s="23"/>
      <c r="G880" s="23"/>
      <c r="H880" s="23"/>
      <c r="I880" s="23"/>
      <c r="J880" s="23"/>
      <c r="K880" s="23"/>
      <c r="L880" s="23"/>
      <c r="M880" s="23"/>
      <c r="N880" s="23"/>
      <c r="O880" s="23"/>
      <c r="P880" s="23"/>
      <c r="Q880" s="23"/>
      <c r="R880" s="23"/>
      <c r="S880" s="23"/>
      <c r="T880" s="23"/>
      <c r="U880" s="23"/>
      <c r="V880" s="23"/>
      <c r="W880" s="23"/>
      <c r="X880" s="23"/>
    </row>
    <row r="881" spans="1:24" ht="16.5" customHeight="1">
      <c r="A881" s="49"/>
      <c r="B881" s="23"/>
      <c r="C881" s="23"/>
      <c r="D881" s="23"/>
      <c r="E881" s="23"/>
      <c r="F881" s="23"/>
      <c r="G881" s="23"/>
      <c r="H881" s="23"/>
      <c r="I881" s="23"/>
      <c r="J881" s="23"/>
      <c r="K881" s="23"/>
      <c r="L881" s="23"/>
      <c r="M881" s="23"/>
      <c r="N881" s="23"/>
      <c r="O881" s="23"/>
      <c r="P881" s="23"/>
      <c r="Q881" s="23"/>
      <c r="R881" s="23"/>
      <c r="S881" s="23"/>
      <c r="T881" s="23"/>
      <c r="U881" s="23"/>
      <c r="V881" s="23"/>
      <c r="W881" s="23"/>
      <c r="X881" s="23"/>
    </row>
    <row r="882" spans="1:24" ht="16.5" customHeight="1">
      <c r="A882" s="49"/>
      <c r="B882" s="23"/>
      <c r="C882" s="23"/>
      <c r="D882" s="23"/>
      <c r="E882" s="23"/>
      <c r="F882" s="23"/>
      <c r="G882" s="23"/>
      <c r="H882" s="23"/>
      <c r="I882" s="23"/>
      <c r="J882" s="23"/>
      <c r="K882" s="23"/>
      <c r="L882" s="23"/>
      <c r="M882" s="23"/>
      <c r="N882" s="23"/>
      <c r="O882" s="23"/>
      <c r="P882" s="23"/>
      <c r="Q882" s="23"/>
      <c r="R882" s="23"/>
      <c r="S882" s="23"/>
      <c r="T882" s="23"/>
      <c r="U882" s="23"/>
      <c r="V882" s="23"/>
      <c r="W882" s="23"/>
      <c r="X882" s="23"/>
    </row>
    <row r="883" spans="1:24" ht="16.5" customHeight="1">
      <c r="A883" s="49"/>
      <c r="B883" s="23"/>
      <c r="C883" s="23"/>
      <c r="D883" s="23"/>
      <c r="E883" s="23"/>
      <c r="F883" s="23"/>
      <c r="G883" s="23"/>
      <c r="H883" s="23"/>
      <c r="I883" s="23"/>
      <c r="J883" s="23"/>
      <c r="K883" s="23"/>
      <c r="L883" s="23"/>
      <c r="M883" s="23"/>
      <c r="N883" s="23"/>
      <c r="O883" s="23"/>
      <c r="P883" s="23"/>
      <c r="Q883" s="23"/>
      <c r="R883" s="23"/>
      <c r="S883" s="23"/>
      <c r="T883" s="23"/>
      <c r="U883" s="23"/>
      <c r="V883" s="23"/>
      <c r="W883" s="23"/>
      <c r="X883" s="23"/>
    </row>
    <row r="884" spans="1:24" ht="16.5" customHeight="1">
      <c r="A884" s="49"/>
      <c r="B884" s="23"/>
      <c r="C884" s="23"/>
      <c r="D884" s="23"/>
      <c r="E884" s="23"/>
      <c r="F884" s="23"/>
      <c r="G884" s="23"/>
      <c r="H884" s="23"/>
      <c r="I884" s="23"/>
      <c r="J884" s="23"/>
      <c r="K884" s="23"/>
      <c r="L884" s="23"/>
      <c r="M884" s="23"/>
      <c r="N884" s="23"/>
      <c r="O884" s="23"/>
      <c r="P884" s="23"/>
      <c r="Q884" s="23"/>
      <c r="R884" s="23"/>
      <c r="S884" s="23"/>
      <c r="T884" s="23"/>
      <c r="U884" s="23"/>
      <c r="V884" s="23"/>
      <c r="W884" s="23"/>
      <c r="X884" s="23"/>
    </row>
    <row r="885" spans="1:24" ht="16.5" customHeight="1">
      <c r="A885" s="49"/>
      <c r="B885" s="23"/>
      <c r="C885" s="23"/>
      <c r="D885" s="23"/>
      <c r="E885" s="23"/>
      <c r="F885" s="23"/>
      <c r="G885" s="23"/>
      <c r="H885" s="23"/>
      <c r="I885" s="23"/>
      <c r="J885" s="23"/>
      <c r="K885" s="23"/>
      <c r="L885" s="23"/>
      <c r="M885" s="23"/>
      <c r="N885" s="23"/>
      <c r="O885" s="23"/>
      <c r="P885" s="23"/>
      <c r="Q885" s="23"/>
      <c r="R885" s="23"/>
      <c r="S885" s="23"/>
      <c r="T885" s="23"/>
      <c r="U885" s="23"/>
      <c r="V885" s="23"/>
      <c r="W885" s="23"/>
      <c r="X885" s="23"/>
    </row>
    <row r="886" spans="1:24" ht="16.5" customHeight="1">
      <c r="A886" s="49"/>
      <c r="B886" s="23"/>
      <c r="C886" s="23"/>
      <c r="D886" s="23"/>
      <c r="E886" s="23"/>
      <c r="F886" s="23"/>
      <c r="G886" s="23"/>
      <c r="H886" s="23"/>
      <c r="I886" s="23"/>
      <c r="J886" s="23"/>
      <c r="K886" s="23"/>
      <c r="L886" s="23"/>
      <c r="M886" s="23"/>
      <c r="N886" s="23"/>
      <c r="O886" s="23"/>
      <c r="P886" s="23"/>
      <c r="Q886" s="23"/>
      <c r="R886" s="23"/>
      <c r="S886" s="23"/>
      <c r="T886" s="23"/>
      <c r="U886" s="23"/>
      <c r="V886" s="23"/>
      <c r="W886" s="23"/>
      <c r="X886" s="23"/>
    </row>
    <row r="887" spans="1:24" ht="16.5" customHeight="1">
      <c r="A887" s="49"/>
      <c r="B887" s="23"/>
      <c r="C887" s="23"/>
      <c r="D887" s="23"/>
      <c r="E887" s="23"/>
      <c r="F887" s="23"/>
      <c r="G887" s="23"/>
      <c r="H887" s="23"/>
      <c r="I887" s="23"/>
      <c r="J887" s="23"/>
      <c r="K887" s="23"/>
      <c r="L887" s="23"/>
      <c r="M887" s="23"/>
      <c r="N887" s="23"/>
      <c r="O887" s="23"/>
      <c r="P887" s="23"/>
      <c r="Q887" s="23"/>
      <c r="R887" s="23"/>
      <c r="S887" s="23"/>
      <c r="T887" s="23"/>
      <c r="U887" s="23"/>
      <c r="V887" s="23"/>
      <c r="W887" s="23"/>
      <c r="X887" s="23"/>
    </row>
    <row r="888" spans="1:24" ht="16.5" customHeight="1">
      <c r="A888" s="49"/>
      <c r="B888" s="23"/>
      <c r="C888" s="23"/>
      <c r="D888" s="23"/>
      <c r="E888" s="23"/>
      <c r="F888" s="23"/>
      <c r="G888" s="23"/>
      <c r="H888" s="23"/>
      <c r="I888" s="23"/>
      <c r="J888" s="23"/>
      <c r="K888" s="23"/>
      <c r="L888" s="23"/>
      <c r="M888" s="23"/>
      <c r="N888" s="23"/>
      <c r="O888" s="23"/>
      <c r="P888" s="23"/>
      <c r="Q888" s="23"/>
      <c r="R888" s="23"/>
      <c r="S888" s="23"/>
      <c r="T888" s="23"/>
      <c r="U888" s="23"/>
      <c r="V888" s="23"/>
      <c r="W888" s="23"/>
      <c r="X888" s="23"/>
    </row>
    <row r="889" spans="1:24" ht="16.5" customHeight="1">
      <c r="A889" s="49"/>
      <c r="B889" s="23"/>
      <c r="C889" s="23"/>
      <c r="D889" s="23"/>
      <c r="E889" s="23"/>
      <c r="F889" s="23"/>
      <c r="G889" s="23"/>
      <c r="H889" s="23"/>
      <c r="I889" s="23"/>
      <c r="J889" s="23"/>
      <c r="K889" s="23"/>
      <c r="L889" s="23"/>
      <c r="M889" s="23"/>
      <c r="N889" s="23"/>
      <c r="O889" s="23"/>
      <c r="P889" s="23"/>
      <c r="Q889" s="23"/>
      <c r="R889" s="23"/>
      <c r="S889" s="23"/>
      <c r="T889" s="23"/>
      <c r="U889" s="23"/>
      <c r="V889" s="23"/>
      <c r="W889" s="23"/>
      <c r="X889" s="23"/>
    </row>
    <row r="890" spans="1:24" ht="16.5" customHeight="1">
      <c r="A890" s="49"/>
      <c r="B890" s="23"/>
      <c r="C890" s="23"/>
      <c r="D890" s="23"/>
      <c r="E890" s="23"/>
      <c r="F890" s="23"/>
      <c r="G890" s="23"/>
      <c r="H890" s="23"/>
      <c r="I890" s="23"/>
      <c r="J890" s="23"/>
      <c r="K890" s="23"/>
      <c r="L890" s="23"/>
      <c r="M890" s="23"/>
      <c r="N890" s="23"/>
      <c r="O890" s="23"/>
      <c r="P890" s="23"/>
      <c r="Q890" s="23"/>
      <c r="R890" s="23"/>
      <c r="S890" s="23"/>
      <c r="T890" s="23"/>
      <c r="U890" s="23"/>
      <c r="V890" s="23"/>
      <c r="W890" s="23"/>
      <c r="X890" s="23"/>
    </row>
    <row r="891" spans="1:24" ht="16.5" customHeight="1">
      <c r="A891" s="49"/>
      <c r="B891" s="23"/>
      <c r="C891" s="23"/>
      <c r="D891" s="23"/>
      <c r="E891" s="23"/>
      <c r="F891" s="23"/>
      <c r="G891" s="23"/>
      <c r="H891" s="23"/>
      <c r="I891" s="23"/>
      <c r="J891" s="23"/>
      <c r="K891" s="23"/>
      <c r="L891" s="23"/>
      <c r="M891" s="23"/>
      <c r="N891" s="23"/>
      <c r="O891" s="23"/>
      <c r="P891" s="23"/>
      <c r="Q891" s="23"/>
      <c r="R891" s="23"/>
      <c r="S891" s="23"/>
      <c r="T891" s="23"/>
      <c r="U891" s="23"/>
      <c r="V891" s="23"/>
      <c r="W891" s="23"/>
      <c r="X891" s="23"/>
    </row>
    <row r="892" spans="1:24" ht="16.5" customHeight="1">
      <c r="A892" s="49"/>
      <c r="B892" s="23"/>
      <c r="C892" s="23"/>
      <c r="D892" s="23"/>
      <c r="E892" s="23"/>
      <c r="F892" s="23"/>
      <c r="G892" s="23"/>
      <c r="H892" s="23"/>
      <c r="I892" s="23"/>
      <c r="J892" s="23"/>
      <c r="K892" s="23"/>
      <c r="L892" s="23"/>
      <c r="M892" s="23"/>
      <c r="N892" s="23"/>
      <c r="O892" s="23"/>
      <c r="P892" s="23"/>
      <c r="Q892" s="23"/>
      <c r="R892" s="23"/>
      <c r="S892" s="23"/>
      <c r="T892" s="23"/>
      <c r="U892" s="23"/>
      <c r="V892" s="23"/>
      <c r="W892" s="23"/>
      <c r="X892" s="23"/>
    </row>
    <row r="893" spans="1:24" ht="16.5" customHeight="1">
      <c r="A893" s="49"/>
      <c r="B893" s="23"/>
      <c r="C893" s="23"/>
      <c r="D893" s="23"/>
      <c r="E893" s="23"/>
      <c r="F893" s="23"/>
      <c r="G893" s="23"/>
      <c r="H893" s="23"/>
      <c r="I893" s="23"/>
      <c r="J893" s="23"/>
      <c r="K893" s="23"/>
      <c r="L893" s="23"/>
      <c r="M893" s="23"/>
      <c r="N893" s="23"/>
      <c r="O893" s="23"/>
      <c r="P893" s="23"/>
      <c r="Q893" s="23"/>
      <c r="R893" s="23"/>
      <c r="S893" s="23"/>
      <c r="T893" s="23"/>
      <c r="U893" s="23"/>
      <c r="V893" s="23"/>
      <c r="W893" s="23"/>
      <c r="X893" s="23"/>
    </row>
    <row r="894" spans="1:24" ht="16.5" customHeight="1">
      <c r="A894" s="49"/>
      <c r="B894" s="23"/>
      <c r="C894" s="23"/>
      <c r="D894" s="23"/>
      <c r="E894" s="23"/>
      <c r="F894" s="23"/>
      <c r="G894" s="23"/>
      <c r="H894" s="23"/>
      <c r="I894" s="23"/>
      <c r="J894" s="23"/>
      <c r="K894" s="23"/>
      <c r="L894" s="23"/>
      <c r="M894" s="23"/>
      <c r="N894" s="23"/>
      <c r="O894" s="23"/>
      <c r="P894" s="23"/>
      <c r="Q894" s="23"/>
      <c r="R894" s="23"/>
      <c r="S894" s="23"/>
      <c r="T894" s="23"/>
      <c r="U894" s="23"/>
      <c r="V894" s="23"/>
      <c r="W894" s="23"/>
      <c r="X894" s="23"/>
    </row>
    <row r="895" spans="1:24" ht="16.5" customHeight="1">
      <c r="A895" s="49"/>
      <c r="B895" s="23"/>
      <c r="C895" s="23"/>
      <c r="D895" s="23"/>
      <c r="E895" s="23"/>
      <c r="F895" s="23"/>
      <c r="G895" s="23"/>
      <c r="H895" s="23"/>
      <c r="I895" s="23"/>
      <c r="J895" s="23"/>
      <c r="K895" s="23"/>
      <c r="L895" s="23"/>
      <c r="M895" s="23"/>
      <c r="N895" s="23"/>
      <c r="O895" s="23"/>
      <c r="P895" s="23"/>
      <c r="Q895" s="23"/>
      <c r="R895" s="23"/>
      <c r="S895" s="23"/>
      <c r="T895" s="23"/>
      <c r="U895" s="23"/>
      <c r="V895" s="23"/>
      <c r="W895" s="23"/>
      <c r="X895" s="23"/>
    </row>
    <row r="896" spans="1:24" ht="16.5" customHeight="1">
      <c r="A896" s="49"/>
      <c r="B896" s="23"/>
      <c r="C896" s="23"/>
      <c r="D896" s="23"/>
      <c r="E896" s="23"/>
      <c r="F896" s="23"/>
      <c r="G896" s="23"/>
      <c r="H896" s="23"/>
      <c r="I896" s="23"/>
      <c r="J896" s="23"/>
      <c r="K896" s="23"/>
      <c r="L896" s="23"/>
      <c r="M896" s="23"/>
      <c r="N896" s="23"/>
      <c r="O896" s="23"/>
      <c r="P896" s="23"/>
      <c r="Q896" s="23"/>
      <c r="R896" s="23"/>
      <c r="S896" s="23"/>
      <c r="T896" s="23"/>
      <c r="U896" s="23"/>
      <c r="V896" s="23"/>
      <c r="W896" s="23"/>
      <c r="X896" s="23"/>
    </row>
    <row r="897" spans="1:24" ht="16.5" customHeight="1">
      <c r="A897" s="49"/>
      <c r="B897" s="23"/>
      <c r="C897" s="23"/>
      <c r="D897" s="23"/>
      <c r="E897" s="23"/>
      <c r="F897" s="23"/>
      <c r="G897" s="23"/>
      <c r="H897" s="23"/>
      <c r="I897" s="23"/>
      <c r="J897" s="23"/>
      <c r="K897" s="23"/>
      <c r="L897" s="23"/>
      <c r="M897" s="23"/>
      <c r="N897" s="23"/>
      <c r="O897" s="23"/>
      <c r="P897" s="23"/>
      <c r="Q897" s="23"/>
      <c r="R897" s="23"/>
      <c r="S897" s="23"/>
      <c r="T897" s="23"/>
      <c r="U897" s="23"/>
      <c r="V897" s="23"/>
      <c r="W897" s="23"/>
      <c r="X897" s="23"/>
    </row>
    <row r="898" spans="1:24" ht="16.5" customHeight="1">
      <c r="A898" s="49"/>
      <c r="B898" s="23"/>
      <c r="C898" s="23"/>
      <c r="D898" s="23"/>
      <c r="E898" s="23"/>
      <c r="F898" s="23"/>
      <c r="G898" s="23"/>
      <c r="H898" s="23"/>
      <c r="I898" s="23"/>
      <c r="J898" s="23"/>
      <c r="K898" s="23"/>
      <c r="L898" s="23"/>
      <c r="M898" s="23"/>
      <c r="N898" s="23"/>
      <c r="O898" s="23"/>
      <c r="P898" s="23"/>
      <c r="Q898" s="23"/>
      <c r="R898" s="23"/>
      <c r="S898" s="23"/>
      <c r="T898" s="23"/>
      <c r="U898" s="23"/>
      <c r="V898" s="23"/>
      <c r="W898" s="23"/>
      <c r="X898" s="23"/>
    </row>
    <row r="899" spans="1:24" ht="16.5" customHeight="1">
      <c r="A899" s="49"/>
      <c r="B899" s="23"/>
      <c r="C899" s="23"/>
      <c r="D899" s="23"/>
      <c r="E899" s="23"/>
      <c r="F899" s="23"/>
      <c r="G899" s="23"/>
      <c r="H899" s="23"/>
      <c r="I899" s="23"/>
      <c r="J899" s="23"/>
      <c r="K899" s="23"/>
      <c r="L899" s="23"/>
      <c r="M899" s="23"/>
      <c r="N899" s="23"/>
      <c r="O899" s="23"/>
      <c r="P899" s="23"/>
      <c r="Q899" s="23"/>
      <c r="R899" s="23"/>
      <c r="S899" s="23"/>
      <c r="T899" s="23"/>
      <c r="U899" s="23"/>
      <c r="V899" s="23"/>
      <c r="W899" s="23"/>
      <c r="X899" s="23"/>
    </row>
    <row r="900" spans="1:24" ht="16.5" customHeight="1">
      <c r="A900" s="49"/>
      <c r="B900" s="23"/>
      <c r="C900" s="23"/>
      <c r="D900" s="23"/>
      <c r="E900" s="23"/>
      <c r="F900" s="23"/>
      <c r="G900" s="23"/>
      <c r="H900" s="23"/>
      <c r="I900" s="23"/>
      <c r="J900" s="23"/>
      <c r="K900" s="23"/>
      <c r="L900" s="23"/>
      <c r="M900" s="23"/>
      <c r="N900" s="23"/>
      <c r="O900" s="23"/>
      <c r="P900" s="23"/>
      <c r="Q900" s="23"/>
      <c r="R900" s="23"/>
      <c r="S900" s="23"/>
      <c r="T900" s="23"/>
      <c r="U900" s="23"/>
      <c r="V900" s="23"/>
      <c r="W900" s="23"/>
      <c r="X900" s="23"/>
    </row>
    <row r="901" spans="1:24" ht="16.5" customHeight="1">
      <c r="A901" s="49"/>
      <c r="B901" s="23"/>
      <c r="C901" s="23"/>
      <c r="D901" s="23"/>
      <c r="E901" s="23"/>
      <c r="F901" s="23"/>
      <c r="G901" s="23"/>
      <c r="H901" s="23"/>
      <c r="I901" s="23"/>
      <c r="J901" s="23"/>
      <c r="K901" s="23"/>
      <c r="L901" s="23"/>
      <c r="M901" s="23"/>
      <c r="N901" s="23"/>
      <c r="O901" s="23"/>
      <c r="P901" s="23"/>
      <c r="Q901" s="23"/>
      <c r="R901" s="23"/>
      <c r="S901" s="23"/>
      <c r="T901" s="23"/>
      <c r="U901" s="23"/>
      <c r="V901" s="23"/>
      <c r="W901" s="23"/>
      <c r="X901" s="23"/>
    </row>
    <row r="902" spans="1:24" ht="16.5" customHeight="1">
      <c r="A902" s="49"/>
      <c r="B902" s="23"/>
      <c r="C902" s="23"/>
      <c r="D902" s="23"/>
      <c r="E902" s="23"/>
      <c r="F902" s="23"/>
      <c r="G902" s="23"/>
      <c r="H902" s="23"/>
      <c r="I902" s="23"/>
      <c r="J902" s="23"/>
      <c r="K902" s="23"/>
      <c r="L902" s="23"/>
      <c r="M902" s="23"/>
      <c r="N902" s="23"/>
      <c r="O902" s="23"/>
      <c r="P902" s="23"/>
      <c r="Q902" s="23"/>
      <c r="R902" s="23"/>
      <c r="S902" s="23"/>
      <c r="T902" s="23"/>
      <c r="U902" s="23"/>
      <c r="V902" s="23"/>
      <c r="W902" s="23"/>
      <c r="X902" s="23"/>
    </row>
    <row r="903" spans="1:24" ht="16.5" customHeight="1">
      <c r="A903" s="49"/>
      <c r="B903" s="23"/>
      <c r="C903" s="23"/>
      <c r="D903" s="23"/>
      <c r="E903" s="23"/>
      <c r="F903" s="23"/>
      <c r="G903" s="23"/>
      <c r="H903" s="23"/>
      <c r="I903" s="23"/>
      <c r="J903" s="23"/>
      <c r="K903" s="23"/>
      <c r="L903" s="23"/>
      <c r="M903" s="23"/>
      <c r="N903" s="23"/>
      <c r="O903" s="23"/>
      <c r="P903" s="23"/>
      <c r="Q903" s="23"/>
      <c r="R903" s="23"/>
      <c r="S903" s="23"/>
      <c r="T903" s="23"/>
      <c r="U903" s="23"/>
      <c r="V903" s="23"/>
      <c r="W903" s="23"/>
      <c r="X903" s="23"/>
    </row>
    <row r="904" spans="1:24" ht="16.5" customHeight="1">
      <c r="A904" s="49"/>
      <c r="B904" s="23"/>
      <c r="C904" s="23"/>
      <c r="D904" s="23"/>
      <c r="E904" s="23"/>
      <c r="F904" s="23"/>
      <c r="G904" s="23"/>
      <c r="H904" s="23"/>
      <c r="I904" s="23"/>
      <c r="J904" s="23"/>
      <c r="K904" s="23"/>
      <c r="L904" s="23"/>
      <c r="M904" s="23"/>
      <c r="N904" s="23"/>
      <c r="O904" s="23"/>
      <c r="P904" s="23"/>
      <c r="Q904" s="23"/>
      <c r="R904" s="23"/>
      <c r="S904" s="23"/>
      <c r="T904" s="23"/>
      <c r="U904" s="23"/>
      <c r="V904" s="23"/>
      <c r="W904" s="23"/>
      <c r="X904" s="23"/>
    </row>
    <row r="905" spans="1:24" ht="16.5" customHeight="1">
      <c r="A905" s="49"/>
      <c r="B905" s="23"/>
      <c r="C905" s="23"/>
      <c r="D905" s="23"/>
      <c r="E905" s="23"/>
      <c r="F905" s="23"/>
      <c r="G905" s="23"/>
      <c r="H905" s="23"/>
      <c r="I905" s="23"/>
      <c r="J905" s="23"/>
      <c r="K905" s="23"/>
      <c r="L905" s="23"/>
      <c r="M905" s="23"/>
      <c r="N905" s="23"/>
      <c r="O905" s="23"/>
      <c r="P905" s="23"/>
      <c r="Q905" s="23"/>
      <c r="R905" s="23"/>
      <c r="S905" s="23"/>
      <c r="T905" s="23"/>
      <c r="U905" s="23"/>
      <c r="V905" s="23"/>
      <c r="W905" s="23"/>
      <c r="X905" s="23"/>
    </row>
    <row r="906" spans="1:24" ht="16.5" customHeight="1">
      <c r="A906" s="49"/>
      <c r="B906" s="23"/>
      <c r="C906" s="23"/>
      <c r="D906" s="23"/>
      <c r="E906" s="23"/>
      <c r="F906" s="23"/>
      <c r="G906" s="23"/>
      <c r="H906" s="23"/>
      <c r="I906" s="23"/>
      <c r="J906" s="23"/>
      <c r="K906" s="23"/>
      <c r="L906" s="23"/>
      <c r="M906" s="23"/>
      <c r="N906" s="23"/>
      <c r="O906" s="23"/>
      <c r="P906" s="23"/>
      <c r="Q906" s="23"/>
      <c r="R906" s="23"/>
      <c r="S906" s="23"/>
      <c r="T906" s="23"/>
      <c r="U906" s="23"/>
      <c r="V906" s="23"/>
      <c r="W906" s="23"/>
      <c r="X906" s="23"/>
    </row>
    <row r="907" spans="1:24" ht="16.5" customHeight="1">
      <c r="A907" s="49"/>
      <c r="B907" s="23"/>
      <c r="C907" s="23"/>
      <c r="D907" s="23"/>
      <c r="E907" s="23"/>
      <c r="F907" s="23"/>
      <c r="G907" s="23"/>
      <c r="H907" s="23"/>
      <c r="I907" s="23"/>
      <c r="J907" s="23"/>
      <c r="K907" s="23"/>
      <c r="L907" s="23"/>
      <c r="M907" s="23"/>
      <c r="N907" s="23"/>
      <c r="O907" s="23"/>
      <c r="P907" s="23"/>
      <c r="Q907" s="23"/>
      <c r="R907" s="23"/>
      <c r="S907" s="23"/>
      <c r="T907" s="23"/>
      <c r="U907" s="23"/>
      <c r="V907" s="23"/>
      <c r="W907" s="23"/>
      <c r="X907" s="23"/>
    </row>
    <row r="908" spans="1:24" ht="16.5" customHeight="1">
      <c r="A908" s="49"/>
      <c r="B908" s="23"/>
      <c r="C908" s="23"/>
      <c r="D908" s="23"/>
      <c r="E908" s="23"/>
      <c r="F908" s="23"/>
      <c r="G908" s="23"/>
      <c r="H908" s="23"/>
      <c r="I908" s="23"/>
      <c r="J908" s="23"/>
      <c r="K908" s="23"/>
      <c r="L908" s="23"/>
      <c r="M908" s="23"/>
      <c r="N908" s="23"/>
      <c r="O908" s="23"/>
      <c r="P908" s="23"/>
      <c r="Q908" s="23"/>
      <c r="R908" s="23"/>
      <c r="S908" s="23"/>
      <c r="T908" s="23"/>
      <c r="U908" s="23"/>
      <c r="V908" s="23"/>
      <c r="W908" s="23"/>
      <c r="X908" s="23"/>
    </row>
    <row r="909" spans="1:24" ht="16.5" customHeight="1">
      <c r="A909" s="49"/>
      <c r="B909" s="23"/>
      <c r="C909" s="23"/>
      <c r="D909" s="23"/>
      <c r="E909" s="23"/>
      <c r="F909" s="23"/>
      <c r="G909" s="23"/>
      <c r="H909" s="23"/>
      <c r="I909" s="23"/>
      <c r="J909" s="23"/>
      <c r="K909" s="23"/>
      <c r="L909" s="23"/>
      <c r="M909" s="23"/>
      <c r="N909" s="23"/>
      <c r="O909" s="23"/>
      <c r="P909" s="23"/>
      <c r="Q909" s="23"/>
      <c r="R909" s="23"/>
      <c r="S909" s="23"/>
      <c r="T909" s="23"/>
      <c r="U909" s="23"/>
      <c r="V909" s="23"/>
      <c r="W909" s="23"/>
      <c r="X909" s="23"/>
    </row>
    <row r="910" spans="1:24" ht="16.5" customHeight="1">
      <c r="A910" s="49"/>
      <c r="B910" s="23"/>
      <c r="C910" s="23"/>
      <c r="D910" s="23"/>
      <c r="E910" s="23"/>
      <c r="F910" s="23"/>
      <c r="G910" s="23"/>
      <c r="H910" s="23"/>
      <c r="I910" s="23"/>
      <c r="J910" s="23"/>
      <c r="K910" s="23"/>
      <c r="L910" s="23"/>
      <c r="M910" s="23"/>
      <c r="N910" s="23"/>
      <c r="O910" s="23"/>
      <c r="P910" s="23"/>
      <c r="Q910" s="23"/>
      <c r="R910" s="23"/>
      <c r="S910" s="23"/>
      <c r="T910" s="23"/>
      <c r="U910" s="23"/>
      <c r="V910" s="23"/>
      <c r="W910" s="23"/>
      <c r="X910" s="23"/>
    </row>
    <row r="911" spans="1:24" ht="16.5" customHeight="1">
      <c r="A911" s="49"/>
      <c r="B911" s="23"/>
      <c r="C911" s="23"/>
      <c r="D911" s="23"/>
      <c r="E911" s="23"/>
      <c r="F911" s="23"/>
      <c r="G911" s="23"/>
      <c r="H911" s="23"/>
      <c r="I911" s="23"/>
      <c r="J911" s="23"/>
      <c r="K911" s="23"/>
      <c r="L911" s="23"/>
      <c r="M911" s="23"/>
      <c r="N911" s="23"/>
      <c r="O911" s="23"/>
      <c r="P911" s="23"/>
      <c r="Q911" s="23"/>
      <c r="R911" s="23"/>
      <c r="S911" s="23"/>
      <c r="T911" s="23"/>
      <c r="U911" s="23"/>
      <c r="V911" s="23"/>
      <c r="W911" s="23"/>
      <c r="X911" s="23"/>
    </row>
    <row r="912" spans="1:24" ht="16.5" customHeight="1">
      <c r="A912" s="49"/>
      <c r="B912" s="23"/>
      <c r="C912" s="23"/>
      <c r="D912" s="23"/>
      <c r="E912" s="23"/>
      <c r="F912" s="23"/>
      <c r="G912" s="23"/>
      <c r="H912" s="23"/>
      <c r="I912" s="23"/>
      <c r="J912" s="23"/>
      <c r="K912" s="23"/>
      <c r="L912" s="23"/>
      <c r="M912" s="23"/>
      <c r="N912" s="23"/>
      <c r="O912" s="23"/>
      <c r="P912" s="23"/>
      <c r="Q912" s="23"/>
      <c r="R912" s="23"/>
      <c r="S912" s="23"/>
      <c r="T912" s="23"/>
      <c r="U912" s="23"/>
      <c r="V912" s="23"/>
      <c r="W912" s="23"/>
      <c r="X912" s="23"/>
    </row>
    <row r="913" spans="1:24" ht="16.5" customHeight="1">
      <c r="A913" s="49"/>
      <c r="B913" s="23"/>
      <c r="C913" s="23"/>
      <c r="D913" s="23"/>
      <c r="E913" s="23"/>
      <c r="F913" s="23"/>
      <c r="G913" s="23"/>
      <c r="H913" s="23"/>
      <c r="I913" s="23"/>
      <c r="J913" s="23"/>
      <c r="K913" s="23"/>
      <c r="L913" s="23"/>
      <c r="M913" s="23"/>
      <c r="N913" s="23"/>
      <c r="O913" s="23"/>
      <c r="P913" s="23"/>
      <c r="Q913" s="23"/>
      <c r="R913" s="23"/>
      <c r="S913" s="23"/>
      <c r="T913" s="23"/>
      <c r="U913" s="23"/>
      <c r="V913" s="23"/>
      <c r="W913" s="23"/>
      <c r="X913" s="23"/>
    </row>
    <row r="914" spans="1:24" ht="16.5" customHeight="1">
      <c r="A914" s="49"/>
      <c r="B914" s="23"/>
      <c r="C914" s="23"/>
      <c r="D914" s="23"/>
      <c r="E914" s="23"/>
      <c r="F914" s="23"/>
      <c r="G914" s="23"/>
      <c r="H914" s="23"/>
      <c r="I914" s="23"/>
      <c r="J914" s="23"/>
      <c r="K914" s="23"/>
      <c r="L914" s="23"/>
      <c r="M914" s="23"/>
      <c r="N914" s="23"/>
      <c r="O914" s="23"/>
      <c r="P914" s="23"/>
      <c r="Q914" s="23"/>
      <c r="R914" s="23"/>
      <c r="S914" s="23"/>
      <c r="T914" s="23"/>
      <c r="U914" s="23"/>
      <c r="V914" s="23"/>
      <c r="W914" s="23"/>
      <c r="X914" s="23"/>
    </row>
    <row r="915" spans="1:24" ht="16.5" customHeight="1">
      <c r="A915" s="49"/>
      <c r="B915" s="23"/>
      <c r="C915" s="23"/>
      <c r="D915" s="23"/>
      <c r="E915" s="23"/>
      <c r="F915" s="23"/>
      <c r="G915" s="23"/>
      <c r="H915" s="23"/>
      <c r="I915" s="23"/>
      <c r="J915" s="23"/>
      <c r="K915" s="23"/>
      <c r="L915" s="23"/>
      <c r="M915" s="23"/>
      <c r="N915" s="23"/>
      <c r="O915" s="23"/>
      <c r="P915" s="23"/>
      <c r="Q915" s="23"/>
      <c r="R915" s="23"/>
      <c r="S915" s="23"/>
      <c r="T915" s="23"/>
      <c r="U915" s="23"/>
      <c r="V915" s="23"/>
      <c r="W915" s="23"/>
      <c r="X915" s="23"/>
    </row>
    <row r="916" spans="1:24" ht="16.5" customHeight="1">
      <c r="A916" s="49"/>
      <c r="B916" s="23"/>
      <c r="C916" s="23"/>
      <c r="D916" s="23"/>
      <c r="E916" s="23"/>
      <c r="F916" s="23"/>
      <c r="G916" s="23"/>
      <c r="H916" s="23"/>
      <c r="I916" s="23"/>
      <c r="J916" s="23"/>
      <c r="K916" s="23"/>
      <c r="L916" s="23"/>
      <c r="M916" s="23"/>
      <c r="N916" s="23"/>
      <c r="O916" s="23"/>
      <c r="P916" s="23"/>
      <c r="Q916" s="23"/>
      <c r="R916" s="23"/>
      <c r="S916" s="23"/>
      <c r="T916" s="23"/>
      <c r="U916" s="23"/>
      <c r="V916" s="23"/>
      <c r="W916" s="23"/>
      <c r="X916" s="23"/>
    </row>
    <row r="917" spans="1:24" ht="16.5" customHeight="1">
      <c r="A917" s="49"/>
      <c r="B917" s="23"/>
      <c r="C917" s="23"/>
      <c r="D917" s="23"/>
      <c r="E917" s="23"/>
      <c r="F917" s="23"/>
      <c r="G917" s="23"/>
      <c r="H917" s="23"/>
      <c r="I917" s="23"/>
      <c r="J917" s="23"/>
      <c r="K917" s="23"/>
      <c r="L917" s="23"/>
      <c r="M917" s="23"/>
      <c r="N917" s="23"/>
      <c r="O917" s="23"/>
      <c r="P917" s="23"/>
      <c r="Q917" s="23"/>
      <c r="R917" s="23"/>
      <c r="S917" s="23"/>
      <c r="T917" s="23"/>
      <c r="U917" s="23"/>
      <c r="V917" s="23"/>
      <c r="W917" s="23"/>
      <c r="X917" s="23"/>
    </row>
    <row r="918" spans="1:24" ht="16.5" customHeight="1">
      <c r="A918" s="49"/>
      <c r="B918" s="23"/>
      <c r="C918" s="23"/>
      <c r="D918" s="23"/>
      <c r="E918" s="23"/>
      <c r="F918" s="23"/>
      <c r="G918" s="23"/>
      <c r="H918" s="23"/>
      <c r="I918" s="23"/>
      <c r="J918" s="23"/>
      <c r="K918" s="23"/>
      <c r="L918" s="23"/>
      <c r="M918" s="23"/>
      <c r="N918" s="23"/>
      <c r="O918" s="23"/>
      <c r="P918" s="23"/>
      <c r="Q918" s="23"/>
      <c r="R918" s="23"/>
      <c r="S918" s="23"/>
      <c r="T918" s="23"/>
      <c r="U918" s="23"/>
      <c r="V918" s="23"/>
      <c r="W918" s="23"/>
      <c r="X918" s="23"/>
    </row>
    <row r="919" spans="1:24" ht="16.5" customHeight="1">
      <c r="A919" s="49"/>
      <c r="B919" s="23"/>
      <c r="C919" s="23"/>
      <c r="D919" s="23"/>
      <c r="E919" s="23"/>
      <c r="F919" s="23"/>
      <c r="G919" s="23"/>
      <c r="H919" s="23"/>
      <c r="I919" s="23"/>
      <c r="J919" s="23"/>
      <c r="K919" s="23"/>
      <c r="L919" s="23"/>
      <c r="M919" s="23"/>
      <c r="N919" s="23"/>
      <c r="O919" s="23"/>
      <c r="P919" s="23"/>
      <c r="Q919" s="23"/>
      <c r="R919" s="23"/>
      <c r="S919" s="23"/>
      <c r="T919" s="23"/>
      <c r="U919" s="23"/>
      <c r="V919" s="23"/>
      <c r="W919" s="23"/>
      <c r="X919" s="23"/>
    </row>
    <row r="920" spans="1:24" ht="16.5" customHeight="1">
      <c r="A920" s="49"/>
      <c r="B920" s="23"/>
      <c r="C920" s="23"/>
      <c r="D920" s="23"/>
      <c r="E920" s="23"/>
      <c r="F920" s="23"/>
      <c r="G920" s="23"/>
      <c r="H920" s="23"/>
      <c r="I920" s="23"/>
      <c r="J920" s="23"/>
      <c r="K920" s="23"/>
      <c r="L920" s="23"/>
      <c r="M920" s="23"/>
      <c r="N920" s="23"/>
      <c r="O920" s="23"/>
      <c r="P920" s="23"/>
      <c r="Q920" s="23"/>
      <c r="R920" s="23"/>
      <c r="S920" s="23"/>
      <c r="T920" s="23"/>
      <c r="U920" s="23"/>
      <c r="V920" s="23"/>
      <c r="W920" s="23"/>
      <c r="X920" s="23"/>
    </row>
    <row r="921" spans="1:24" ht="16.5" customHeight="1">
      <c r="A921" s="49"/>
      <c r="B921" s="23"/>
      <c r="C921" s="23"/>
      <c r="D921" s="23"/>
      <c r="E921" s="23"/>
      <c r="F921" s="23"/>
      <c r="G921" s="23"/>
      <c r="H921" s="23"/>
      <c r="I921" s="23"/>
      <c r="J921" s="23"/>
      <c r="K921" s="23"/>
      <c r="L921" s="23"/>
      <c r="M921" s="23"/>
      <c r="N921" s="23"/>
      <c r="O921" s="23"/>
      <c r="P921" s="23"/>
      <c r="Q921" s="23"/>
      <c r="R921" s="23"/>
      <c r="S921" s="23"/>
      <c r="T921" s="23"/>
      <c r="U921" s="23"/>
      <c r="V921" s="23"/>
      <c r="W921" s="23"/>
      <c r="X921" s="23"/>
    </row>
    <row r="922" spans="1:24" ht="16.5" customHeight="1">
      <c r="A922" s="49"/>
      <c r="B922" s="23"/>
      <c r="C922" s="23"/>
      <c r="D922" s="23"/>
      <c r="E922" s="23"/>
      <c r="F922" s="23"/>
      <c r="G922" s="23"/>
      <c r="H922" s="23"/>
      <c r="I922" s="23"/>
      <c r="J922" s="23"/>
      <c r="K922" s="23"/>
      <c r="L922" s="23"/>
      <c r="M922" s="23"/>
      <c r="N922" s="23"/>
      <c r="O922" s="23"/>
      <c r="P922" s="23"/>
      <c r="Q922" s="23"/>
      <c r="R922" s="23"/>
      <c r="S922" s="23"/>
      <c r="T922" s="23"/>
      <c r="U922" s="23"/>
      <c r="V922" s="23"/>
      <c r="W922" s="23"/>
      <c r="X922" s="23"/>
    </row>
    <row r="923" spans="1:24" ht="16.5" customHeight="1">
      <c r="A923" s="49"/>
      <c r="B923" s="23"/>
      <c r="C923" s="23"/>
      <c r="D923" s="23"/>
      <c r="E923" s="23"/>
      <c r="F923" s="23"/>
      <c r="G923" s="23"/>
      <c r="H923" s="23"/>
      <c r="I923" s="23"/>
      <c r="J923" s="23"/>
      <c r="K923" s="23"/>
      <c r="L923" s="23"/>
      <c r="M923" s="23"/>
      <c r="N923" s="23"/>
      <c r="O923" s="23"/>
      <c r="P923" s="23"/>
      <c r="Q923" s="23"/>
      <c r="R923" s="23"/>
      <c r="S923" s="23"/>
      <c r="T923" s="23"/>
      <c r="U923" s="23"/>
      <c r="V923" s="23"/>
      <c r="W923" s="23"/>
      <c r="X923" s="23"/>
    </row>
    <row r="924" spans="1:24" ht="16.5" customHeight="1">
      <c r="A924" s="49"/>
      <c r="B924" s="23"/>
      <c r="C924" s="23"/>
      <c r="D924" s="23"/>
      <c r="E924" s="23"/>
      <c r="F924" s="23"/>
      <c r="G924" s="23"/>
      <c r="H924" s="23"/>
      <c r="I924" s="23"/>
      <c r="J924" s="23"/>
      <c r="K924" s="23"/>
      <c r="L924" s="23"/>
      <c r="M924" s="23"/>
      <c r="N924" s="23"/>
      <c r="O924" s="23"/>
      <c r="P924" s="23"/>
      <c r="Q924" s="23"/>
      <c r="R924" s="23"/>
      <c r="S924" s="23"/>
      <c r="T924" s="23"/>
      <c r="U924" s="23"/>
      <c r="V924" s="23"/>
      <c r="W924" s="23"/>
      <c r="X924" s="23"/>
    </row>
    <row r="925" spans="1:24" ht="16.5" customHeight="1">
      <c r="A925" s="49"/>
      <c r="B925" s="23"/>
      <c r="C925" s="23"/>
      <c r="D925" s="23"/>
      <c r="E925" s="23"/>
      <c r="F925" s="23"/>
      <c r="G925" s="23"/>
      <c r="H925" s="23"/>
      <c r="I925" s="23"/>
      <c r="J925" s="23"/>
      <c r="K925" s="23"/>
      <c r="L925" s="23"/>
      <c r="M925" s="23"/>
      <c r="N925" s="23"/>
      <c r="O925" s="23"/>
      <c r="P925" s="23"/>
      <c r="Q925" s="23"/>
      <c r="R925" s="23"/>
      <c r="S925" s="23"/>
      <c r="T925" s="23"/>
      <c r="U925" s="23"/>
      <c r="V925" s="23"/>
      <c r="W925" s="23"/>
      <c r="X925" s="23"/>
    </row>
    <row r="926" spans="1:24" ht="16.5" customHeight="1">
      <c r="A926" s="49"/>
      <c r="B926" s="23"/>
      <c r="C926" s="23"/>
      <c r="D926" s="23"/>
      <c r="E926" s="23"/>
      <c r="F926" s="23"/>
      <c r="G926" s="23"/>
      <c r="H926" s="23"/>
      <c r="I926" s="23"/>
      <c r="J926" s="23"/>
      <c r="K926" s="23"/>
      <c r="L926" s="23"/>
      <c r="M926" s="23"/>
      <c r="N926" s="23"/>
      <c r="O926" s="23"/>
      <c r="P926" s="23"/>
      <c r="Q926" s="23"/>
      <c r="R926" s="23"/>
      <c r="S926" s="23"/>
      <c r="T926" s="23"/>
      <c r="U926" s="23"/>
      <c r="V926" s="23"/>
      <c r="W926" s="23"/>
      <c r="X926" s="23"/>
    </row>
    <row r="927" spans="1:24" ht="16.5" customHeight="1">
      <c r="A927" s="49"/>
      <c r="B927" s="23"/>
      <c r="C927" s="23"/>
      <c r="D927" s="23"/>
      <c r="E927" s="23"/>
      <c r="F927" s="23"/>
      <c r="G927" s="23"/>
      <c r="H927" s="23"/>
      <c r="I927" s="23"/>
      <c r="J927" s="23"/>
      <c r="K927" s="23"/>
      <c r="L927" s="23"/>
      <c r="M927" s="23"/>
      <c r="N927" s="23"/>
      <c r="O927" s="23"/>
      <c r="P927" s="23"/>
      <c r="Q927" s="23"/>
      <c r="R927" s="23"/>
      <c r="S927" s="23"/>
      <c r="T927" s="23"/>
      <c r="U927" s="23"/>
      <c r="V927" s="23"/>
      <c r="W927" s="23"/>
      <c r="X927" s="23"/>
    </row>
    <row r="928" spans="1:24" ht="16.5" customHeight="1">
      <c r="A928" s="49"/>
      <c r="B928" s="23"/>
      <c r="C928" s="23"/>
      <c r="D928" s="23"/>
      <c r="E928" s="23"/>
      <c r="F928" s="23"/>
      <c r="G928" s="23"/>
      <c r="H928" s="23"/>
      <c r="I928" s="23"/>
      <c r="J928" s="23"/>
      <c r="K928" s="23"/>
      <c r="L928" s="23"/>
      <c r="M928" s="23"/>
      <c r="N928" s="23"/>
      <c r="O928" s="23"/>
      <c r="P928" s="23"/>
      <c r="Q928" s="23"/>
      <c r="R928" s="23"/>
      <c r="S928" s="23"/>
      <c r="T928" s="23"/>
      <c r="U928" s="23"/>
      <c r="V928" s="23"/>
      <c r="W928" s="23"/>
      <c r="X928" s="23"/>
    </row>
    <row r="929" spans="1:24" ht="16.5" customHeight="1">
      <c r="A929" s="49"/>
      <c r="B929" s="23"/>
      <c r="C929" s="23"/>
      <c r="D929" s="23"/>
      <c r="E929" s="23"/>
      <c r="F929" s="23"/>
      <c r="G929" s="23"/>
      <c r="H929" s="23"/>
      <c r="I929" s="23"/>
      <c r="J929" s="23"/>
      <c r="K929" s="23"/>
      <c r="L929" s="23"/>
      <c r="M929" s="23"/>
      <c r="N929" s="23"/>
      <c r="O929" s="23"/>
      <c r="P929" s="23"/>
      <c r="Q929" s="23"/>
      <c r="R929" s="23"/>
      <c r="S929" s="23"/>
      <c r="T929" s="23"/>
      <c r="U929" s="23"/>
      <c r="V929" s="23"/>
      <c r="W929" s="23"/>
      <c r="X929" s="23"/>
    </row>
    <row r="930" spans="1:24" ht="16.5" customHeight="1">
      <c r="A930" s="49"/>
      <c r="B930" s="23"/>
      <c r="C930" s="23"/>
      <c r="D930" s="23"/>
      <c r="E930" s="23"/>
      <c r="F930" s="23"/>
      <c r="G930" s="23"/>
      <c r="H930" s="23"/>
      <c r="I930" s="23"/>
      <c r="J930" s="23"/>
      <c r="K930" s="23"/>
      <c r="L930" s="23"/>
      <c r="M930" s="23"/>
      <c r="N930" s="23"/>
      <c r="O930" s="23"/>
      <c r="P930" s="23"/>
      <c r="Q930" s="23"/>
      <c r="R930" s="23"/>
      <c r="S930" s="23"/>
      <c r="T930" s="23"/>
      <c r="U930" s="23"/>
      <c r="V930" s="23"/>
      <c r="W930" s="23"/>
      <c r="X930" s="23"/>
    </row>
    <row r="931" spans="1:24" ht="16.5" customHeight="1">
      <c r="A931" s="49"/>
      <c r="B931" s="23"/>
      <c r="C931" s="23"/>
      <c r="D931" s="23"/>
      <c r="E931" s="23"/>
      <c r="F931" s="23"/>
      <c r="G931" s="23"/>
      <c r="H931" s="23"/>
      <c r="I931" s="23"/>
      <c r="J931" s="23"/>
      <c r="K931" s="23"/>
      <c r="L931" s="23"/>
      <c r="M931" s="23"/>
      <c r="N931" s="23"/>
      <c r="O931" s="23"/>
      <c r="P931" s="23"/>
      <c r="Q931" s="23"/>
      <c r="R931" s="23"/>
      <c r="S931" s="23"/>
      <c r="T931" s="23"/>
      <c r="U931" s="23"/>
      <c r="V931" s="23"/>
      <c r="W931" s="23"/>
      <c r="X931" s="23"/>
    </row>
    <row r="932" spans="1:24" ht="16.5" customHeight="1">
      <c r="A932" s="49"/>
      <c r="B932" s="23"/>
      <c r="C932" s="23"/>
      <c r="D932" s="23"/>
      <c r="E932" s="23"/>
      <c r="F932" s="23"/>
      <c r="G932" s="23"/>
      <c r="H932" s="23"/>
      <c r="I932" s="23"/>
      <c r="J932" s="23"/>
      <c r="K932" s="23"/>
      <c r="L932" s="23"/>
      <c r="M932" s="23"/>
      <c r="N932" s="23"/>
      <c r="O932" s="23"/>
      <c r="P932" s="23"/>
      <c r="Q932" s="23"/>
      <c r="R932" s="23"/>
      <c r="S932" s="23"/>
      <c r="T932" s="23"/>
      <c r="U932" s="23"/>
      <c r="V932" s="23"/>
      <c r="W932" s="23"/>
      <c r="X932" s="23"/>
    </row>
    <row r="933" spans="1:24" ht="16.5" customHeight="1">
      <c r="A933" s="49"/>
      <c r="B933" s="23"/>
      <c r="C933" s="23"/>
      <c r="D933" s="23"/>
      <c r="E933" s="23"/>
      <c r="F933" s="23"/>
      <c r="G933" s="23"/>
      <c r="H933" s="23"/>
      <c r="I933" s="23"/>
      <c r="J933" s="23"/>
      <c r="K933" s="23"/>
      <c r="L933" s="23"/>
      <c r="M933" s="23"/>
      <c r="N933" s="23"/>
      <c r="O933" s="23"/>
      <c r="P933" s="23"/>
      <c r="Q933" s="23"/>
      <c r="R933" s="23"/>
      <c r="S933" s="23"/>
      <c r="T933" s="23"/>
      <c r="U933" s="23"/>
      <c r="V933" s="23"/>
      <c r="W933" s="23"/>
      <c r="X933" s="23"/>
    </row>
    <row r="934" spans="1:24" ht="16.5" customHeight="1">
      <c r="A934" s="49"/>
      <c r="B934" s="23"/>
      <c r="C934" s="23"/>
      <c r="D934" s="23"/>
      <c r="E934" s="23"/>
      <c r="F934" s="23"/>
      <c r="G934" s="23"/>
      <c r="H934" s="23"/>
      <c r="I934" s="23"/>
      <c r="J934" s="23"/>
      <c r="K934" s="23"/>
      <c r="L934" s="23"/>
      <c r="M934" s="23"/>
      <c r="N934" s="23"/>
      <c r="O934" s="23"/>
      <c r="P934" s="23"/>
      <c r="Q934" s="23"/>
      <c r="R934" s="23"/>
      <c r="S934" s="23"/>
      <c r="T934" s="23"/>
      <c r="U934" s="23"/>
      <c r="V934" s="23"/>
      <c r="W934" s="23"/>
      <c r="X934" s="23"/>
    </row>
    <row r="935" spans="1:24" ht="16.5" customHeight="1">
      <c r="A935" s="49"/>
      <c r="B935" s="23"/>
      <c r="C935" s="23"/>
      <c r="D935" s="23"/>
      <c r="E935" s="23"/>
      <c r="F935" s="23"/>
      <c r="G935" s="23"/>
      <c r="H935" s="23"/>
      <c r="I935" s="23"/>
      <c r="J935" s="23"/>
      <c r="K935" s="23"/>
      <c r="L935" s="23"/>
      <c r="M935" s="23"/>
      <c r="N935" s="23"/>
      <c r="O935" s="23"/>
      <c r="P935" s="23"/>
      <c r="Q935" s="23"/>
      <c r="R935" s="23"/>
      <c r="S935" s="23"/>
      <c r="T935" s="23"/>
      <c r="U935" s="23"/>
      <c r="V935" s="23"/>
      <c r="W935" s="23"/>
      <c r="X935" s="23"/>
    </row>
    <row r="936" spans="1:24" ht="16.5" customHeight="1">
      <c r="A936" s="49"/>
      <c r="B936" s="23"/>
      <c r="C936" s="23"/>
      <c r="D936" s="23"/>
      <c r="E936" s="23"/>
      <c r="F936" s="23"/>
      <c r="G936" s="23"/>
      <c r="H936" s="23"/>
      <c r="I936" s="23"/>
      <c r="J936" s="23"/>
      <c r="K936" s="23"/>
      <c r="L936" s="23"/>
      <c r="M936" s="23"/>
      <c r="N936" s="23"/>
      <c r="O936" s="23"/>
      <c r="P936" s="23"/>
      <c r="Q936" s="23"/>
      <c r="R936" s="23"/>
      <c r="S936" s="23"/>
      <c r="T936" s="23"/>
      <c r="U936" s="23"/>
      <c r="V936" s="23"/>
      <c r="W936" s="23"/>
      <c r="X936" s="23"/>
    </row>
    <row r="937" spans="1:24" ht="16.5" customHeight="1">
      <c r="A937" s="49"/>
      <c r="B937" s="23"/>
      <c r="C937" s="23"/>
      <c r="D937" s="23"/>
      <c r="E937" s="23"/>
      <c r="F937" s="23"/>
      <c r="G937" s="23"/>
      <c r="H937" s="23"/>
      <c r="I937" s="23"/>
      <c r="J937" s="23"/>
      <c r="K937" s="23"/>
      <c r="L937" s="23"/>
      <c r="M937" s="23"/>
      <c r="N937" s="23"/>
      <c r="O937" s="23"/>
      <c r="P937" s="23"/>
      <c r="Q937" s="23"/>
      <c r="R937" s="23"/>
      <c r="S937" s="23"/>
      <c r="T937" s="23"/>
      <c r="U937" s="23"/>
      <c r="V937" s="23"/>
      <c r="W937" s="23"/>
      <c r="X937" s="23"/>
    </row>
    <row r="938" spans="1:24" ht="16.5" customHeight="1">
      <c r="A938" s="49"/>
      <c r="B938" s="23"/>
      <c r="C938" s="23"/>
      <c r="D938" s="23"/>
      <c r="E938" s="23"/>
      <c r="F938" s="23"/>
      <c r="G938" s="23"/>
      <c r="H938" s="23"/>
      <c r="I938" s="23"/>
      <c r="J938" s="23"/>
      <c r="K938" s="23"/>
      <c r="L938" s="23"/>
      <c r="M938" s="23"/>
      <c r="N938" s="23"/>
      <c r="O938" s="23"/>
      <c r="P938" s="23"/>
      <c r="Q938" s="23"/>
      <c r="R938" s="23"/>
      <c r="S938" s="23"/>
      <c r="T938" s="23"/>
      <c r="U938" s="23"/>
      <c r="V938" s="23"/>
      <c r="W938" s="23"/>
      <c r="X938" s="23"/>
    </row>
    <row r="939" spans="1:24" ht="16.5" customHeight="1">
      <c r="A939" s="49"/>
      <c r="B939" s="23"/>
      <c r="C939" s="23"/>
      <c r="D939" s="23"/>
      <c r="E939" s="23"/>
      <c r="F939" s="23"/>
      <c r="G939" s="23"/>
      <c r="H939" s="23"/>
      <c r="I939" s="23"/>
      <c r="J939" s="23"/>
      <c r="K939" s="23"/>
      <c r="L939" s="23"/>
      <c r="M939" s="23"/>
      <c r="N939" s="23"/>
      <c r="O939" s="23"/>
      <c r="P939" s="23"/>
      <c r="Q939" s="23"/>
      <c r="R939" s="23"/>
      <c r="S939" s="23"/>
      <c r="T939" s="23"/>
      <c r="U939" s="23"/>
      <c r="V939" s="23"/>
      <c r="W939" s="23"/>
      <c r="X939" s="23"/>
    </row>
    <row r="940" spans="1:24" ht="16.5" customHeight="1">
      <c r="A940" s="49"/>
      <c r="B940" s="23"/>
      <c r="C940" s="23"/>
      <c r="D940" s="23"/>
      <c r="E940" s="23"/>
      <c r="F940" s="23"/>
      <c r="G940" s="23"/>
      <c r="H940" s="23"/>
      <c r="I940" s="23"/>
      <c r="J940" s="23"/>
      <c r="K940" s="23"/>
      <c r="L940" s="23"/>
      <c r="M940" s="23"/>
      <c r="N940" s="23"/>
      <c r="O940" s="23"/>
      <c r="P940" s="23"/>
      <c r="Q940" s="23"/>
      <c r="R940" s="23"/>
      <c r="S940" s="23"/>
      <c r="T940" s="23"/>
      <c r="U940" s="23"/>
      <c r="V940" s="23"/>
      <c r="W940" s="23"/>
      <c r="X940" s="23"/>
    </row>
    <row r="941" spans="1:24" ht="16.5" customHeight="1">
      <c r="A941" s="49"/>
      <c r="B941" s="23"/>
      <c r="C941" s="23"/>
      <c r="D941" s="23"/>
      <c r="E941" s="23"/>
      <c r="F941" s="23"/>
      <c r="G941" s="23"/>
      <c r="H941" s="23"/>
      <c r="I941" s="23"/>
      <c r="J941" s="23"/>
      <c r="K941" s="23"/>
      <c r="L941" s="23"/>
      <c r="M941" s="23"/>
      <c r="N941" s="23"/>
      <c r="O941" s="23"/>
      <c r="P941" s="23"/>
      <c r="Q941" s="23"/>
      <c r="R941" s="23"/>
      <c r="S941" s="23"/>
      <c r="T941" s="23"/>
      <c r="U941" s="23"/>
      <c r="V941" s="23"/>
      <c r="W941" s="23"/>
      <c r="X941" s="23"/>
    </row>
    <row r="942" spans="1:24" ht="16.5" customHeight="1">
      <c r="A942" s="49"/>
      <c r="B942" s="23"/>
      <c r="C942" s="23"/>
      <c r="D942" s="23"/>
      <c r="E942" s="23"/>
      <c r="F942" s="23"/>
      <c r="G942" s="23"/>
      <c r="H942" s="23"/>
      <c r="I942" s="23"/>
      <c r="J942" s="23"/>
      <c r="K942" s="23"/>
      <c r="L942" s="23"/>
      <c r="M942" s="23"/>
      <c r="N942" s="23"/>
      <c r="O942" s="23"/>
      <c r="P942" s="23"/>
      <c r="Q942" s="23"/>
      <c r="R942" s="23"/>
      <c r="S942" s="23"/>
      <c r="T942" s="23"/>
      <c r="U942" s="23"/>
      <c r="V942" s="23"/>
      <c r="W942" s="23"/>
      <c r="X942" s="23"/>
    </row>
    <row r="943" spans="1:24" ht="16.5" customHeight="1">
      <c r="A943" s="49"/>
      <c r="B943" s="23"/>
      <c r="C943" s="23"/>
      <c r="D943" s="23"/>
      <c r="E943" s="23"/>
      <c r="F943" s="23"/>
      <c r="G943" s="23"/>
      <c r="H943" s="23"/>
      <c r="I943" s="23"/>
      <c r="J943" s="23"/>
      <c r="K943" s="23"/>
      <c r="L943" s="23"/>
      <c r="M943" s="23"/>
      <c r="N943" s="23"/>
      <c r="O943" s="23"/>
      <c r="P943" s="23"/>
      <c r="Q943" s="23"/>
      <c r="R943" s="23"/>
      <c r="S943" s="23"/>
      <c r="T943" s="23"/>
      <c r="U943" s="23"/>
      <c r="V943" s="23"/>
      <c r="W943" s="23"/>
      <c r="X943" s="23"/>
    </row>
    <row r="944" spans="1:24" ht="16.5" customHeight="1">
      <c r="A944" s="49"/>
      <c r="B944" s="23"/>
      <c r="C944" s="23"/>
      <c r="D944" s="23"/>
      <c r="E944" s="23"/>
      <c r="F944" s="23"/>
      <c r="G944" s="23"/>
      <c r="H944" s="23"/>
      <c r="I944" s="23"/>
      <c r="J944" s="23"/>
      <c r="K944" s="23"/>
      <c r="L944" s="23"/>
      <c r="M944" s="23"/>
      <c r="N944" s="23"/>
      <c r="O944" s="23"/>
      <c r="P944" s="23"/>
      <c r="Q944" s="23"/>
      <c r="R944" s="23"/>
      <c r="S944" s="23"/>
      <c r="T944" s="23"/>
      <c r="U944" s="23"/>
      <c r="V944" s="23"/>
      <c r="W944" s="23"/>
      <c r="X944" s="23"/>
    </row>
    <row r="945" spans="1:24" ht="16.5" customHeight="1">
      <c r="A945" s="49"/>
      <c r="B945" s="23"/>
      <c r="C945" s="23"/>
      <c r="D945" s="23"/>
      <c r="E945" s="23"/>
      <c r="F945" s="23"/>
      <c r="G945" s="23"/>
      <c r="H945" s="23"/>
      <c r="I945" s="23"/>
      <c r="J945" s="23"/>
      <c r="K945" s="23"/>
      <c r="L945" s="23"/>
      <c r="M945" s="23"/>
      <c r="N945" s="23"/>
      <c r="O945" s="23"/>
      <c r="P945" s="23"/>
      <c r="Q945" s="23"/>
      <c r="R945" s="23"/>
      <c r="S945" s="23"/>
      <c r="T945" s="23"/>
      <c r="U945" s="23"/>
      <c r="V945" s="23"/>
      <c r="W945" s="23"/>
      <c r="X945" s="23"/>
    </row>
    <row r="946" spans="1:24" ht="16.5" customHeight="1">
      <c r="A946" s="49"/>
      <c r="B946" s="23"/>
      <c r="C946" s="23"/>
      <c r="D946" s="23"/>
      <c r="E946" s="23"/>
      <c r="F946" s="23"/>
      <c r="G946" s="23"/>
      <c r="H946" s="23"/>
      <c r="I946" s="23"/>
      <c r="J946" s="23"/>
      <c r="K946" s="23"/>
      <c r="L946" s="23"/>
      <c r="M946" s="23"/>
      <c r="N946" s="23"/>
      <c r="O946" s="23"/>
      <c r="P946" s="23"/>
      <c r="Q946" s="23"/>
      <c r="R946" s="23"/>
      <c r="S946" s="23"/>
      <c r="T946" s="23"/>
      <c r="U946" s="23"/>
      <c r="V946" s="23"/>
      <c r="W946" s="23"/>
      <c r="X946" s="23"/>
    </row>
    <row r="947" spans="1:24" ht="16.5" customHeight="1">
      <c r="A947" s="49"/>
      <c r="B947" s="23"/>
      <c r="C947" s="23"/>
      <c r="D947" s="23"/>
      <c r="E947" s="23"/>
      <c r="F947" s="23"/>
      <c r="G947" s="23"/>
      <c r="H947" s="23"/>
      <c r="I947" s="23"/>
      <c r="J947" s="23"/>
      <c r="K947" s="23"/>
      <c r="L947" s="23"/>
      <c r="M947" s="23"/>
      <c r="N947" s="23"/>
      <c r="O947" s="23"/>
      <c r="P947" s="23"/>
      <c r="Q947" s="23"/>
      <c r="R947" s="23"/>
      <c r="S947" s="23"/>
      <c r="T947" s="23"/>
      <c r="U947" s="23"/>
      <c r="V947" s="23"/>
      <c r="W947" s="23"/>
      <c r="X947" s="23"/>
    </row>
    <row r="948" spans="1:24" ht="16.5" customHeight="1">
      <c r="A948" s="49"/>
      <c r="B948" s="23"/>
      <c r="C948" s="23"/>
      <c r="D948" s="23"/>
      <c r="E948" s="23"/>
      <c r="F948" s="23"/>
      <c r="G948" s="23"/>
      <c r="H948" s="23"/>
      <c r="I948" s="23"/>
      <c r="J948" s="23"/>
      <c r="K948" s="23"/>
      <c r="L948" s="23"/>
      <c r="M948" s="23"/>
      <c r="N948" s="23"/>
      <c r="O948" s="23"/>
      <c r="P948" s="23"/>
      <c r="Q948" s="23"/>
      <c r="R948" s="23"/>
      <c r="S948" s="23"/>
      <c r="T948" s="23"/>
      <c r="U948" s="23"/>
      <c r="V948" s="23"/>
      <c r="W948" s="23"/>
      <c r="X948" s="23"/>
    </row>
    <row r="949" spans="1:24" ht="16.5" customHeight="1">
      <c r="A949" s="49"/>
      <c r="B949" s="23"/>
      <c r="C949" s="23"/>
      <c r="D949" s="23"/>
      <c r="E949" s="23"/>
      <c r="F949" s="23"/>
      <c r="G949" s="23"/>
      <c r="H949" s="23"/>
      <c r="I949" s="23"/>
      <c r="J949" s="23"/>
      <c r="K949" s="23"/>
      <c r="L949" s="23"/>
      <c r="M949" s="23"/>
      <c r="N949" s="23"/>
      <c r="O949" s="23"/>
      <c r="P949" s="23"/>
      <c r="Q949" s="23"/>
      <c r="R949" s="23"/>
      <c r="S949" s="23"/>
      <c r="T949" s="23"/>
      <c r="U949" s="23"/>
      <c r="V949" s="23"/>
      <c r="W949" s="23"/>
      <c r="X949" s="23"/>
    </row>
    <row r="950" spans="1:24" ht="16.5" customHeight="1">
      <c r="A950" s="49"/>
      <c r="B950" s="23"/>
      <c r="C950" s="23"/>
      <c r="D950" s="23"/>
      <c r="E950" s="23"/>
      <c r="F950" s="23"/>
      <c r="G950" s="23"/>
      <c r="H950" s="23"/>
      <c r="I950" s="23"/>
      <c r="J950" s="23"/>
      <c r="K950" s="23"/>
      <c r="L950" s="23"/>
      <c r="M950" s="23"/>
      <c r="N950" s="23"/>
      <c r="O950" s="23"/>
      <c r="P950" s="23"/>
      <c r="Q950" s="23"/>
      <c r="R950" s="23"/>
      <c r="S950" s="23"/>
      <c r="T950" s="23"/>
      <c r="U950" s="23"/>
      <c r="V950" s="23"/>
      <c r="W950" s="23"/>
      <c r="X950" s="23"/>
    </row>
    <row r="951" spans="1:24" ht="16.5" customHeight="1">
      <c r="A951" s="49"/>
      <c r="B951" s="23"/>
      <c r="C951" s="23"/>
      <c r="D951" s="23"/>
      <c r="E951" s="23"/>
      <c r="F951" s="23"/>
      <c r="G951" s="23"/>
      <c r="H951" s="23"/>
      <c r="I951" s="23"/>
      <c r="J951" s="23"/>
      <c r="K951" s="23"/>
      <c r="L951" s="23"/>
      <c r="M951" s="23"/>
      <c r="N951" s="23"/>
      <c r="O951" s="23"/>
      <c r="P951" s="23"/>
      <c r="Q951" s="23"/>
      <c r="R951" s="23"/>
      <c r="S951" s="23"/>
      <c r="T951" s="23"/>
      <c r="U951" s="23"/>
      <c r="V951" s="23"/>
      <c r="W951" s="23"/>
      <c r="X951" s="23"/>
    </row>
    <row r="952" spans="1:24" ht="16.5" customHeight="1">
      <c r="A952" s="49"/>
      <c r="B952" s="23"/>
      <c r="C952" s="23"/>
      <c r="D952" s="23"/>
      <c r="E952" s="23"/>
      <c r="F952" s="23"/>
      <c r="G952" s="23"/>
      <c r="H952" s="23"/>
      <c r="I952" s="23"/>
      <c r="J952" s="23"/>
      <c r="K952" s="23"/>
      <c r="L952" s="23"/>
      <c r="M952" s="23"/>
      <c r="N952" s="23"/>
      <c r="O952" s="23"/>
      <c r="P952" s="23"/>
      <c r="Q952" s="23"/>
      <c r="R952" s="23"/>
      <c r="S952" s="23"/>
      <c r="T952" s="23"/>
      <c r="U952" s="23"/>
      <c r="V952" s="23"/>
      <c r="W952" s="23"/>
      <c r="X952" s="23"/>
    </row>
    <row r="953" spans="1:24" ht="16.5" customHeight="1">
      <c r="A953" s="49"/>
      <c r="B953" s="23"/>
      <c r="C953" s="23"/>
      <c r="D953" s="23"/>
      <c r="E953" s="23"/>
      <c r="F953" s="23"/>
      <c r="G953" s="23"/>
      <c r="H953" s="23"/>
      <c r="I953" s="23"/>
      <c r="J953" s="23"/>
      <c r="K953" s="23"/>
      <c r="L953" s="23"/>
      <c r="M953" s="23"/>
      <c r="N953" s="23"/>
      <c r="O953" s="23"/>
      <c r="P953" s="23"/>
      <c r="Q953" s="23"/>
      <c r="R953" s="23"/>
      <c r="S953" s="23"/>
      <c r="T953" s="23"/>
      <c r="U953" s="23"/>
      <c r="V953" s="23"/>
      <c r="W953" s="23"/>
      <c r="X953" s="23"/>
    </row>
    <row r="954" spans="1:24" ht="16.5" customHeight="1">
      <c r="A954" s="49"/>
      <c r="B954" s="23"/>
      <c r="C954" s="23"/>
      <c r="D954" s="23"/>
      <c r="E954" s="23"/>
      <c r="F954" s="23"/>
      <c r="G954" s="23"/>
      <c r="H954" s="23"/>
      <c r="I954" s="23"/>
      <c r="J954" s="23"/>
      <c r="K954" s="23"/>
      <c r="L954" s="23"/>
      <c r="M954" s="23"/>
      <c r="N954" s="23"/>
      <c r="O954" s="23"/>
      <c r="P954" s="23"/>
      <c r="Q954" s="23"/>
      <c r="R954" s="23"/>
      <c r="S954" s="23"/>
      <c r="T954" s="23"/>
      <c r="U954" s="23"/>
      <c r="V954" s="23"/>
      <c r="W954" s="23"/>
      <c r="X954" s="23"/>
    </row>
    <row r="955" spans="1:24" ht="16.5" customHeight="1">
      <c r="A955" s="49"/>
      <c r="B955" s="23"/>
      <c r="C955" s="23"/>
      <c r="D955" s="23"/>
      <c r="E955" s="23"/>
      <c r="F955" s="23"/>
      <c r="G955" s="23"/>
      <c r="H955" s="23"/>
      <c r="I955" s="23"/>
      <c r="J955" s="23"/>
      <c r="K955" s="23"/>
      <c r="L955" s="23"/>
      <c r="M955" s="23"/>
      <c r="N955" s="23"/>
      <c r="O955" s="23"/>
      <c r="P955" s="23"/>
      <c r="Q955" s="23"/>
      <c r="R955" s="23"/>
      <c r="S955" s="23"/>
      <c r="T955" s="23"/>
      <c r="U955" s="23"/>
      <c r="V955" s="23"/>
      <c r="W955" s="23"/>
      <c r="X955" s="23"/>
    </row>
    <row r="956" spans="1:24" ht="16.5" customHeight="1">
      <c r="A956" s="49"/>
      <c r="B956" s="23"/>
      <c r="C956" s="23"/>
      <c r="D956" s="23"/>
      <c r="E956" s="23"/>
      <c r="F956" s="23"/>
      <c r="G956" s="23"/>
      <c r="H956" s="23"/>
      <c r="I956" s="23"/>
      <c r="J956" s="23"/>
      <c r="K956" s="23"/>
      <c r="L956" s="23"/>
      <c r="M956" s="23"/>
      <c r="N956" s="23"/>
      <c r="O956" s="23"/>
      <c r="P956" s="23"/>
      <c r="Q956" s="23"/>
      <c r="R956" s="23"/>
      <c r="S956" s="23"/>
      <c r="T956" s="23"/>
      <c r="U956" s="23"/>
      <c r="V956" s="23"/>
      <c r="W956" s="23"/>
      <c r="X956" s="23"/>
    </row>
    <row r="957" spans="1:24" ht="16.5" customHeight="1">
      <c r="A957" s="49"/>
      <c r="B957" s="23"/>
      <c r="C957" s="23"/>
      <c r="D957" s="23"/>
      <c r="E957" s="23"/>
      <c r="F957" s="23"/>
      <c r="G957" s="23"/>
      <c r="H957" s="23"/>
      <c r="I957" s="23"/>
      <c r="J957" s="23"/>
      <c r="K957" s="23"/>
      <c r="L957" s="23"/>
      <c r="M957" s="23"/>
      <c r="N957" s="23"/>
      <c r="O957" s="23"/>
      <c r="P957" s="23"/>
      <c r="Q957" s="23"/>
      <c r="R957" s="23"/>
      <c r="S957" s="23"/>
      <c r="T957" s="23"/>
      <c r="U957" s="23"/>
      <c r="V957" s="23"/>
      <c r="W957" s="23"/>
      <c r="X957" s="23"/>
    </row>
    <row r="958" spans="1:24" ht="16.5" customHeight="1">
      <c r="A958" s="49"/>
      <c r="B958" s="23"/>
      <c r="C958" s="23"/>
      <c r="D958" s="23"/>
      <c r="E958" s="23"/>
      <c r="F958" s="23"/>
      <c r="G958" s="23"/>
      <c r="H958" s="23"/>
      <c r="I958" s="23"/>
      <c r="J958" s="23"/>
      <c r="K958" s="23"/>
      <c r="L958" s="23"/>
      <c r="M958" s="23"/>
      <c r="N958" s="23"/>
      <c r="O958" s="23"/>
      <c r="P958" s="23"/>
      <c r="Q958" s="23"/>
      <c r="R958" s="23"/>
      <c r="S958" s="23"/>
      <c r="T958" s="23"/>
      <c r="U958" s="23"/>
      <c r="V958" s="23"/>
      <c r="W958" s="23"/>
      <c r="X958" s="23"/>
    </row>
    <row r="959" spans="1:24" ht="16.5" customHeight="1">
      <c r="A959" s="49"/>
      <c r="B959" s="23"/>
      <c r="C959" s="23"/>
      <c r="D959" s="23"/>
      <c r="E959" s="23"/>
      <c r="F959" s="23"/>
      <c r="G959" s="23"/>
      <c r="H959" s="23"/>
      <c r="I959" s="23"/>
      <c r="J959" s="23"/>
      <c r="K959" s="23"/>
      <c r="L959" s="23"/>
      <c r="M959" s="23"/>
      <c r="N959" s="23"/>
      <c r="O959" s="23"/>
      <c r="P959" s="23"/>
      <c r="Q959" s="23"/>
      <c r="R959" s="23"/>
      <c r="S959" s="23"/>
      <c r="T959" s="23"/>
      <c r="U959" s="23"/>
      <c r="V959" s="23"/>
      <c r="W959" s="23"/>
      <c r="X959" s="23"/>
    </row>
    <row r="960" spans="1:24" ht="16.5" customHeight="1">
      <c r="A960" s="49"/>
      <c r="B960" s="23"/>
      <c r="C960" s="23"/>
      <c r="D960" s="23"/>
      <c r="E960" s="23"/>
      <c r="F960" s="23"/>
      <c r="G960" s="23"/>
      <c r="H960" s="23"/>
      <c r="I960" s="23"/>
      <c r="J960" s="23"/>
      <c r="K960" s="23"/>
      <c r="L960" s="23"/>
      <c r="M960" s="23"/>
      <c r="N960" s="23"/>
      <c r="O960" s="23"/>
      <c r="P960" s="23"/>
      <c r="Q960" s="23"/>
      <c r="R960" s="23"/>
      <c r="S960" s="23"/>
      <c r="T960" s="23"/>
      <c r="U960" s="23"/>
      <c r="V960" s="23"/>
      <c r="W960" s="23"/>
      <c r="X960" s="23"/>
    </row>
    <row r="961" spans="1:24" ht="16.5" customHeight="1">
      <c r="A961" s="49"/>
      <c r="B961" s="23"/>
      <c r="C961" s="23"/>
      <c r="D961" s="23"/>
      <c r="E961" s="23"/>
      <c r="F961" s="23"/>
      <c r="G961" s="23"/>
      <c r="H961" s="23"/>
      <c r="I961" s="23"/>
      <c r="J961" s="23"/>
      <c r="K961" s="23"/>
      <c r="L961" s="23"/>
      <c r="M961" s="23"/>
      <c r="N961" s="23"/>
      <c r="O961" s="23"/>
      <c r="P961" s="23"/>
      <c r="Q961" s="23"/>
      <c r="R961" s="23"/>
      <c r="S961" s="23"/>
      <c r="T961" s="23"/>
      <c r="U961" s="23"/>
      <c r="V961" s="23"/>
      <c r="W961" s="23"/>
      <c r="X961" s="23"/>
    </row>
    <row r="962" spans="1:24" ht="16.5" customHeight="1">
      <c r="A962" s="49"/>
      <c r="B962" s="23"/>
      <c r="C962" s="23"/>
      <c r="D962" s="23"/>
      <c r="E962" s="23"/>
      <c r="F962" s="23"/>
      <c r="G962" s="23"/>
      <c r="H962" s="23"/>
      <c r="I962" s="23"/>
      <c r="J962" s="23"/>
      <c r="K962" s="23"/>
      <c r="L962" s="23"/>
      <c r="M962" s="23"/>
      <c r="N962" s="23"/>
      <c r="O962" s="23"/>
      <c r="P962" s="23"/>
      <c r="Q962" s="23"/>
      <c r="R962" s="23"/>
      <c r="S962" s="23"/>
      <c r="T962" s="23"/>
      <c r="U962" s="23"/>
      <c r="V962" s="23"/>
      <c r="W962" s="23"/>
      <c r="X962" s="23"/>
    </row>
    <row r="963" spans="1:24" ht="16.5" customHeight="1">
      <c r="A963" s="49"/>
      <c r="B963" s="23"/>
      <c r="C963" s="23"/>
      <c r="D963" s="23"/>
      <c r="E963" s="23"/>
      <c r="F963" s="23"/>
      <c r="G963" s="23"/>
      <c r="H963" s="23"/>
      <c r="I963" s="23"/>
      <c r="J963" s="23"/>
      <c r="K963" s="23"/>
      <c r="L963" s="23"/>
      <c r="M963" s="23"/>
      <c r="N963" s="23"/>
      <c r="O963" s="23"/>
      <c r="P963" s="23"/>
      <c r="Q963" s="23"/>
      <c r="R963" s="23"/>
      <c r="S963" s="23"/>
      <c r="T963" s="23"/>
      <c r="U963" s="23"/>
      <c r="V963" s="23"/>
      <c r="W963" s="23"/>
      <c r="X963" s="23"/>
    </row>
    <row r="964" spans="1:24" ht="16.5" customHeight="1">
      <c r="A964" s="49"/>
      <c r="B964" s="23"/>
      <c r="C964" s="23"/>
      <c r="D964" s="23"/>
      <c r="E964" s="23"/>
      <c r="F964" s="23"/>
      <c r="G964" s="23"/>
      <c r="H964" s="23"/>
      <c r="I964" s="23"/>
      <c r="J964" s="23"/>
      <c r="K964" s="23"/>
      <c r="L964" s="23"/>
      <c r="M964" s="23"/>
      <c r="N964" s="23"/>
      <c r="O964" s="23"/>
      <c r="P964" s="23"/>
      <c r="Q964" s="23"/>
      <c r="R964" s="23"/>
      <c r="S964" s="23"/>
      <c r="T964" s="23"/>
      <c r="U964" s="23"/>
      <c r="V964" s="23"/>
      <c r="W964" s="23"/>
      <c r="X964" s="23"/>
    </row>
    <row r="965" spans="1:24" ht="16.5" customHeight="1">
      <c r="A965" s="49"/>
      <c r="B965" s="23"/>
      <c r="C965" s="23"/>
      <c r="D965" s="23"/>
      <c r="E965" s="23"/>
      <c r="F965" s="23"/>
      <c r="G965" s="23"/>
      <c r="H965" s="23"/>
      <c r="I965" s="23"/>
      <c r="J965" s="23"/>
      <c r="K965" s="23"/>
      <c r="L965" s="23"/>
      <c r="M965" s="23"/>
      <c r="N965" s="23"/>
      <c r="O965" s="23"/>
      <c r="P965" s="23"/>
      <c r="Q965" s="23"/>
      <c r="R965" s="23"/>
      <c r="S965" s="23"/>
      <c r="T965" s="23"/>
      <c r="U965" s="23"/>
      <c r="V965" s="23"/>
      <c r="W965" s="23"/>
      <c r="X965" s="23"/>
    </row>
    <row r="966" spans="1:24" ht="16.5" customHeight="1">
      <c r="A966" s="49"/>
      <c r="B966" s="23"/>
      <c r="C966" s="23"/>
      <c r="D966" s="23"/>
      <c r="E966" s="23"/>
      <c r="F966" s="23"/>
      <c r="G966" s="23"/>
      <c r="H966" s="23"/>
      <c r="I966" s="23"/>
      <c r="J966" s="23"/>
      <c r="K966" s="23"/>
      <c r="L966" s="23"/>
      <c r="M966" s="23"/>
      <c r="N966" s="23"/>
      <c r="O966" s="23"/>
      <c r="P966" s="23"/>
      <c r="Q966" s="23"/>
      <c r="R966" s="23"/>
      <c r="S966" s="23"/>
      <c r="T966" s="23"/>
      <c r="U966" s="23"/>
      <c r="V966" s="23"/>
      <c r="W966" s="23"/>
      <c r="X966" s="23"/>
    </row>
    <row r="967" spans="1:24" ht="16.5" customHeight="1">
      <c r="A967" s="49"/>
      <c r="B967" s="23"/>
      <c r="C967" s="23"/>
      <c r="D967" s="23"/>
      <c r="E967" s="23"/>
      <c r="F967" s="23"/>
      <c r="G967" s="23"/>
      <c r="H967" s="23"/>
      <c r="I967" s="23"/>
      <c r="J967" s="23"/>
      <c r="K967" s="23"/>
      <c r="L967" s="23"/>
      <c r="M967" s="23"/>
      <c r="N967" s="23"/>
      <c r="O967" s="23"/>
      <c r="P967" s="23"/>
      <c r="Q967" s="23"/>
      <c r="R967" s="23"/>
      <c r="S967" s="23"/>
      <c r="T967" s="23"/>
      <c r="U967" s="23"/>
      <c r="V967" s="23"/>
      <c r="W967" s="23"/>
      <c r="X967" s="23"/>
    </row>
    <row r="968" spans="1:24" ht="16.5" customHeight="1">
      <c r="A968" s="49"/>
      <c r="B968" s="23"/>
      <c r="C968" s="23"/>
      <c r="D968" s="23"/>
      <c r="E968" s="23"/>
      <c r="F968" s="23"/>
      <c r="G968" s="23"/>
      <c r="H968" s="23"/>
      <c r="I968" s="23"/>
      <c r="J968" s="23"/>
      <c r="K968" s="23"/>
      <c r="L968" s="23"/>
      <c r="M968" s="23"/>
      <c r="N968" s="23"/>
      <c r="O968" s="23"/>
      <c r="P968" s="23"/>
      <c r="Q968" s="23"/>
      <c r="R968" s="23"/>
      <c r="S968" s="23"/>
      <c r="T968" s="23"/>
      <c r="U968" s="23"/>
      <c r="V968" s="23"/>
      <c r="W968" s="23"/>
      <c r="X968" s="23"/>
    </row>
    <row r="969" spans="1:24" ht="16.5" customHeight="1">
      <c r="A969" s="49"/>
      <c r="B969" s="23"/>
      <c r="C969" s="23"/>
      <c r="D969" s="23"/>
      <c r="E969" s="23"/>
      <c r="F969" s="23"/>
      <c r="G969" s="23"/>
      <c r="H969" s="23"/>
      <c r="I969" s="23"/>
      <c r="J969" s="23"/>
      <c r="K969" s="23"/>
      <c r="L969" s="23"/>
      <c r="M969" s="23"/>
      <c r="N969" s="23"/>
      <c r="O969" s="23"/>
      <c r="P969" s="23"/>
      <c r="Q969" s="23"/>
      <c r="R969" s="23"/>
      <c r="S969" s="23"/>
      <c r="T969" s="23"/>
      <c r="U969" s="23"/>
      <c r="V969" s="23"/>
      <c r="W969" s="23"/>
      <c r="X969" s="23"/>
    </row>
    <row r="970" spans="1:24" ht="16.5" customHeight="1">
      <c r="A970" s="49"/>
      <c r="B970" s="23"/>
      <c r="C970" s="23"/>
      <c r="D970" s="23"/>
      <c r="E970" s="23"/>
      <c r="F970" s="23"/>
      <c r="G970" s="23"/>
      <c r="H970" s="23"/>
      <c r="I970" s="23"/>
      <c r="J970" s="23"/>
      <c r="K970" s="23"/>
      <c r="L970" s="23"/>
      <c r="M970" s="23"/>
      <c r="N970" s="23"/>
      <c r="O970" s="23"/>
      <c r="P970" s="23"/>
      <c r="Q970" s="23"/>
      <c r="R970" s="23"/>
      <c r="S970" s="23"/>
      <c r="T970" s="23"/>
      <c r="U970" s="23"/>
      <c r="V970" s="23"/>
      <c r="W970" s="23"/>
      <c r="X970" s="23"/>
    </row>
    <row r="971" spans="1:24" ht="16.5" customHeight="1">
      <c r="A971" s="49"/>
      <c r="B971" s="23"/>
      <c r="C971" s="23"/>
      <c r="D971" s="23"/>
      <c r="E971" s="23"/>
      <c r="F971" s="23"/>
      <c r="G971" s="23"/>
      <c r="H971" s="23"/>
      <c r="I971" s="23"/>
      <c r="J971" s="23"/>
      <c r="K971" s="23"/>
      <c r="L971" s="23"/>
      <c r="M971" s="23"/>
      <c r="N971" s="23"/>
      <c r="O971" s="23"/>
      <c r="P971" s="23"/>
      <c r="Q971" s="23"/>
      <c r="R971" s="23"/>
      <c r="S971" s="23"/>
      <c r="T971" s="23"/>
      <c r="U971" s="23"/>
      <c r="V971" s="23"/>
      <c r="W971" s="23"/>
      <c r="X971" s="23"/>
    </row>
    <row r="972" spans="1:24" ht="16.5" customHeight="1">
      <c r="A972" s="49"/>
      <c r="B972" s="23"/>
      <c r="C972" s="23"/>
      <c r="D972" s="23"/>
      <c r="E972" s="23"/>
      <c r="F972" s="23"/>
      <c r="G972" s="23"/>
      <c r="H972" s="23"/>
      <c r="I972" s="23"/>
      <c r="J972" s="23"/>
      <c r="K972" s="23"/>
      <c r="L972" s="23"/>
      <c r="M972" s="23"/>
      <c r="N972" s="23"/>
      <c r="O972" s="23"/>
      <c r="P972" s="23"/>
      <c r="Q972" s="23"/>
      <c r="R972" s="23"/>
      <c r="S972" s="23"/>
      <c r="T972" s="23"/>
      <c r="U972" s="23"/>
      <c r="V972" s="23"/>
      <c r="W972" s="23"/>
      <c r="X972" s="23"/>
    </row>
    <row r="973" spans="1:24" ht="16.5" customHeight="1">
      <c r="A973" s="49"/>
      <c r="B973" s="23"/>
      <c r="C973" s="23"/>
      <c r="D973" s="23"/>
      <c r="E973" s="23"/>
      <c r="F973" s="23"/>
      <c r="G973" s="23"/>
      <c r="H973" s="23"/>
      <c r="I973" s="23"/>
      <c r="J973" s="23"/>
      <c r="K973" s="23"/>
      <c r="L973" s="23"/>
      <c r="M973" s="23"/>
      <c r="N973" s="23"/>
      <c r="O973" s="23"/>
      <c r="P973" s="23"/>
      <c r="Q973" s="23"/>
      <c r="R973" s="23"/>
      <c r="S973" s="23"/>
      <c r="T973" s="23"/>
      <c r="U973" s="23"/>
      <c r="V973" s="23"/>
      <c r="W973" s="23"/>
      <c r="X973" s="23"/>
    </row>
    <row r="974" spans="1:24" ht="16.5" customHeight="1">
      <c r="A974" s="49"/>
      <c r="B974" s="23"/>
      <c r="C974" s="23"/>
      <c r="D974" s="23"/>
      <c r="E974" s="23"/>
      <c r="F974" s="23"/>
      <c r="G974" s="23"/>
      <c r="H974" s="23"/>
      <c r="I974" s="23"/>
      <c r="J974" s="23"/>
      <c r="K974" s="23"/>
      <c r="L974" s="23"/>
      <c r="M974" s="23"/>
      <c r="N974" s="23"/>
      <c r="O974" s="23"/>
      <c r="P974" s="23"/>
      <c r="Q974" s="23"/>
      <c r="R974" s="23"/>
      <c r="S974" s="23"/>
      <c r="T974" s="23"/>
      <c r="U974" s="23"/>
      <c r="V974" s="23"/>
      <c r="W974" s="23"/>
      <c r="X974" s="23"/>
    </row>
    <row r="975" spans="1:24" ht="16.5" customHeight="1">
      <c r="A975" s="49"/>
      <c r="B975" s="23"/>
      <c r="C975" s="23"/>
      <c r="D975" s="23"/>
      <c r="E975" s="23"/>
      <c r="F975" s="23"/>
      <c r="G975" s="23"/>
      <c r="H975" s="23"/>
      <c r="I975" s="23"/>
      <c r="J975" s="23"/>
      <c r="K975" s="23"/>
      <c r="L975" s="23"/>
      <c r="M975" s="23"/>
      <c r="N975" s="23"/>
      <c r="O975" s="23"/>
      <c r="P975" s="23"/>
      <c r="Q975" s="23"/>
      <c r="R975" s="23"/>
      <c r="S975" s="23"/>
      <c r="T975" s="23"/>
      <c r="U975" s="23"/>
      <c r="V975" s="23"/>
      <c r="W975" s="23"/>
      <c r="X975" s="23"/>
    </row>
    <row r="976" spans="1:24" ht="16.5" customHeight="1">
      <c r="A976" s="49"/>
      <c r="B976" s="23"/>
      <c r="C976" s="23"/>
      <c r="D976" s="23"/>
      <c r="E976" s="23"/>
      <c r="F976" s="23"/>
      <c r="G976" s="23"/>
      <c r="H976" s="23"/>
      <c r="I976" s="23"/>
      <c r="J976" s="23"/>
      <c r="K976" s="23"/>
      <c r="L976" s="23"/>
      <c r="M976" s="23"/>
      <c r="N976" s="23"/>
      <c r="O976" s="23"/>
      <c r="P976" s="23"/>
      <c r="Q976" s="23"/>
      <c r="R976" s="23"/>
      <c r="S976" s="23"/>
      <c r="T976" s="23"/>
      <c r="U976" s="23"/>
      <c r="V976" s="23"/>
      <c r="W976" s="23"/>
      <c r="X976" s="23"/>
    </row>
    <row r="977" spans="1:24" ht="16.5" customHeight="1">
      <c r="A977" s="49"/>
      <c r="B977" s="23"/>
      <c r="C977" s="23"/>
      <c r="D977" s="23"/>
      <c r="E977" s="23"/>
      <c r="F977" s="23"/>
      <c r="G977" s="23"/>
      <c r="H977" s="23"/>
      <c r="I977" s="23"/>
      <c r="J977" s="23"/>
      <c r="K977" s="23"/>
      <c r="L977" s="23"/>
      <c r="M977" s="23"/>
      <c r="N977" s="23"/>
      <c r="O977" s="23"/>
      <c r="P977" s="23"/>
      <c r="Q977" s="23"/>
      <c r="R977" s="23"/>
      <c r="S977" s="23"/>
      <c r="T977" s="23"/>
      <c r="U977" s="23"/>
      <c r="V977" s="23"/>
      <c r="W977" s="23"/>
      <c r="X977" s="23"/>
    </row>
    <row r="978" spans="1:24" ht="16.5" customHeight="1">
      <c r="A978" s="49"/>
      <c r="B978" s="23"/>
      <c r="C978" s="23"/>
      <c r="D978" s="23"/>
      <c r="E978" s="23"/>
      <c r="F978" s="23"/>
      <c r="G978" s="23"/>
      <c r="H978" s="23"/>
      <c r="I978" s="23"/>
      <c r="J978" s="23"/>
      <c r="K978" s="23"/>
      <c r="L978" s="23"/>
      <c r="M978" s="23"/>
      <c r="N978" s="23"/>
      <c r="O978" s="23"/>
      <c r="P978" s="23"/>
      <c r="Q978" s="23"/>
      <c r="R978" s="23"/>
      <c r="S978" s="23"/>
      <c r="T978" s="23"/>
      <c r="U978" s="23"/>
      <c r="V978" s="23"/>
      <c r="W978" s="23"/>
      <c r="X978" s="23"/>
    </row>
    <row r="979" spans="1:24" ht="16.5" customHeight="1">
      <c r="A979" s="49"/>
      <c r="B979" s="23"/>
      <c r="C979" s="23"/>
      <c r="D979" s="23"/>
      <c r="E979" s="23"/>
      <c r="F979" s="23"/>
      <c r="G979" s="23"/>
      <c r="H979" s="23"/>
      <c r="I979" s="23"/>
      <c r="J979" s="23"/>
      <c r="K979" s="23"/>
      <c r="L979" s="23"/>
      <c r="M979" s="23"/>
      <c r="N979" s="23"/>
      <c r="O979" s="23"/>
      <c r="P979" s="23"/>
      <c r="Q979" s="23"/>
      <c r="R979" s="23"/>
      <c r="S979" s="23"/>
      <c r="T979" s="23"/>
      <c r="U979" s="23"/>
      <c r="V979" s="23"/>
      <c r="W979" s="23"/>
      <c r="X979" s="23"/>
    </row>
    <row r="980" spans="1:24" ht="16.5" customHeight="1">
      <c r="A980" s="49"/>
      <c r="B980" s="23"/>
      <c r="C980" s="23"/>
      <c r="D980" s="23"/>
      <c r="E980" s="23"/>
      <c r="F980" s="23"/>
      <c r="G980" s="23"/>
      <c r="H980" s="23"/>
      <c r="I980" s="23"/>
      <c r="J980" s="23"/>
      <c r="K980" s="23"/>
      <c r="L980" s="23"/>
      <c r="M980" s="23"/>
      <c r="N980" s="23"/>
      <c r="O980" s="23"/>
      <c r="P980" s="23"/>
      <c r="Q980" s="23"/>
      <c r="R980" s="23"/>
      <c r="S980" s="23"/>
      <c r="T980" s="23"/>
      <c r="U980" s="23"/>
      <c r="V980" s="23"/>
      <c r="W980" s="23"/>
      <c r="X980" s="23"/>
    </row>
    <row r="981" spans="1:24" ht="16.5" customHeight="1">
      <c r="A981" s="49"/>
      <c r="B981" s="23"/>
      <c r="C981" s="23"/>
      <c r="D981" s="23"/>
      <c r="E981" s="23"/>
      <c r="F981" s="23"/>
      <c r="G981" s="23"/>
      <c r="H981" s="23"/>
      <c r="I981" s="23"/>
      <c r="J981" s="23"/>
      <c r="K981" s="23"/>
      <c r="L981" s="23"/>
      <c r="M981" s="23"/>
      <c r="N981" s="23"/>
      <c r="O981" s="23"/>
      <c r="P981" s="23"/>
      <c r="Q981" s="23"/>
      <c r="R981" s="23"/>
      <c r="S981" s="23"/>
      <c r="T981" s="23"/>
      <c r="U981" s="23"/>
      <c r="V981" s="23"/>
      <c r="W981" s="23"/>
      <c r="X981" s="23"/>
    </row>
    <row r="982" spans="1:24" ht="16.5" customHeight="1">
      <c r="A982" s="49"/>
      <c r="B982" s="23"/>
      <c r="C982" s="23"/>
      <c r="D982" s="23"/>
      <c r="E982" s="23"/>
      <c r="F982" s="23"/>
      <c r="G982" s="23"/>
      <c r="H982" s="23"/>
      <c r="I982" s="23"/>
      <c r="J982" s="23"/>
      <c r="K982" s="23"/>
      <c r="L982" s="23"/>
      <c r="M982" s="23"/>
      <c r="N982" s="23"/>
      <c r="O982" s="23"/>
      <c r="P982" s="23"/>
      <c r="Q982" s="23"/>
      <c r="R982" s="23"/>
      <c r="S982" s="23"/>
      <c r="T982" s="23"/>
      <c r="U982" s="23"/>
      <c r="V982" s="23"/>
      <c r="W982" s="23"/>
      <c r="X982" s="23"/>
    </row>
    <row r="983" spans="1:24" ht="16.5" customHeight="1">
      <c r="A983" s="49"/>
      <c r="B983" s="23"/>
      <c r="C983" s="23"/>
      <c r="D983" s="23"/>
      <c r="E983" s="23"/>
      <c r="F983" s="23"/>
      <c r="G983" s="23"/>
      <c r="H983" s="23"/>
      <c r="I983" s="23"/>
      <c r="J983" s="23"/>
      <c r="K983" s="23"/>
      <c r="L983" s="23"/>
      <c r="M983" s="23"/>
      <c r="N983" s="23"/>
      <c r="O983" s="23"/>
      <c r="P983" s="23"/>
      <c r="Q983" s="23"/>
      <c r="R983" s="23"/>
      <c r="S983" s="23"/>
      <c r="T983" s="23"/>
      <c r="U983" s="23"/>
      <c r="V983" s="23"/>
      <c r="W983" s="23"/>
      <c r="X983" s="23"/>
    </row>
    <row r="984" spans="1:24" ht="16.5" customHeight="1">
      <c r="A984" s="49"/>
      <c r="B984" s="23"/>
      <c r="C984" s="23"/>
      <c r="D984" s="23"/>
      <c r="E984" s="23"/>
      <c r="F984" s="23"/>
      <c r="G984" s="23"/>
      <c r="H984" s="23"/>
      <c r="I984" s="23"/>
      <c r="J984" s="23"/>
      <c r="K984" s="23"/>
      <c r="L984" s="23"/>
      <c r="M984" s="23"/>
      <c r="N984" s="23"/>
      <c r="O984" s="23"/>
      <c r="P984" s="23"/>
      <c r="Q984" s="23"/>
      <c r="R984" s="23"/>
      <c r="S984" s="23"/>
      <c r="T984" s="23"/>
      <c r="U984" s="23"/>
      <c r="V984" s="23"/>
      <c r="W984" s="23"/>
      <c r="X984" s="23"/>
    </row>
    <row r="985" spans="1:24" ht="16.5" customHeight="1">
      <c r="A985" s="49"/>
      <c r="B985" s="23"/>
      <c r="C985" s="23"/>
      <c r="D985" s="23"/>
      <c r="E985" s="23"/>
      <c r="F985" s="23"/>
      <c r="G985" s="23"/>
      <c r="H985" s="23"/>
      <c r="I985" s="23"/>
      <c r="J985" s="23"/>
      <c r="K985" s="23"/>
      <c r="L985" s="23"/>
      <c r="M985" s="23"/>
      <c r="N985" s="23"/>
      <c r="O985" s="23"/>
      <c r="P985" s="23"/>
      <c r="Q985" s="23"/>
      <c r="R985" s="23"/>
      <c r="S985" s="23"/>
      <c r="T985" s="23"/>
      <c r="U985" s="23"/>
      <c r="V985" s="23"/>
      <c r="W985" s="23"/>
      <c r="X985" s="23"/>
    </row>
    <row r="986" spans="1:24" ht="16.5" customHeight="1">
      <c r="A986" s="49"/>
      <c r="B986" s="23"/>
      <c r="C986" s="23"/>
      <c r="D986" s="23"/>
      <c r="E986" s="23"/>
      <c r="F986" s="23"/>
      <c r="G986" s="23"/>
      <c r="H986" s="23"/>
      <c r="I986" s="23"/>
      <c r="J986" s="23"/>
      <c r="K986" s="23"/>
      <c r="L986" s="23"/>
      <c r="M986" s="23"/>
      <c r="N986" s="23"/>
      <c r="O986" s="23"/>
      <c r="P986" s="23"/>
      <c r="Q986" s="23"/>
      <c r="R986" s="23"/>
      <c r="S986" s="23"/>
      <c r="T986" s="23"/>
      <c r="U986" s="23"/>
      <c r="V986" s="23"/>
      <c r="W986" s="23"/>
      <c r="X986" s="23"/>
    </row>
    <row r="987" spans="1:24" ht="16.5" customHeight="1">
      <c r="A987" s="49"/>
      <c r="B987" s="23"/>
      <c r="C987" s="23"/>
      <c r="D987" s="23"/>
      <c r="E987" s="23"/>
      <c r="F987" s="23"/>
      <c r="G987" s="23"/>
      <c r="H987" s="23"/>
      <c r="I987" s="23"/>
      <c r="J987" s="23"/>
      <c r="K987" s="23"/>
      <c r="L987" s="23"/>
      <c r="M987" s="23"/>
      <c r="N987" s="23"/>
      <c r="O987" s="23"/>
      <c r="P987" s="23"/>
      <c r="Q987" s="23"/>
      <c r="R987" s="23"/>
      <c r="S987" s="23"/>
      <c r="T987" s="23"/>
      <c r="U987" s="23"/>
      <c r="V987" s="23"/>
      <c r="W987" s="23"/>
      <c r="X987" s="23"/>
    </row>
    <row r="988" spans="1:24" ht="16.5" customHeight="1">
      <c r="A988" s="49"/>
      <c r="B988" s="23"/>
      <c r="C988" s="23"/>
      <c r="D988" s="23"/>
      <c r="E988" s="23"/>
      <c r="F988" s="23"/>
      <c r="G988" s="23"/>
      <c r="H988" s="23"/>
      <c r="I988" s="23"/>
      <c r="J988" s="23"/>
      <c r="K988" s="23"/>
      <c r="L988" s="23"/>
      <c r="M988" s="23"/>
      <c r="N988" s="23"/>
      <c r="O988" s="23"/>
      <c r="P988" s="23"/>
      <c r="Q988" s="23"/>
      <c r="R988" s="23"/>
      <c r="S988" s="23"/>
      <c r="T988" s="23"/>
      <c r="U988" s="23"/>
      <c r="V988" s="23"/>
      <c r="W988" s="23"/>
      <c r="X988" s="23"/>
    </row>
    <row r="989" spans="1:24" ht="16.5" customHeight="1">
      <c r="A989" s="49"/>
      <c r="B989" s="23"/>
      <c r="C989" s="23"/>
      <c r="D989" s="23"/>
      <c r="E989" s="23"/>
      <c r="F989" s="23"/>
      <c r="G989" s="23"/>
      <c r="H989" s="23"/>
      <c r="I989" s="23"/>
      <c r="J989" s="23"/>
      <c r="K989" s="23"/>
      <c r="L989" s="23"/>
      <c r="M989" s="23"/>
      <c r="N989" s="23"/>
      <c r="O989" s="23"/>
      <c r="P989" s="23"/>
      <c r="Q989" s="23"/>
      <c r="R989" s="23"/>
      <c r="S989" s="23"/>
      <c r="T989" s="23"/>
      <c r="U989" s="23"/>
      <c r="V989" s="23"/>
      <c r="W989" s="23"/>
      <c r="X989" s="23"/>
    </row>
    <row r="990" spans="1:24" ht="16.5" customHeight="1">
      <c r="A990" s="49"/>
      <c r="B990" s="23"/>
      <c r="C990" s="23"/>
      <c r="D990" s="23"/>
      <c r="E990" s="23"/>
      <c r="F990" s="23"/>
      <c r="G990" s="23"/>
      <c r="H990" s="23"/>
      <c r="I990" s="23"/>
      <c r="J990" s="23"/>
      <c r="K990" s="23"/>
      <c r="L990" s="23"/>
      <c r="M990" s="23"/>
      <c r="N990" s="23"/>
      <c r="O990" s="23"/>
      <c r="P990" s="23"/>
      <c r="Q990" s="23"/>
      <c r="R990" s="23"/>
      <c r="S990" s="23"/>
      <c r="T990" s="23"/>
      <c r="U990" s="23"/>
      <c r="V990" s="23"/>
      <c r="W990" s="23"/>
      <c r="X990" s="23"/>
    </row>
    <row r="991" spans="1:24" ht="16.5" customHeight="1">
      <c r="A991" s="49"/>
      <c r="B991" s="23"/>
      <c r="C991" s="23"/>
      <c r="D991" s="23"/>
      <c r="E991" s="23"/>
      <c r="F991" s="23"/>
      <c r="G991" s="23"/>
      <c r="H991" s="23"/>
      <c r="I991" s="23"/>
      <c r="J991" s="23"/>
      <c r="K991" s="23"/>
      <c r="L991" s="23"/>
      <c r="M991" s="23"/>
      <c r="N991" s="23"/>
      <c r="O991" s="23"/>
      <c r="P991" s="23"/>
      <c r="Q991" s="23"/>
      <c r="R991" s="23"/>
      <c r="S991" s="23"/>
      <c r="T991" s="23"/>
      <c r="U991" s="23"/>
      <c r="V991" s="23"/>
      <c r="W991" s="23"/>
      <c r="X991" s="23"/>
    </row>
    <row r="992" spans="1:24" ht="16.5" customHeight="1">
      <c r="A992" s="49"/>
      <c r="B992" s="23"/>
      <c r="C992" s="23"/>
      <c r="D992" s="23"/>
      <c r="E992" s="23"/>
      <c r="F992" s="23"/>
      <c r="G992" s="23"/>
      <c r="H992" s="23"/>
      <c r="I992" s="23"/>
      <c r="J992" s="23"/>
      <c r="K992" s="23"/>
      <c r="L992" s="23"/>
      <c r="M992" s="23"/>
      <c r="N992" s="23"/>
      <c r="O992" s="23"/>
      <c r="P992" s="23"/>
      <c r="Q992" s="23"/>
      <c r="R992" s="23"/>
      <c r="S992" s="23"/>
      <c r="T992" s="23"/>
      <c r="U992" s="23"/>
      <c r="V992" s="23"/>
      <c r="W992" s="23"/>
      <c r="X992" s="23"/>
    </row>
    <row r="993" spans="1:24" ht="16.5" customHeight="1">
      <c r="A993" s="49"/>
      <c r="B993" s="23"/>
      <c r="C993" s="23"/>
      <c r="D993" s="23"/>
      <c r="E993" s="23"/>
      <c r="F993" s="23"/>
      <c r="G993" s="23"/>
      <c r="H993" s="23"/>
      <c r="I993" s="23"/>
      <c r="J993" s="23"/>
      <c r="K993" s="23"/>
      <c r="L993" s="23"/>
      <c r="M993" s="23"/>
      <c r="N993" s="23"/>
      <c r="O993" s="23"/>
      <c r="P993" s="23"/>
      <c r="Q993" s="23"/>
      <c r="R993" s="23"/>
      <c r="S993" s="23"/>
      <c r="T993" s="23"/>
      <c r="U993" s="23"/>
      <c r="V993" s="23"/>
      <c r="W993" s="23"/>
      <c r="X993" s="23"/>
    </row>
    <row r="994" spans="1:24" ht="16.5" customHeight="1">
      <c r="A994" s="49"/>
      <c r="B994" s="23"/>
      <c r="C994" s="23"/>
      <c r="D994" s="23"/>
      <c r="E994" s="23"/>
      <c r="F994" s="23"/>
      <c r="G994" s="23"/>
      <c r="H994" s="23"/>
      <c r="I994" s="23"/>
      <c r="J994" s="23"/>
      <c r="K994" s="23"/>
      <c r="L994" s="23"/>
      <c r="M994" s="23"/>
      <c r="N994" s="23"/>
      <c r="O994" s="23"/>
      <c r="P994" s="23"/>
      <c r="Q994" s="23"/>
      <c r="R994" s="23"/>
      <c r="S994" s="23"/>
      <c r="T994" s="23"/>
      <c r="U994" s="23"/>
      <c r="V994" s="23"/>
      <c r="W994" s="23"/>
      <c r="X994" s="23"/>
    </row>
    <row r="995" spans="1:24" ht="16.5" customHeight="1">
      <c r="A995" s="49"/>
      <c r="B995" s="23"/>
      <c r="C995" s="23"/>
      <c r="D995" s="23"/>
      <c r="E995" s="23"/>
      <c r="F995" s="23"/>
      <c r="G995" s="23"/>
      <c r="H995" s="23"/>
      <c r="I995" s="23"/>
      <c r="J995" s="23"/>
      <c r="K995" s="23"/>
      <c r="L995" s="23"/>
      <c r="M995" s="23"/>
      <c r="N995" s="23"/>
      <c r="O995" s="23"/>
      <c r="P995" s="23"/>
      <c r="Q995" s="23"/>
      <c r="R995" s="23"/>
      <c r="S995" s="23"/>
      <c r="T995" s="23"/>
      <c r="U995" s="23"/>
      <c r="V995" s="23"/>
      <c r="W995" s="23"/>
      <c r="X995" s="23"/>
    </row>
    <row r="996" spans="1:24" ht="16.5" customHeight="1">
      <c r="A996" s="49"/>
      <c r="B996" s="23"/>
      <c r="C996" s="23"/>
      <c r="D996" s="23"/>
      <c r="E996" s="23"/>
      <c r="F996" s="23"/>
      <c r="G996" s="23"/>
      <c r="H996" s="23"/>
      <c r="I996" s="23"/>
      <c r="J996" s="23"/>
      <c r="K996" s="23"/>
      <c r="L996" s="23"/>
      <c r="M996" s="23"/>
      <c r="N996" s="23"/>
      <c r="O996" s="23"/>
      <c r="P996" s="23"/>
      <c r="Q996" s="23"/>
      <c r="R996" s="23"/>
      <c r="S996" s="23"/>
      <c r="T996" s="23"/>
      <c r="U996" s="23"/>
      <c r="V996" s="23"/>
      <c r="W996" s="23"/>
      <c r="X996" s="23"/>
    </row>
    <row r="997" spans="1:24" ht="16.5" customHeight="1">
      <c r="A997" s="49"/>
      <c r="B997" s="23"/>
      <c r="C997" s="23"/>
      <c r="D997" s="23"/>
      <c r="E997" s="23"/>
      <c r="F997" s="23"/>
      <c r="G997" s="23"/>
      <c r="H997" s="23"/>
      <c r="I997" s="23"/>
      <c r="J997" s="23"/>
      <c r="K997" s="23"/>
      <c r="L997" s="23"/>
      <c r="M997" s="23"/>
      <c r="N997" s="23"/>
      <c r="O997" s="23"/>
      <c r="P997" s="23"/>
      <c r="Q997" s="23"/>
      <c r="R997" s="23"/>
      <c r="S997" s="23"/>
      <c r="T997" s="23"/>
      <c r="U997" s="23"/>
      <c r="V997" s="23"/>
      <c r="W997" s="23"/>
      <c r="X997" s="23"/>
    </row>
    <row r="998" spans="1:24" ht="16.5" customHeight="1">
      <c r="A998" s="49"/>
      <c r="B998" s="23"/>
      <c r="C998" s="23"/>
      <c r="D998" s="23"/>
      <c r="E998" s="23"/>
      <c r="F998" s="23"/>
      <c r="G998" s="23"/>
      <c r="H998" s="23"/>
      <c r="I998" s="23"/>
      <c r="J998" s="23"/>
      <c r="K998" s="23"/>
      <c r="L998" s="23"/>
      <c r="M998" s="23"/>
      <c r="N998" s="23"/>
      <c r="O998" s="23"/>
      <c r="P998" s="23"/>
      <c r="Q998" s="23"/>
      <c r="R998" s="23"/>
      <c r="S998" s="23"/>
      <c r="T998" s="23"/>
      <c r="U998" s="23"/>
      <c r="V998" s="23"/>
      <c r="W998" s="23"/>
      <c r="X998" s="23"/>
    </row>
    <row r="999" spans="1:24" ht="16.5" customHeight="1">
      <c r="A999" s="49"/>
      <c r="B999" s="23"/>
      <c r="C999" s="23"/>
      <c r="D999" s="23"/>
      <c r="E999" s="23"/>
      <c r="F999" s="23"/>
      <c r="G999" s="23"/>
      <c r="H999" s="23"/>
      <c r="I999" s="23"/>
      <c r="J999" s="23"/>
      <c r="K999" s="23"/>
      <c r="L999" s="23"/>
      <c r="M999" s="23"/>
      <c r="N999" s="23"/>
      <c r="O999" s="23"/>
      <c r="P999" s="23"/>
      <c r="Q999" s="23"/>
      <c r="R999" s="23"/>
      <c r="S999" s="23"/>
      <c r="T999" s="23"/>
      <c r="U999" s="23"/>
      <c r="V999" s="23"/>
      <c r="W999" s="23"/>
      <c r="X999" s="23"/>
    </row>
    <row r="1000" spans="1:24" ht="16.5" customHeight="1">
      <c r="A1000" s="50"/>
      <c r="B1000" s="51"/>
      <c r="C1000" s="51"/>
      <c r="D1000" s="51"/>
      <c r="E1000" s="51"/>
      <c r="F1000" s="51"/>
      <c r="G1000" s="51"/>
      <c r="H1000" s="51"/>
      <c r="I1000" s="51"/>
      <c r="J1000" s="51"/>
      <c r="K1000" s="51"/>
      <c r="L1000" s="51"/>
      <c r="M1000" s="51"/>
      <c r="N1000" s="51"/>
      <c r="O1000" s="51"/>
      <c r="P1000" s="51"/>
      <c r="Q1000" s="51"/>
      <c r="R1000" s="51"/>
      <c r="S1000" s="23"/>
      <c r="T1000" s="23"/>
      <c r="U1000" s="23"/>
      <c r="V1000" s="23"/>
      <c r="W1000" s="23"/>
      <c r="X1000" s="23"/>
    </row>
  </sheetData>
  <protectedRanges>
    <protectedRange sqref="C7:C13 C15:C21 C23:C32 C34:C39 C41:C46 C48:C49" name="Rango1"/>
  </protectedRanges>
  <mergeCells count="3">
    <mergeCell ref="E11:E13"/>
    <mergeCell ref="F11:M13"/>
    <mergeCell ref="B1:C1"/>
  </mergeCells>
  <dataValidations count="1">
    <dataValidation type="list" allowBlank="1" showInputMessage="1" showErrorMessage="1" sqref="C41:C46 C34:C39 C23:C32 C15:C21 C7:C13 C48:C49" xr:uid="{00000000-0002-0000-0900-000000000000}">
      <formula1>"1,3,5"</formula1>
    </dataValidation>
  </dataValidations>
  <hyperlinks>
    <hyperlink ref="B1" r:id="rId1" display="Guías sectoriales de género y cambio climático del Ministerio de Ambiente y Desarrollo Sostenible" xr:uid="{00000000-0004-0000-0900-000000000000}"/>
    <hyperlink ref="C1" r:id="rId2" display="https://www.minambiente.gov.co/wp-content/uploads/2021/10/GUIA_INDUSTRIA_sv.pdf" xr:uid="{00000000-0004-0000-0900-000001000000}"/>
    <hyperlink ref="B49" r:id="rId3" xr:uid="{00000000-0004-0000-0900-000002000000}"/>
    <hyperlink ref="B53" r:id="rId4" display="En el documento de la CEPAL, titulado Prácticas promisorias que promueven la igualdad de género y la autonomía de las mujeres en la respuesta al cambio climático en América Latina y el Caribe se pueden acceder a los siguientes estudios de caso: _x000d_-CREACIÓN" xr:uid="{00000000-0004-0000-0900-000003000000}"/>
    <hyperlink ref="B48" r:id="rId5" xr:uid="{00000000-0004-0000-0900-000004000000}"/>
  </hyperlinks>
  <pageMargins left="0.7" right="0.7" top="0.75" bottom="0.75" header="0" footer="0"/>
  <pageSetup orientation="portrait"/>
  <headerFooter>
    <oddFooter>&amp;C&amp;"Helvetica Neue,Regular"&amp;12&amp;K000000&amp;P</oddFooter>
  </headerFooter>
  <drawing r:id="rId6"/>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dimension ref="A1:Q40"/>
  <sheetViews>
    <sheetView showGridLines="0" zoomScale="78" zoomScaleNormal="78" workbookViewId="0">
      <selection activeCell="R9" sqref="R9"/>
    </sheetView>
  </sheetViews>
  <sheetFormatPr defaultColWidth="12.625" defaultRowHeight="15" customHeight="1"/>
  <cols>
    <col min="1" max="1" width="3.875" style="1" customWidth="1"/>
    <col min="2" max="2" width="3.125" style="1" customWidth="1"/>
    <col min="3" max="15" width="8.625" style="1" customWidth="1"/>
    <col min="16" max="16" width="7.625" style="1" customWidth="1"/>
    <col min="17" max="17" width="3" style="1" customWidth="1"/>
    <col min="18" max="18" width="12.625" style="1" customWidth="1"/>
    <col min="19" max="16384" width="12.625" style="1"/>
  </cols>
  <sheetData>
    <row r="1" spans="1:17" ht="16.5" customHeight="1" thickBot="1">
      <c r="A1" s="2"/>
      <c r="B1" s="3"/>
      <c r="C1" s="3"/>
      <c r="D1" s="3"/>
      <c r="E1" s="3"/>
      <c r="F1" s="3"/>
      <c r="G1" s="3"/>
      <c r="H1" s="3"/>
      <c r="I1" s="3"/>
      <c r="J1" s="3"/>
      <c r="K1" s="3"/>
      <c r="L1" s="3"/>
      <c r="M1" s="3"/>
      <c r="N1" s="3"/>
      <c r="O1" s="3"/>
      <c r="P1" s="3"/>
      <c r="Q1" s="4"/>
    </row>
    <row r="2" spans="1:17" ht="16.5" customHeight="1">
      <c r="A2" s="5"/>
      <c r="B2" s="290"/>
      <c r="C2" s="293"/>
      <c r="D2" s="293"/>
      <c r="E2" s="293"/>
      <c r="F2" s="293"/>
      <c r="G2" s="293"/>
      <c r="H2" s="293"/>
      <c r="I2" s="293"/>
      <c r="J2" s="293"/>
      <c r="K2" s="293"/>
      <c r="L2" s="293"/>
      <c r="M2" s="293"/>
      <c r="N2" s="293"/>
      <c r="O2" s="293"/>
      <c r="P2" s="293"/>
      <c r="Q2" s="294"/>
    </row>
    <row r="3" spans="1:17" ht="16.5" customHeight="1">
      <c r="A3" s="5"/>
      <c r="B3" s="291"/>
      <c r="C3" s="127"/>
      <c r="D3" s="127"/>
      <c r="E3" s="127"/>
      <c r="F3" s="127"/>
      <c r="G3" s="127"/>
      <c r="H3" s="127"/>
      <c r="I3" s="127"/>
      <c r="J3" s="127"/>
      <c r="K3" s="127"/>
      <c r="L3" s="127"/>
      <c r="M3" s="127"/>
      <c r="N3" s="127"/>
      <c r="O3" s="127"/>
      <c r="P3" s="127"/>
      <c r="Q3" s="295"/>
    </row>
    <row r="4" spans="1:17" ht="16.5" customHeight="1">
      <c r="A4" s="5"/>
      <c r="B4" s="291"/>
      <c r="C4" s="127"/>
      <c r="D4" s="127"/>
      <c r="E4" s="127"/>
      <c r="F4" s="127"/>
      <c r="G4" s="127"/>
      <c r="H4" s="127"/>
      <c r="I4" s="127"/>
      <c r="J4" s="127"/>
      <c r="K4" s="127"/>
      <c r="L4" s="127"/>
      <c r="M4" s="127"/>
      <c r="N4" s="127"/>
      <c r="O4" s="127"/>
      <c r="P4" s="127"/>
      <c r="Q4" s="295"/>
    </row>
    <row r="5" spans="1:17" ht="16.5" customHeight="1">
      <c r="A5" s="5"/>
      <c r="B5" s="291"/>
      <c r="C5" s="127"/>
      <c r="D5" s="127"/>
      <c r="E5" s="127"/>
      <c r="F5" s="127"/>
      <c r="G5" s="127"/>
      <c r="H5" s="127"/>
      <c r="I5" s="127"/>
      <c r="J5" s="127"/>
      <c r="K5" s="127"/>
      <c r="L5" s="127"/>
      <c r="M5" s="127"/>
      <c r="N5" s="127"/>
      <c r="O5" s="127"/>
      <c r="P5" s="127"/>
      <c r="Q5" s="295"/>
    </row>
    <row r="6" spans="1:17" ht="16.5" customHeight="1">
      <c r="A6" s="5"/>
      <c r="B6" s="291"/>
      <c r="C6" s="127"/>
      <c r="D6" s="127"/>
      <c r="E6" s="127"/>
      <c r="F6" s="127"/>
      <c r="G6" s="127"/>
      <c r="H6" s="127"/>
      <c r="I6" s="127"/>
      <c r="J6" s="127"/>
      <c r="K6" s="127"/>
      <c r="L6" s="127"/>
      <c r="M6" s="127"/>
      <c r="N6" s="127"/>
      <c r="O6" s="127"/>
      <c r="P6" s="127"/>
      <c r="Q6" s="295"/>
    </row>
    <row r="7" spans="1:17" ht="16.5" customHeight="1">
      <c r="A7" s="5"/>
      <c r="B7" s="291"/>
      <c r="C7" s="127"/>
      <c r="D7" s="127"/>
      <c r="E7" s="127"/>
      <c r="F7" s="127"/>
      <c r="G7" s="127"/>
      <c r="H7" s="127"/>
      <c r="I7" s="127"/>
      <c r="J7" s="127"/>
      <c r="K7" s="127"/>
      <c r="L7" s="127"/>
      <c r="M7" s="127"/>
      <c r="N7" s="127"/>
      <c r="O7" s="127"/>
      <c r="P7" s="127"/>
      <c r="Q7" s="295"/>
    </row>
    <row r="8" spans="1:17" ht="16.5" customHeight="1">
      <c r="A8" s="5"/>
      <c r="B8" s="291"/>
      <c r="C8" s="127"/>
      <c r="D8" s="127"/>
      <c r="E8" s="127"/>
      <c r="F8" s="127"/>
      <c r="G8" s="127"/>
      <c r="H8" s="127"/>
      <c r="I8" s="127"/>
      <c r="J8" s="127"/>
      <c r="K8" s="127"/>
      <c r="L8" s="127"/>
      <c r="M8" s="127"/>
      <c r="N8" s="127"/>
      <c r="O8" s="127"/>
      <c r="P8" s="127"/>
      <c r="Q8" s="295"/>
    </row>
    <row r="9" spans="1:17" ht="16.5" customHeight="1">
      <c r="A9" s="5"/>
      <c r="B9" s="291"/>
      <c r="C9" s="127"/>
      <c r="D9" s="127"/>
      <c r="E9" s="127"/>
      <c r="F9" s="127"/>
      <c r="G9" s="127"/>
      <c r="H9" s="127"/>
      <c r="I9" s="127"/>
      <c r="J9" s="127"/>
      <c r="K9" s="127"/>
      <c r="L9" s="127"/>
      <c r="M9" s="127"/>
      <c r="N9" s="127"/>
      <c r="O9" s="127"/>
      <c r="P9" s="127"/>
      <c r="Q9" s="295"/>
    </row>
    <row r="10" spans="1:17" ht="16.5" customHeight="1">
      <c r="A10" s="5"/>
      <c r="B10" s="291"/>
      <c r="C10" s="127"/>
      <c r="D10" s="127"/>
      <c r="E10" s="127"/>
      <c r="F10" s="127"/>
      <c r="G10" s="127"/>
      <c r="H10" s="127"/>
      <c r="I10" s="127"/>
      <c r="J10" s="127"/>
      <c r="K10" s="127"/>
      <c r="L10" s="127"/>
      <c r="M10" s="127"/>
      <c r="N10" s="127"/>
      <c r="O10" s="127"/>
      <c r="P10" s="127"/>
      <c r="Q10" s="295"/>
    </row>
    <row r="11" spans="1:17" ht="16.5" customHeight="1">
      <c r="A11" s="5"/>
      <c r="B11" s="291"/>
      <c r="C11" s="127"/>
      <c r="D11" s="127"/>
      <c r="E11" s="127"/>
      <c r="F11" s="127"/>
      <c r="G11" s="127"/>
      <c r="H11" s="127"/>
      <c r="I11" s="127"/>
      <c r="J11" s="127"/>
      <c r="K11" s="127"/>
      <c r="L11" s="127"/>
      <c r="M11" s="127"/>
      <c r="N11" s="127"/>
      <c r="O11" s="127"/>
      <c r="P11" s="127"/>
      <c r="Q11" s="295"/>
    </row>
    <row r="12" spans="1:17" ht="16.5" customHeight="1">
      <c r="A12" s="5"/>
      <c r="B12" s="291"/>
      <c r="C12" s="127"/>
      <c r="D12" s="127"/>
      <c r="E12" s="127"/>
      <c r="F12" s="127"/>
      <c r="G12" s="127"/>
      <c r="H12" s="127"/>
      <c r="I12" s="127"/>
      <c r="J12" s="127"/>
      <c r="K12" s="127"/>
      <c r="L12" s="127"/>
      <c r="M12" s="127"/>
      <c r="N12" s="127"/>
      <c r="O12" s="127"/>
      <c r="P12" s="127"/>
      <c r="Q12" s="295"/>
    </row>
    <row r="13" spans="1:17" ht="16.5" customHeight="1">
      <c r="A13" s="5"/>
      <c r="B13" s="291"/>
      <c r="C13" s="127"/>
      <c r="D13" s="127"/>
      <c r="E13" s="127"/>
      <c r="F13" s="127"/>
      <c r="G13" s="127"/>
      <c r="H13" s="127"/>
      <c r="I13" s="127"/>
      <c r="J13" s="127"/>
      <c r="K13" s="127"/>
      <c r="L13" s="127"/>
      <c r="M13" s="127"/>
      <c r="N13" s="127"/>
      <c r="O13" s="127"/>
      <c r="P13" s="127"/>
      <c r="Q13" s="295"/>
    </row>
    <row r="14" spans="1:17" ht="16.5" customHeight="1">
      <c r="A14" s="5"/>
      <c r="B14" s="291"/>
      <c r="C14" s="127"/>
      <c r="D14" s="127"/>
      <c r="E14" s="127"/>
      <c r="F14" s="127"/>
      <c r="G14" s="127"/>
      <c r="H14" s="127"/>
      <c r="I14" s="127"/>
      <c r="J14" s="127"/>
      <c r="K14" s="127"/>
      <c r="L14" s="127"/>
      <c r="M14" s="127"/>
      <c r="N14" s="127"/>
      <c r="O14" s="127"/>
      <c r="P14" s="127"/>
      <c r="Q14" s="295"/>
    </row>
    <row r="15" spans="1:17" ht="16.5" customHeight="1">
      <c r="A15" s="5"/>
      <c r="B15" s="291"/>
      <c r="C15" s="127"/>
      <c r="D15" s="127"/>
      <c r="E15" s="127"/>
      <c r="F15" s="127"/>
      <c r="G15" s="127"/>
      <c r="H15" s="127"/>
      <c r="I15" s="127"/>
      <c r="J15" s="127"/>
      <c r="K15" s="127"/>
      <c r="L15" s="127"/>
      <c r="M15" s="127"/>
      <c r="N15" s="127"/>
      <c r="O15" s="127"/>
      <c r="P15" s="127"/>
      <c r="Q15" s="295"/>
    </row>
    <row r="16" spans="1:17" ht="16.5" customHeight="1">
      <c r="A16" s="5"/>
      <c r="B16" s="291"/>
      <c r="C16" s="127"/>
      <c r="D16" s="127"/>
      <c r="E16" s="127"/>
      <c r="F16" s="127"/>
      <c r="G16" s="127"/>
      <c r="H16" s="127"/>
      <c r="I16" s="127"/>
      <c r="J16" s="127"/>
      <c r="K16" s="127"/>
      <c r="L16" s="127"/>
      <c r="M16" s="127"/>
      <c r="N16" s="127"/>
      <c r="O16" s="127"/>
      <c r="P16" s="127"/>
      <c r="Q16" s="295"/>
    </row>
    <row r="17" spans="1:17" ht="16.5" customHeight="1">
      <c r="A17" s="5"/>
      <c r="B17" s="291"/>
      <c r="C17" s="127"/>
      <c r="D17" s="127"/>
      <c r="E17" s="127"/>
      <c r="F17" s="127"/>
      <c r="G17" s="127"/>
      <c r="H17" s="127"/>
      <c r="I17" s="127"/>
      <c r="J17" s="127"/>
      <c r="K17" s="127"/>
      <c r="L17" s="127"/>
      <c r="M17" s="127"/>
      <c r="N17" s="127"/>
      <c r="O17" s="127"/>
      <c r="P17" s="127"/>
      <c r="Q17" s="295"/>
    </row>
    <row r="18" spans="1:17" ht="16.5" customHeight="1">
      <c r="A18" s="5"/>
      <c r="B18" s="291"/>
      <c r="C18" s="127"/>
      <c r="D18" s="127"/>
      <c r="E18" s="127"/>
      <c r="F18" s="127"/>
      <c r="G18" s="127"/>
      <c r="H18" s="127"/>
      <c r="I18" s="127"/>
      <c r="J18" s="127"/>
      <c r="K18" s="127"/>
      <c r="L18" s="127"/>
      <c r="M18" s="127"/>
      <c r="N18" s="127"/>
      <c r="O18" s="127"/>
      <c r="P18" s="127"/>
      <c r="Q18" s="295"/>
    </row>
    <row r="19" spans="1:17" ht="16.5" customHeight="1">
      <c r="A19" s="5"/>
      <c r="B19" s="291"/>
      <c r="C19" s="127"/>
      <c r="D19" s="127"/>
      <c r="E19" s="127"/>
      <c r="F19" s="127"/>
      <c r="G19" s="127"/>
      <c r="H19" s="127"/>
      <c r="I19" s="127"/>
      <c r="J19" s="127"/>
      <c r="K19" s="127"/>
      <c r="L19" s="127"/>
      <c r="M19" s="127"/>
      <c r="N19" s="127"/>
      <c r="O19" s="127"/>
      <c r="P19" s="127"/>
      <c r="Q19" s="295"/>
    </row>
    <row r="20" spans="1:17" ht="16.5" customHeight="1">
      <c r="A20" s="5"/>
      <c r="B20" s="291"/>
      <c r="C20" s="127"/>
      <c r="D20" s="127"/>
      <c r="E20" s="127"/>
      <c r="F20" s="127"/>
      <c r="G20" s="127"/>
      <c r="H20" s="127"/>
      <c r="I20" s="127"/>
      <c r="J20" s="127"/>
      <c r="K20" s="127"/>
      <c r="L20" s="127"/>
      <c r="M20" s="127"/>
      <c r="N20" s="127"/>
      <c r="O20" s="127"/>
      <c r="P20" s="127"/>
      <c r="Q20" s="295"/>
    </row>
    <row r="21" spans="1:17" ht="16.5" customHeight="1">
      <c r="A21" s="5"/>
      <c r="B21" s="291"/>
      <c r="C21" s="127"/>
      <c r="D21" s="127"/>
      <c r="E21" s="127"/>
      <c r="F21" s="127"/>
      <c r="G21" s="127"/>
      <c r="H21" s="127"/>
      <c r="I21" s="127"/>
      <c r="J21" s="127"/>
      <c r="K21" s="127"/>
      <c r="L21" s="127"/>
      <c r="M21" s="127"/>
      <c r="N21" s="127"/>
      <c r="O21" s="127"/>
      <c r="P21" s="127"/>
      <c r="Q21" s="295"/>
    </row>
    <row r="22" spans="1:17" ht="16.5" customHeight="1">
      <c r="A22" s="5"/>
      <c r="B22" s="291"/>
      <c r="C22" s="127"/>
      <c r="D22" s="127"/>
      <c r="E22" s="127"/>
      <c r="F22" s="127"/>
      <c r="G22" s="127"/>
      <c r="H22" s="127"/>
      <c r="I22" s="127"/>
      <c r="J22" s="127"/>
      <c r="K22" s="127"/>
      <c r="L22" s="127"/>
      <c r="M22" s="127"/>
      <c r="N22" s="127"/>
      <c r="O22" s="127"/>
      <c r="P22" s="127"/>
      <c r="Q22" s="295"/>
    </row>
    <row r="23" spans="1:17" ht="16.5" customHeight="1">
      <c r="A23" s="5"/>
      <c r="B23" s="291"/>
      <c r="C23" s="127"/>
      <c r="D23" s="127"/>
      <c r="E23" s="127"/>
      <c r="F23" s="127"/>
      <c r="G23" s="127"/>
      <c r="H23" s="127"/>
      <c r="I23" s="127"/>
      <c r="J23" s="127"/>
      <c r="K23" s="127"/>
      <c r="L23" s="127"/>
      <c r="M23" s="127"/>
      <c r="N23" s="127"/>
      <c r="O23" s="127"/>
      <c r="P23" s="127"/>
      <c r="Q23" s="295"/>
    </row>
    <row r="24" spans="1:17" ht="16.5" customHeight="1">
      <c r="A24" s="5"/>
      <c r="B24" s="291"/>
      <c r="C24" s="127"/>
      <c r="D24" s="127"/>
      <c r="E24" s="127"/>
      <c r="F24" s="127"/>
      <c r="G24" s="127"/>
      <c r="H24" s="127"/>
      <c r="I24" s="127"/>
      <c r="J24" s="127"/>
      <c r="K24" s="127"/>
      <c r="L24" s="127"/>
      <c r="M24" s="127"/>
      <c r="N24" s="127"/>
      <c r="O24" s="127"/>
      <c r="P24" s="127"/>
      <c r="Q24" s="295"/>
    </row>
    <row r="25" spans="1:17" ht="16.5" customHeight="1">
      <c r="A25" s="5"/>
      <c r="B25" s="291"/>
      <c r="C25" s="127"/>
      <c r="D25" s="127"/>
      <c r="E25" s="127"/>
      <c r="F25" s="127"/>
      <c r="G25" s="127"/>
      <c r="H25" s="127"/>
      <c r="I25" s="127"/>
      <c r="J25" s="127"/>
      <c r="K25" s="127"/>
      <c r="L25" s="127"/>
      <c r="M25" s="127"/>
      <c r="N25" s="127"/>
      <c r="O25" s="127"/>
      <c r="P25" s="127"/>
      <c r="Q25" s="295"/>
    </row>
    <row r="26" spans="1:17" ht="16.5" customHeight="1">
      <c r="A26" s="5"/>
      <c r="B26" s="291"/>
      <c r="C26" s="127"/>
      <c r="D26" s="127"/>
      <c r="E26" s="127"/>
      <c r="F26" s="127"/>
      <c r="G26" s="127"/>
      <c r="H26" s="127"/>
      <c r="I26" s="127"/>
      <c r="J26" s="127"/>
      <c r="K26" s="127"/>
      <c r="L26" s="127"/>
      <c r="M26" s="127"/>
      <c r="N26" s="127"/>
      <c r="O26" s="127"/>
      <c r="P26" s="127"/>
      <c r="Q26" s="295"/>
    </row>
    <row r="27" spans="1:17" ht="16.5" customHeight="1">
      <c r="A27" s="5"/>
      <c r="B27" s="291"/>
      <c r="C27" s="127"/>
      <c r="D27" s="127"/>
      <c r="E27" s="127"/>
      <c r="F27" s="127"/>
      <c r="G27" s="127"/>
      <c r="H27" s="127"/>
      <c r="I27" s="127"/>
      <c r="J27" s="127"/>
      <c r="K27" s="127"/>
      <c r="L27" s="127"/>
      <c r="M27" s="127"/>
      <c r="N27" s="127"/>
      <c r="O27" s="127"/>
      <c r="P27" s="127"/>
      <c r="Q27" s="295"/>
    </row>
    <row r="28" spans="1:17" ht="16.5" customHeight="1">
      <c r="A28" s="5"/>
      <c r="B28" s="291"/>
      <c r="C28" s="127"/>
      <c r="D28" s="127"/>
      <c r="E28" s="127"/>
      <c r="F28" s="127"/>
      <c r="G28" s="127"/>
      <c r="H28" s="127"/>
      <c r="I28" s="127"/>
      <c r="J28" s="127"/>
      <c r="K28" s="127"/>
      <c r="L28" s="127"/>
      <c r="M28" s="127"/>
      <c r="N28" s="127"/>
      <c r="O28" s="127"/>
      <c r="P28" s="127"/>
      <c r="Q28" s="295"/>
    </row>
    <row r="29" spans="1:17" ht="16.5" customHeight="1">
      <c r="A29" s="5"/>
      <c r="B29" s="291"/>
      <c r="C29" s="127"/>
      <c r="D29" s="127"/>
      <c r="E29" s="127"/>
      <c r="F29" s="127"/>
      <c r="G29" s="127"/>
      <c r="H29" s="127"/>
      <c r="I29" s="127"/>
      <c r="J29" s="127"/>
      <c r="K29" s="127"/>
      <c r="L29" s="127"/>
      <c r="M29" s="127"/>
      <c r="N29" s="127"/>
      <c r="O29" s="127"/>
      <c r="P29" s="127"/>
      <c r="Q29" s="295"/>
    </row>
    <row r="30" spans="1:17" ht="16.5" customHeight="1">
      <c r="A30" s="5"/>
      <c r="B30" s="291"/>
      <c r="C30" s="127"/>
      <c r="D30" s="127"/>
      <c r="E30" s="127"/>
      <c r="F30" s="127"/>
      <c r="G30" s="127"/>
      <c r="H30" s="127"/>
      <c r="I30" s="127"/>
      <c r="J30" s="127"/>
      <c r="K30" s="127"/>
      <c r="L30" s="127"/>
      <c r="M30" s="127"/>
      <c r="N30" s="127"/>
      <c r="O30" s="127"/>
      <c r="P30" s="127"/>
      <c r="Q30" s="295"/>
    </row>
    <row r="31" spans="1:17" ht="16.5" customHeight="1">
      <c r="A31" s="5"/>
      <c r="B31" s="291"/>
      <c r="C31" s="127"/>
      <c r="D31" s="127"/>
      <c r="E31" s="127"/>
      <c r="F31" s="127"/>
      <c r="G31" s="127"/>
      <c r="H31" s="127"/>
      <c r="I31" s="127"/>
      <c r="J31" s="127"/>
      <c r="K31" s="127"/>
      <c r="L31" s="127"/>
      <c r="M31" s="127"/>
      <c r="N31" s="127"/>
      <c r="O31" s="127"/>
      <c r="P31" s="127"/>
      <c r="Q31" s="295"/>
    </row>
    <row r="32" spans="1:17" ht="16.5" customHeight="1">
      <c r="A32" s="5"/>
      <c r="B32" s="291"/>
      <c r="C32" s="127"/>
      <c r="D32" s="127"/>
      <c r="E32" s="127"/>
      <c r="F32" s="127"/>
      <c r="G32" s="127"/>
      <c r="H32" s="127"/>
      <c r="I32" s="127"/>
      <c r="J32" s="127"/>
      <c r="K32" s="127"/>
      <c r="L32" s="127"/>
      <c r="M32" s="127"/>
      <c r="N32" s="127"/>
      <c r="O32" s="127"/>
      <c r="P32" s="127"/>
      <c r="Q32" s="295"/>
    </row>
    <row r="33" spans="1:17" ht="16.5" customHeight="1">
      <c r="A33" s="5"/>
      <c r="B33" s="291"/>
      <c r="C33" s="127"/>
      <c r="D33" s="127"/>
      <c r="E33" s="127"/>
      <c r="F33" s="127"/>
      <c r="G33" s="127"/>
      <c r="H33" s="127"/>
      <c r="I33" s="127"/>
      <c r="J33" s="127"/>
      <c r="K33" s="127"/>
      <c r="L33" s="127"/>
      <c r="M33" s="127"/>
      <c r="N33" s="127"/>
      <c r="O33" s="127"/>
      <c r="P33" s="127"/>
      <c r="Q33" s="295"/>
    </row>
    <row r="34" spans="1:17" ht="16.5" customHeight="1" thickBot="1">
      <c r="A34" s="5"/>
      <c r="B34" s="292"/>
      <c r="C34" s="296"/>
      <c r="D34" s="296"/>
      <c r="E34" s="296"/>
      <c r="F34" s="296"/>
      <c r="G34" s="296"/>
      <c r="H34" s="296"/>
      <c r="I34" s="296"/>
      <c r="J34" s="296"/>
      <c r="K34" s="296"/>
      <c r="L34" s="296"/>
      <c r="M34" s="296"/>
      <c r="N34" s="296"/>
      <c r="O34" s="296"/>
      <c r="P34" s="296"/>
      <c r="Q34" s="297"/>
    </row>
    <row r="35" spans="1:17" ht="9" customHeight="1">
      <c r="B35" s="281"/>
      <c r="C35" s="282"/>
      <c r="D35" s="282"/>
      <c r="E35" s="282"/>
      <c r="F35" s="282"/>
      <c r="G35" s="282"/>
      <c r="H35" s="282"/>
      <c r="I35" s="282"/>
      <c r="J35" s="282"/>
      <c r="K35" s="282"/>
      <c r="L35" s="282"/>
      <c r="M35" s="282"/>
      <c r="N35" s="282"/>
      <c r="O35" s="282"/>
      <c r="P35" s="282"/>
      <c r="Q35" s="283"/>
    </row>
    <row r="36" spans="1:17" ht="15" customHeight="1">
      <c r="B36" s="284"/>
      <c r="C36" s="285"/>
      <c r="D36" s="285"/>
      <c r="E36" s="285"/>
      <c r="F36" s="285"/>
      <c r="G36" s="285"/>
      <c r="H36" s="285"/>
      <c r="I36" s="285"/>
      <c r="J36" s="285"/>
      <c r="K36" s="285"/>
      <c r="L36" s="285"/>
      <c r="M36" s="285"/>
      <c r="N36" s="285"/>
      <c r="O36" s="285"/>
      <c r="P36" s="285"/>
      <c r="Q36" s="286"/>
    </row>
    <row r="37" spans="1:17" ht="12.95" customHeight="1">
      <c r="B37" s="284"/>
      <c r="C37" s="285"/>
      <c r="D37" s="285"/>
      <c r="E37" s="285"/>
      <c r="F37" s="285"/>
      <c r="G37" s="285"/>
      <c r="H37" s="285"/>
      <c r="I37" s="285"/>
      <c r="J37" s="285"/>
      <c r="K37" s="285"/>
      <c r="L37" s="285"/>
      <c r="M37" s="285"/>
      <c r="N37" s="285"/>
      <c r="O37" s="285"/>
      <c r="P37" s="285"/>
      <c r="Q37" s="286"/>
    </row>
    <row r="38" spans="1:17" ht="9" customHeight="1">
      <c r="B38" s="284"/>
      <c r="C38" s="285"/>
      <c r="D38" s="285"/>
      <c r="E38" s="285"/>
      <c r="F38" s="285"/>
      <c r="G38" s="285"/>
      <c r="H38" s="285"/>
      <c r="I38" s="285"/>
      <c r="J38" s="285"/>
      <c r="K38" s="285"/>
      <c r="L38" s="285"/>
      <c r="M38" s="285"/>
      <c r="N38" s="285"/>
      <c r="O38" s="285"/>
      <c r="P38" s="285"/>
      <c r="Q38" s="286"/>
    </row>
    <row r="39" spans="1:17" ht="9.9499999999999993" customHeight="1" thickBot="1">
      <c r="B39" s="287"/>
      <c r="C39" s="288"/>
      <c r="D39" s="288"/>
      <c r="E39" s="288"/>
      <c r="F39" s="288"/>
      <c r="G39" s="288"/>
      <c r="H39" s="288"/>
      <c r="I39" s="288"/>
      <c r="J39" s="288"/>
      <c r="K39" s="288"/>
      <c r="L39" s="288"/>
      <c r="M39" s="288"/>
      <c r="N39" s="288"/>
      <c r="O39" s="288"/>
      <c r="P39" s="288"/>
      <c r="Q39" s="289"/>
    </row>
    <row r="40" spans="1:17" ht="14.1" customHeight="1"/>
  </sheetData>
  <pageMargins left="0.7" right="0.7" top="0.75" bottom="0.75" header="0" footer="0"/>
  <pageSetup orientation="landscape"/>
  <headerFooter>
    <oddFooter>&amp;C&amp;"Helvetica Neue,Regular"&amp;12&amp;K000000&amp;P</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dimension ref="A1:AC996"/>
  <sheetViews>
    <sheetView showGridLines="0" topLeftCell="A18" zoomScale="75" zoomScaleNormal="65" workbookViewId="0">
      <selection activeCell="B1" sqref="B1:C1"/>
    </sheetView>
  </sheetViews>
  <sheetFormatPr defaultColWidth="12.625" defaultRowHeight="15" customHeight="1"/>
  <cols>
    <col min="1" max="1" width="3.125" style="1" customWidth="1"/>
    <col min="2" max="2" width="109.5" style="1" customWidth="1"/>
    <col min="3" max="3" width="14" style="1" customWidth="1"/>
    <col min="4" max="4" width="8.125" style="1" customWidth="1"/>
    <col min="5" max="23" width="8.625" style="1" customWidth="1"/>
    <col min="24" max="24" width="12.625" style="1" customWidth="1"/>
    <col min="25" max="16384" width="12.625" style="1"/>
  </cols>
  <sheetData>
    <row r="1" spans="1:29" s="32" customFormat="1" ht="39.950000000000003" customHeight="1">
      <c r="A1" s="535"/>
      <c r="B1" s="425" t="s">
        <v>262</v>
      </c>
      <c r="C1" s="425"/>
      <c r="D1" s="536"/>
      <c r="E1" s="536"/>
      <c r="F1" s="536"/>
      <c r="G1" s="536"/>
      <c r="H1" s="536"/>
      <c r="I1" s="536"/>
      <c r="J1" s="536"/>
      <c r="K1" s="536"/>
      <c r="L1" s="536"/>
      <c r="M1" s="536"/>
      <c r="N1" s="536"/>
      <c r="O1" s="536"/>
      <c r="P1" s="536"/>
      <c r="Q1" s="536"/>
      <c r="R1" s="536"/>
      <c r="S1" s="536"/>
      <c r="T1" s="536"/>
      <c r="U1" s="536"/>
      <c r="V1" s="536"/>
      <c r="W1" s="537"/>
      <c r="X1" s="538"/>
      <c r="Y1" s="538"/>
      <c r="Z1" s="538"/>
      <c r="AA1" s="538"/>
      <c r="AB1" s="538"/>
      <c r="AC1" s="538"/>
    </row>
    <row r="2" spans="1:29" s="32" customFormat="1" ht="16.5" customHeight="1">
      <c r="A2" s="539"/>
      <c r="B2" s="96"/>
      <c r="C2" s="96"/>
      <c r="D2" s="96"/>
      <c r="E2" s="96"/>
      <c r="F2" s="96"/>
      <c r="G2" s="96"/>
      <c r="H2" s="96"/>
      <c r="I2" s="96"/>
      <c r="J2" s="96"/>
      <c r="K2" s="96"/>
      <c r="L2" s="96"/>
      <c r="M2" s="96"/>
      <c r="N2" s="96"/>
      <c r="O2" s="96"/>
      <c r="P2" s="96"/>
      <c r="Q2" s="96"/>
      <c r="R2" s="96"/>
      <c r="S2" s="96"/>
      <c r="T2" s="96"/>
      <c r="U2" s="96"/>
      <c r="V2" s="96"/>
      <c r="W2" s="540"/>
      <c r="X2" s="538"/>
      <c r="Y2" s="538"/>
      <c r="Z2" s="538"/>
      <c r="AA2" s="538"/>
      <c r="AB2" s="538"/>
      <c r="AC2" s="538"/>
    </row>
    <row r="3" spans="1:29" s="32" customFormat="1" ht="60.95" customHeight="1">
      <c r="A3" s="539"/>
      <c r="B3" s="96"/>
      <c r="C3" s="541"/>
      <c r="D3" s="96"/>
      <c r="E3" s="96"/>
      <c r="F3" s="96"/>
      <c r="G3" s="96"/>
      <c r="H3" s="96"/>
      <c r="I3" s="96"/>
      <c r="J3" s="96"/>
      <c r="K3" s="96"/>
      <c r="L3" s="96"/>
      <c r="M3" s="96"/>
      <c r="N3" s="96"/>
      <c r="O3" s="96"/>
      <c r="P3" s="96"/>
      <c r="Q3" s="96"/>
      <c r="R3" s="96"/>
      <c r="S3" s="96"/>
      <c r="T3" s="96"/>
      <c r="U3" s="96"/>
      <c r="V3" s="96"/>
      <c r="W3" s="540"/>
      <c r="X3" s="538"/>
      <c r="Y3" s="538"/>
      <c r="Z3" s="538"/>
      <c r="AA3" s="538"/>
      <c r="AB3" s="538"/>
      <c r="AC3" s="538"/>
    </row>
    <row r="4" spans="1:29" s="32" customFormat="1" ht="27" customHeight="1">
      <c r="A4" s="38"/>
      <c r="B4" s="423" t="s">
        <v>263</v>
      </c>
      <c r="C4" s="424" t="s">
        <v>108</v>
      </c>
      <c r="D4" s="39"/>
      <c r="E4" s="40"/>
      <c r="F4" s="40"/>
      <c r="G4" s="40"/>
      <c r="H4" s="40"/>
      <c r="I4" s="40"/>
      <c r="J4" s="40"/>
      <c r="K4" s="40"/>
      <c r="L4" s="40"/>
      <c r="M4" s="40"/>
      <c r="N4" s="40"/>
      <c r="O4" s="40"/>
      <c r="P4" s="40"/>
      <c r="Q4" s="40"/>
      <c r="R4" s="40"/>
      <c r="S4" s="40"/>
      <c r="T4" s="40"/>
      <c r="U4" s="40"/>
      <c r="V4" s="40"/>
      <c r="W4" s="41"/>
      <c r="X4" s="538"/>
      <c r="Y4" s="538"/>
      <c r="Z4" s="538"/>
      <c r="AA4" s="538"/>
      <c r="AB4" s="538"/>
      <c r="AC4" s="538"/>
    </row>
    <row r="5" spans="1:29" s="32" customFormat="1" ht="255.6" customHeight="1">
      <c r="A5" s="539"/>
      <c r="B5" s="542"/>
      <c r="C5" s="543"/>
      <c r="D5" s="544"/>
      <c r="E5" s="96"/>
      <c r="F5" s="96"/>
      <c r="G5" s="96"/>
      <c r="H5" s="96"/>
      <c r="I5" s="96"/>
      <c r="J5" s="96"/>
      <c r="K5" s="96"/>
      <c r="L5" s="96"/>
      <c r="M5" s="96"/>
      <c r="N5" s="96"/>
      <c r="O5" s="96"/>
      <c r="P5" s="96"/>
      <c r="Q5" s="96"/>
      <c r="R5" s="96"/>
      <c r="S5" s="96"/>
      <c r="T5" s="96"/>
      <c r="U5" s="96"/>
      <c r="V5" s="96"/>
      <c r="W5" s="540"/>
      <c r="X5" s="538"/>
      <c r="Y5" s="538"/>
      <c r="Z5" s="538"/>
      <c r="AA5" s="538"/>
      <c r="AB5" s="538"/>
      <c r="AC5" s="538"/>
    </row>
    <row r="6" spans="1:29" s="32" customFormat="1" ht="56.1" customHeight="1">
      <c r="A6" s="545"/>
      <c r="B6" s="361" t="s">
        <v>264</v>
      </c>
      <c r="C6" s="265">
        <f>SUM(C7:C15)/27</f>
        <v>0.33333333333333331</v>
      </c>
      <c r="D6" s="544"/>
      <c r="E6" s="546"/>
      <c r="F6" s="546"/>
      <c r="G6" s="546"/>
      <c r="H6" s="546"/>
      <c r="I6" s="546"/>
      <c r="J6" s="546"/>
      <c r="K6" s="546"/>
      <c r="L6" s="546"/>
      <c r="M6" s="546"/>
      <c r="N6" s="546"/>
      <c r="O6" s="546"/>
      <c r="P6" s="546"/>
      <c r="Q6" s="546"/>
      <c r="R6" s="546"/>
      <c r="S6" s="546"/>
      <c r="T6" s="546"/>
      <c r="U6" s="546"/>
      <c r="V6" s="546"/>
      <c r="W6" s="547"/>
      <c r="X6" s="538"/>
      <c r="Y6" s="538"/>
      <c r="Z6" s="538"/>
      <c r="AA6" s="538"/>
      <c r="AB6" s="538"/>
      <c r="AC6" s="538"/>
    </row>
    <row r="7" spans="1:29" s="32" customFormat="1" ht="18.95">
      <c r="A7" s="548"/>
      <c r="B7" s="240" t="s">
        <v>265</v>
      </c>
      <c r="C7" s="241">
        <v>1</v>
      </c>
      <c r="D7" s="98"/>
      <c r="E7" s="96"/>
      <c r="F7" s="96"/>
      <c r="G7" s="96"/>
      <c r="H7" s="96"/>
      <c r="I7" s="96"/>
      <c r="J7" s="96"/>
      <c r="K7" s="96"/>
      <c r="L7" s="96"/>
      <c r="M7" s="96"/>
      <c r="N7" s="96"/>
      <c r="O7" s="96"/>
      <c r="P7" s="96"/>
      <c r="Q7" s="96"/>
      <c r="R7" s="96"/>
      <c r="S7" s="96"/>
      <c r="T7" s="96"/>
      <c r="U7" s="96"/>
      <c r="V7" s="96"/>
      <c r="W7" s="540"/>
      <c r="X7" s="538"/>
      <c r="Y7" s="538"/>
      <c r="Z7" s="538"/>
      <c r="AA7" s="538"/>
      <c r="AB7" s="538"/>
      <c r="AC7" s="107">
        <f>1-C6</f>
        <v>0.66666666666666674</v>
      </c>
    </row>
    <row r="8" spans="1:29" s="32" customFormat="1" ht="18.95">
      <c r="A8" s="548"/>
      <c r="B8" s="242" t="s">
        <v>266</v>
      </c>
      <c r="C8" s="241">
        <v>1</v>
      </c>
      <c r="D8" s="544"/>
      <c r="E8" s="96"/>
      <c r="F8" s="96"/>
      <c r="G8" s="96"/>
      <c r="H8" s="96"/>
      <c r="I8" s="96"/>
      <c r="J8" s="96"/>
      <c r="K8" s="96"/>
      <c r="L8" s="96"/>
      <c r="M8" s="96"/>
      <c r="N8" s="96"/>
      <c r="O8" s="96"/>
      <c r="P8" s="96"/>
      <c r="Q8" s="96"/>
      <c r="R8" s="96"/>
      <c r="S8" s="96"/>
      <c r="T8" s="96"/>
      <c r="U8" s="96"/>
      <c r="V8" s="96"/>
      <c r="W8" s="540"/>
      <c r="X8" s="538"/>
      <c r="Y8" s="538"/>
      <c r="Z8" s="538"/>
      <c r="AA8" s="538"/>
      <c r="AB8" s="538"/>
      <c r="AC8" s="538"/>
    </row>
    <row r="9" spans="1:29" s="32" customFormat="1" ht="35.1" customHeight="1">
      <c r="A9" s="548"/>
      <c r="B9" s="242" t="s">
        <v>267</v>
      </c>
      <c r="C9" s="241">
        <v>1</v>
      </c>
      <c r="D9" s="544"/>
      <c r="E9" s="96"/>
      <c r="F9" s="96"/>
      <c r="G9" s="96"/>
      <c r="H9" s="96"/>
      <c r="I9" s="96"/>
      <c r="J9" s="96"/>
      <c r="K9" s="96"/>
      <c r="L9" s="96"/>
      <c r="M9" s="96"/>
      <c r="N9" s="96"/>
      <c r="O9" s="96"/>
      <c r="P9" s="96"/>
      <c r="Q9" s="96"/>
      <c r="R9" s="96"/>
      <c r="S9" s="96"/>
      <c r="T9" s="96"/>
      <c r="U9" s="96"/>
      <c r="V9" s="96"/>
      <c r="W9" s="540"/>
      <c r="X9" s="538"/>
      <c r="Y9" s="538"/>
      <c r="Z9" s="538"/>
      <c r="AA9" s="538"/>
      <c r="AB9" s="538"/>
      <c r="AC9" s="538"/>
    </row>
    <row r="10" spans="1:29" s="32" customFormat="1" ht="36" customHeight="1">
      <c r="A10" s="548"/>
      <c r="B10" s="242" t="s">
        <v>268</v>
      </c>
      <c r="C10" s="241">
        <v>1</v>
      </c>
      <c r="D10" s="544"/>
      <c r="E10" s="96"/>
      <c r="F10" s="96"/>
      <c r="G10" s="96"/>
      <c r="H10" s="96"/>
      <c r="I10" s="96"/>
      <c r="J10" s="96"/>
      <c r="K10" s="96"/>
      <c r="L10" s="96"/>
      <c r="M10" s="96"/>
      <c r="N10" s="96"/>
      <c r="O10" s="96"/>
      <c r="P10" s="96"/>
      <c r="Q10" s="96"/>
      <c r="R10" s="96"/>
      <c r="S10" s="96"/>
      <c r="T10" s="96"/>
      <c r="U10" s="96"/>
      <c r="V10" s="96"/>
      <c r="W10" s="540"/>
      <c r="X10" s="538"/>
      <c r="Y10" s="538"/>
      <c r="Z10" s="538"/>
      <c r="AA10" s="538"/>
      <c r="AB10" s="538"/>
      <c r="AC10" s="538"/>
    </row>
    <row r="11" spans="1:29" s="32" customFormat="1" ht="38.1" customHeight="1">
      <c r="A11" s="548"/>
      <c r="B11" s="242" t="s">
        <v>269</v>
      </c>
      <c r="C11" s="241">
        <v>1</v>
      </c>
      <c r="D11" s="544"/>
      <c r="E11" s="96"/>
      <c r="F11" s="96"/>
      <c r="G11" s="96"/>
      <c r="H11" s="96"/>
      <c r="I11" s="96"/>
      <c r="J11" s="96"/>
      <c r="K11" s="96"/>
      <c r="L11" s="96"/>
      <c r="M11" s="96"/>
      <c r="N11" s="96"/>
      <c r="O11" s="96"/>
      <c r="P11" s="96"/>
      <c r="Q11" s="96"/>
      <c r="R11" s="96"/>
      <c r="S11" s="96"/>
      <c r="T11" s="96"/>
      <c r="U11" s="96"/>
      <c r="V11" s="96"/>
      <c r="W11" s="540"/>
      <c r="X11" s="538"/>
      <c r="Y11" s="538"/>
      <c r="Z11" s="538"/>
      <c r="AA11" s="538"/>
      <c r="AB11" s="538"/>
      <c r="AC11" s="538"/>
    </row>
    <row r="12" spans="1:29" s="32" customFormat="1" ht="36.950000000000003" customHeight="1">
      <c r="A12" s="548"/>
      <c r="B12" s="242" t="s">
        <v>270</v>
      </c>
      <c r="C12" s="241">
        <v>1</v>
      </c>
      <c r="D12" s="544"/>
      <c r="E12" s="96"/>
      <c r="F12" s="96"/>
      <c r="G12" s="96"/>
      <c r="H12" s="96"/>
      <c r="I12" s="96"/>
      <c r="J12" s="96"/>
      <c r="K12" s="96"/>
      <c r="L12" s="96"/>
      <c r="M12" s="96"/>
      <c r="N12" s="96"/>
      <c r="O12" s="96"/>
      <c r="P12" s="96"/>
      <c r="Q12" s="96"/>
      <c r="R12" s="96"/>
      <c r="S12" s="96"/>
      <c r="T12" s="96"/>
      <c r="U12" s="96"/>
      <c r="V12" s="96"/>
      <c r="W12" s="540"/>
      <c r="X12" s="538"/>
      <c r="Y12" s="538"/>
      <c r="Z12" s="538"/>
      <c r="AA12" s="538"/>
      <c r="AB12" s="538"/>
      <c r="AC12" s="538"/>
    </row>
    <row r="13" spans="1:29" s="32" customFormat="1" ht="51" customHeight="1">
      <c r="A13" s="548"/>
      <c r="B13" s="243" t="s">
        <v>271</v>
      </c>
      <c r="C13" s="241">
        <v>1</v>
      </c>
      <c r="D13" s="544"/>
      <c r="E13" s="96"/>
      <c r="F13" s="96"/>
      <c r="G13" s="96"/>
      <c r="H13" s="96"/>
      <c r="I13" s="96"/>
      <c r="J13" s="96"/>
      <c r="K13" s="96"/>
      <c r="L13" s="96"/>
      <c r="M13" s="96"/>
      <c r="N13" s="96"/>
      <c r="O13" s="96"/>
      <c r="P13" s="96"/>
      <c r="Q13" s="96"/>
      <c r="R13" s="96"/>
      <c r="S13" s="96"/>
      <c r="T13" s="96"/>
      <c r="U13" s="96"/>
      <c r="V13" s="96"/>
      <c r="W13" s="540"/>
      <c r="X13" s="538"/>
      <c r="Y13" s="538"/>
      <c r="Z13" s="538"/>
      <c r="AA13" s="538"/>
      <c r="AB13" s="538"/>
      <c r="AC13" s="538"/>
    </row>
    <row r="14" spans="1:29" s="32" customFormat="1" ht="54.95" customHeight="1">
      <c r="A14" s="548"/>
      <c r="B14" s="242" t="s">
        <v>272</v>
      </c>
      <c r="C14" s="241">
        <v>1</v>
      </c>
      <c r="D14" s="96"/>
      <c r="E14" s="96"/>
      <c r="F14" s="96"/>
      <c r="G14" s="96"/>
      <c r="H14" s="96"/>
      <c r="I14" s="96"/>
      <c r="J14" s="96"/>
      <c r="K14" s="96"/>
      <c r="L14" s="96"/>
      <c r="M14" s="96"/>
      <c r="N14" s="96"/>
      <c r="O14" s="96"/>
      <c r="P14" s="96"/>
      <c r="Q14" s="96"/>
      <c r="R14" s="96"/>
      <c r="S14" s="96"/>
      <c r="T14" s="96"/>
      <c r="U14" s="96"/>
      <c r="V14" s="96"/>
      <c r="W14" s="540"/>
      <c r="X14" s="538"/>
      <c r="Y14" s="538"/>
      <c r="Z14" s="538"/>
      <c r="AA14" s="538"/>
      <c r="AB14" s="538"/>
      <c r="AC14" s="538"/>
    </row>
    <row r="15" spans="1:29" s="32" customFormat="1" ht="50.1" customHeight="1">
      <c r="A15" s="548"/>
      <c r="B15" s="243" t="s">
        <v>273</v>
      </c>
      <c r="C15" s="241">
        <v>1</v>
      </c>
      <c r="D15" s="544"/>
      <c r="E15" s="96"/>
      <c r="F15" s="96"/>
      <c r="G15" s="96"/>
      <c r="H15" s="96"/>
      <c r="I15" s="96"/>
      <c r="J15" s="96"/>
      <c r="K15" s="96"/>
      <c r="L15" s="96"/>
      <c r="M15" s="96"/>
      <c r="N15" s="96"/>
      <c r="O15" s="96"/>
      <c r="P15" s="96"/>
      <c r="Q15" s="96"/>
      <c r="R15" s="96"/>
      <c r="S15" s="96"/>
      <c r="T15" s="96"/>
      <c r="U15" s="96"/>
      <c r="V15" s="96"/>
      <c r="W15" s="540"/>
      <c r="X15" s="538"/>
      <c r="Y15" s="538"/>
      <c r="Z15" s="538"/>
      <c r="AA15" s="538"/>
      <c r="AB15" s="538"/>
      <c r="AC15" s="538"/>
    </row>
    <row r="16" spans="1:29" s="32" customFormat="1" ht="6.95" customHeight="1">
      <c r="A16" s="539"/>
      <c r="B16" s="244"/>
      <c r="C16" s="245"/>
      <c r="D16" s="544"/>
      <c r="E16" s="96"/>
      <c r="F16" s="96"/>
      <c r="G16" s="96"/>
      <c r="H16" s="96"/>
      <c r="I16" s="96"/>
      <c r="J16" s="96"/>
      <c r="K16" s="96"/>
      <c r="L16" s="96"/>
      <c r="M16" s="96"/>
      <c r="N16" s="96"/>
      <c r="O16" s="96"/>
      <c r="P16" s="96"/>
      <c r="Q16" s="96"/>
      <c r="R16" s="96"/>
      <c r="S16" s="96"/>
      <c r="T16" s="96"/>
      <c r="U16" s="96"/>
      <c r="V16" s="96"/>
      <c r="W16" s="540"/>
      <c r="X16" s="538"/>
      <c r="Y16" s="538"/>
      <c r="Z16" s="538"/>
      <c r="AA16" s="538"/>
      <c r="AB16" s="538"/>
      <c r="AC16" s="538"/>
    </row>
    <row r="17" spans="1:28" s="32" customFormat="1" ht="35.1" customHeight="1">
      <c r="A17" s="549"/>
      <c r="B17" s="266" t="s">
        <v>274</v>
      </c>
      <c r="C17" s="267">
        <f>SUM(C18:C21)/12</f>
        <v>0.5</v>
      </c>
      <c r="D17" s="96"/>
      <c r="E17" s="96"/>
      <c r="F17" s="96"/>
      <c r="G17" s="96"/>
      <c r="H17" s="96"/>
      <c r="I17" s="96"/>
      <c r="J17" s="96"/>
      <c r="K17" s="96"/>
      <c r="L17" s="96"/>
      <c r="M17" s="96"/>
      <c r="N17" s="96"/>
      <c r="O17" s="96"/>
      <c r="P17" s="96"/>
      <c r="Q17" s="96"/>
      <c r="R17" s="96"/>
      <c r="S17" s="96"/>
      <c r="T17" s="96"/>
      <c r="U17" s="96"/>
      <c r="V17" s="96"/>
      <c r="W17" s="540"/>
      <c r="X17" s="538"/>
      <c r="Y17" s="538"/>
      <c r="Z17" s="538"/>
      <c r="AA17" s="538"/>
      <c r="AB17" s="108">
        <f>1-C17</f>
        <v>0.5</v>
      </c>
    </row>
    <row r="18" spans="1:28" s="32" customFormat="1" ht="38.1">
      <c r="A18" s="539"/>
      <c r="B18" s="550" t="s">
        <v>275</v>
      </c>
      <c r="C18" s="246">
        <v>1</v>
      </c>
      <c r="D18" s="544"/>
      <c r="E18" s="96"/>
      <c r="F18" s="96"/>
      <c r="G18" s="96"/>
      <c r="H18" s="96"/>
      <c r="I18" s="96"/>
      <c r="J18" s="96"/>
      <c r="K18" s="96"/>
      <c r="L18" s="96"/>
      <c r="M18" s="96"/>
      <c r="N18" s="96"/>
      <c r="O18" s="96"/>
      <c r="P18" s="96"/>
      <c r="Q18" s="96"/>
      <c r="R18" s="96"/>
      <c r="S18" s="96"/>
      <c r="T18" s="96"/>
      <c r="U18" s="96"/>
      <c r="V18" s="96"/>
      <c r="W18" s="540"/>
      <c r="X18" s="538"/>
      <c r="Y18" s="538"/>
      <c r="Z18" s="538"/>
      <c r="AA18" s="538"/>
      <c r="AB18" s="538"/>
    </row>
    <row r="19" spans="1:28" s="32" customFormat="1" ht="27.95" customHeight="1">
      <c r="A19" s="539"/>
      <c r="B19" s="550" t="s">
        <v>276</v>
      </c>
      <c r="C19" s="246">
        <v>1</v>
      </c>
      <c r="D19" s="544"/>
      <c r="E19" s="96"/>
      <c r="F19" s="96"/>
      <c r="G19" s="96"/>
      <c r="H19" s="96"/>
      <c r="I19" s="96"/>
      <c r="J19" s="96"/>
      <c r="K19" s="96"/>
      <c r="L19" s="96"/>
      <c r="M19" s="96"/>
      <c r="N19" s="96"/>
      <c r="O19" s="96"/>
      <c r="P19" s="96"/>
      <c r="Q19" s="96"/>
      <c r="R19" s="96"/>
      <c r="S19" s="96"/>
      <c r="T19" s="96"/>
      <c r="U19" s="96"/>
      <c r="V19" s="96"/>
      <c r="W19" s="540"/>
      <c r="X19" s="538"/>
      <c r="Y19" s="538"/>
      <c r="Z19" s="538"/>
      <c r="AA19" s="538"/>
      <c r="AB19" s="538"/>
    </row>
    <row r="20" spans="1:28" s="32" customFormat="1" ht="23.45" customHeight="1">
      <c r="A20" s="551"/>
      <c r="B20" s="550" t="s">
        <v>277</v>
      </c>
      <c r="C20" s="247">
        <v>1</v>
      </c>
      <c r="D20" s="552"/>
      <c r="E20" s="546"/>
      <c r="F20" s="546"/>
      <c r="G20" s="546"/>
      <c r="H20" s="546"/>
      <c r="I20" s="546"/>
      <c r="J20" s="546"/>
      <c r="K20" s="546"/>
      <c r="L20" s="546"/>
      <c r="M20" s="546"/>
      <c r="N20" s="546"/>
      <c r="O20" s="546"/>
      <c r="P20" s="546"/>
      <c r="Q20" s="546"/>
      <c r="R20" s="546"/>
      <c r="S20" s="546"/>
      <c r="T20" s="546"/>
      <c r="U20" s="546"/>
      <c r="V20" s="546"/>
      <c r="W20" s="547"/>
      <c r="X20" s="538"/>
      <c r="Y20" s="538"/>
      <c r="Z20" s="538"/>
      <c r="AA20" s="538"/>
      <c r="AB20" s="538"/>
    </row>
    <row r="21" spans="1:28" s="32" customFormat="1" ht="28.5" customHeight="1">
      <c r="A21" s="551"/>
      <c r="B21" s="550" t="s">
        <v>278</v>
      </c>
      <c r="C21" s="248">
        <v>3</v>
      </c>
      <c r="D21" s="552"/>
      <c r="E21" s="546"/>
      <c r="F21" s="546"/>
      <c r="G21" s="546"/>
      <c r="H21" s="546"/>
      <c r="I21" s="546"/>
      <c r="J21" s="546"/>
      <c r="K21" s="546"/>
      <c r="L21" s="546"/>
      <c r="M21" s="546"/>
      <c r="N21" s="546"/>
      <c r="O21" s="546"/>
      <c r="P21" s="546"/>
      <c r="Q21" s="546"/>
      <c r="R21" s="546"/>
      <c r="S21" s="546"/>
      <c r="T21" s="546"/>
      <c r="U21" s="546"/>
      <c r="V21" s="546"/>
      <c r="W21" s="547"/>
      <c r="X21" s="538"/>
      <c r="Y21" s="538"/>
      <c r="Z21" s="538"/>
      <c r="AA21" s="538"/>
      <c r="AB21" s="538"/>
    </row>
    <row r="22" spans="1:28" s="32" customFormat="1" ht="6.95" customHeight="1">
      <c r="A22" s="539"/>
      <c r="B22" s="244"/>
      <c r="C22" s="245"/>
      <c r="D22" s="544"/>
      <c r="E22" s="96"/>
      <c r="F22" s="96"/>
      <c r="G22" s="96"/>
      <c r="H22" s="96"/>
      <c r="I22" s="96"/>
      <c r="J22" s="96"/>
      <c r="K22" s="96"/>
      <c r="L22" s="96"/>
      <c r="M22" s="96"/>
      <c r="N22" s="96"/>
      <c r="O22" s="96"/>
      <c r="P22" s="96"/>
      <c r="Q22" s="96"/>
      <c r="R22" s="96"/>
      <c r="S22" s="96"/>
      <c r="T22" s="96"/>
      <c r="U22" s="96"/>
      <c r="V22" s="96"/>
      <c r="W22" s="540"/>
      <c r="X22" s="538"/>
      <c r="Y22" s="538"/>
      <c r="Z22" s="538"/>
      <c r="AA22" s="538"/>
      <c r="AB22" s="538"/>
    </row>
    <row r="23" spans="1:28" s="32" customFormat="1" ht="53.1" customHeight="1">
      <c r="A23" s="549"/>
      <c r="B23" s="268" t="s">
        <v>279</v>
      </c>
      <c r="C23" s="269">
        <f>SUM(C24:C29)/18</f>
        <v>0.88888888888888884</v>
      </c>
      <c r="D23" s="544"/>
      <c r="E23" s="96"/>
      <c r="F23" s="96"/>
      <c r="G23" s="96"/>
      <c r="H23" s="96"/>
      <c r="I23" s="96"/>
      <c r="J23" s="96"/>
      <c r="K23" s="96"/>
      <c r="L23" s="96"/>
      <c r="M23" s="96"/>
      <c r="N23" s="96"/>
      <c r="O23" s="96"/>
      <c r="P23" s="96"/>
      <c r="Q23" s="96"/>
      <c r="R23" s="96"/>
      <c r="S23" s="96"/>
      <c r="T23" s="96"/>
      <c r="U23" s="96"/>
      <c r="V23" s="96"/>
      <c r="W23" s="540"/>
      <c r="X23" s="538"/>
      <c r="Y23" s="538"/>
      <c r="Z23" s="538"/>
      <c r="AA23" s="538"/>
      <c r="AB23" s="109">
        <f>1-C23</f>
        <v>0.11111111111111116</v>
      </c>
    </row>
    <row r="24" spans="1:28" s="32" customFormat="1" ht="38.1">
      <c r="A24" s="539"/>
      <c r="B24" s="249" t="s">
        <v>280</v>
      </c>
      <c r="C24" s="246">
        <v>3</v>
      </c>
      <c r="D24" s="544"/>
      <c r="E24" s="96"/>
      <c r="F24" s="96"/>
      <c r="G24" s="96"/>
      <c r="H24" s="96"/>
      <c r="I24" s="96"/>
      <c r="J24" s="96"/>
      <c r="K24" s="96"/>
      <c r="L24" s="96"/>
      <c r="M24" s="96"/>
      <c r="N24" s="96"/>
      <c r="O24" s="96"/>
      <c r="P24" s="96"/>
      <c r="Q24" s="96"/>
      <c r="R24" s="96"/>
      <c r="S24" s="96"/>
      <c r="T24" s="96"/>
      <c r="U24" s="96"/>
      <c r="V24" s="96"/>
      <c r="W24" s="540"/>
      <c r="X24" s="538"/>
      <c r="Y24" s="538"/>
      <c r="Z24" s="538"/>
      <c r="AA24" s="538"/>
      <c r="AB24" s="538"/>
    </row>
    <row r="25" spans="1:28" s="32" customFormat="1" ht="18.95">
      <c r="A25" s="548"/>
      <c r="B25" s="249" t="s">
        <v>281</v>
      </c>
      <c r="C25" s="246">
        <v>1</v>
      </c>
      <c r="D25" s="544"/>
      <c r="E25" s="96"/>
      <c r="F25" s="96"/>
      <c r="G25" s="96"/>
      <c r="H25" s="96"/>
      <c r="I25" s="96"/>
      <c r="J25" s="96"/>
      <c r="K25" s="96"/>
      <c r="L25" s="96"/>
      <c r="M25" s="96"/>
      <c r="N25" s="96"/>
      <c r="O25" s="96"/>
      <c r="P25" s="96"/>
      <c r="Q25" s="96"/>
      <c r="R25" s="96"/>
      <c r="S25" s="96"/>
      <c r="T25" s="96"/>
      <c r="U25" s="96"/>
      <c r="V25" s="96"/>
      <c r="W25" s="540"/>
      <c r="X25" s="538"/>
      <c r="Y25" s="538"/>
      <c r="Z25" s="538"/>
      <c r="AA25" s="538"/>
      <c r="AB25" s="538"/>
    </row>
    <row r="26" spans="1:28" s="32" customFormat="1" ht="50.1" customHeight="1">
      <c r="A26" s="548"/>
      <c r="B26" s="250" t="s">
        <v>282</v>
      </c>
      <c r="C26" s="246">
        <v>3</v>
      </c>
      <c r="D26" s="544"/>
      <c r="E26" s="96"/>
      <c r="F26" s="96"/>
      <c r="G26" s="96"/>
      <c r="H26" s="96"/>
      <c r="I26" s="96"/>
      <c r="J26" s="96"/>
      <c r="K26" s="96"/>
      <c r="L26" s="96"/>
      <c r="M26" s="96"/>
      <c r="N26" s="96"/>
      <c r="O26" s="96"/>
      <c r="P26" s="96"/>
      <c r="Q26" s="96"/>
      <c r="R26" s="96"/>
      <c r="S26" s="96"/>
      <c r="T26" s="96"/>
      <c r="U26" s="96"/>
      <c r="V26" s="96"/>
      <c r="W26" s="540"/>
      <c r="X26" s="538"/>
      <c r="Y26" s="538"/>
      <c r="Z26" s="538"/>
      <c r="AA26" s="538"/>
      <c r="AB26" s="538"/>
    </row>
    <row r="27" spans="1:28" s="32" customFormat="1" ht="20.100000000000001" customHeight="1">
      <c r="A27" s="545"/>
      <c r="B27" s="250" t="s">
        <v>283</v>
      </c>
      <c r="C27" s="246">
        <v>3</v>
      </c>
      <c r="D27" s="552"/>
      <c r="E27" s="546"/>
      <c r="F27" s="546"/>
      <c r="G27" s="546"/>
      <c r="H27" s="546"/>
      <c r="I27" s="546"/>
      <c r="J27" s="546"/>
      <c r="K27" s="546"/>
      <c r="L27" s="546"/>
      <c r="M27" s="546"/>
      <c r="N27" s="546"/>
      <c r="O27" s="546"/>
      <c r="P27" s="546"/>
      <c r="Q27" s="546"/>
      <c r="R27" s="546"/>
      <c r="S27" s="546"/>
      <c r="T27" s="546"/>
      <c r="U27" s="546"/>
      <c r="V27" s="546"/>
      <c r="W27" s="547"/>
      <c r="X27" s="538"/>
      <c r="Y27" s="538"/>
      <c r="Z27" s="538"/>
      <c r="AA27" s="538"/>
      <c r="AB27" s="538"/>
    </row>
    <row r="28" spans="1:28" s="32" customFormat="1" ht="39" customHeight="1">
      <c r="A28" s="548"/>
      <c r="B28" s="250" t="s">
        <v>284</v>
      </c>
      <c r="C28" s="246">
        <v>3</v>
      </c>
      <c r="D28" s="544"/>
      <c r="E28" s="96"/>
      <c r="F28" s="96"/>
      <c r="G28" s="96"/>
      <c r="H28" s="96"/>
      <c r="I28" s="96"/>
      <c r="J28" s="96"/>
      <c r="K28" s="96"/>
      <c r="L28" s="96"/>
      <c r="M28" s="96"/>
      <c r="N28" s="96"/>
      <c r="O28" s="96"/>
      <c r="P28" s="96"/>
      <c r="Q28" s="96"/>
      <c r="R28" s="96"/>
      <c r="S28" s="96"/>
      <c r="T28" s="96"/>
      <c r="U28" s="96"/>
      <c r="V28" s="96"/>
      <c r="W28" s="540"/>
      <c r="X28" s="538"/>
      <c r="Y28" s="538"/>
      <c r="Z28" s="538"/>
      <c r="AA28" s="538"/>
      <c r="AB28" s="538"/>
    </row>
    <row r="29" spans="1:28" s="32" customFormat="1" ht="36.950000000000003" customHeight="1">
      <c r="A29" s="548"/>
      <c r="B29" s="250" t="s">
        <v>285</v>
      </c>
      <c r="C29" s="246">
        <v>3</v>
      </c>
      <c r="D29" s="544"/>
      <c r="E29" s="96"/>
      <c r="F29" s="96"/>
      <c r="G29" s="96"/>
      <c r="H29" s="96"/>
      <c r="I29" s="96"/>
      <c r="J29" s="96"/>
      <c r="K29" s="96"/>
      <c r="L29" s="96"/>
      <c r="M29" s="96"/>
      <c r="N29" s="96"/>
      <c r="O29" s="96"/>
      <c r="P29" s="96"/>
      <c r="Q29" s="96"/>
      <c r="R29" s="96"/>
      <c r="S29" s="96"/>
      <c r="T29" s="96"/>
      <c r="U29" s="96"/>
      <c r="V29" s="96"/>
      <c r="W29" s="540"/>
      <c r="X29" s="538"/>
      <c r="Y29" s="538"/>
      <c r="Z29" s="538"/>
      <c r="AA29" s="538"/>
      <c r="AB29" s="538"/>
    </row>
    <row r="30" spans="1:28" s="32" customFormat="1" ht="6.95" customHeight="1">
      <c r="A30" s="539"/>
      <c r="B30" s="553"/>
      <c r="C30" s="554"/>
      <c r="D30" s="544"/>
      <c r="E30" s="96"/>
      <c r="F30" s="96"/>
      <c r="G30" s="96"/>
      <c r="H30" s="96"/>
      <c r="I30" s="96"/>
      <c r="J30" s="96"/>
      <c r="K30" s="96"/>
      <c r="L30" s="96"/>
      <c r="M30" s="96"/>
      <c r="N30" s="96"/>
      <c r="O30" s="96"/>
      <c r="P30" s="96"/>
      <c r="Q30" s="96"/>
      <c r="R30" s="96"/>
      <c r="S30" s="96"/>
      <c r="T30" s="96"/>
      <c r="U30" s="96"/>
      <c r="V30" s="96"/>
      <c r="W30" s="540"/>
      <c r="X30" s="538"/>
      <c r="Y30" s="538"/>
      <c r="Z30" s="538"/>
      <c r="AA30" s="538"/>
      <c r="AB30" s="538"/>
    </row>
    <row r="31" spans="1:28" s="32" customFormat="1" ht="16.5" customHeight="1">
      <c r="A31" s="539"/>
      <c r="B31" s="96"/>
      <c r="C31" s="555"/>
      <c r="D31" s="96"/>
      <c r="E31" s="96"/>
      <c r="F31" s="96"/>
      <c r="G31" s="96"/>
      <c r="H31" s="96"/>
      <c r="I31" s="96"/>
      <c r="J31" s="96"/>
      <c r="K31" s="96"/>
      <c r="L31" s="96"/>
      <c r="M31" s="96"/>
      <c r="N31" s="96"/>
      <c r="O31" s="96"/>
      <c r="P31" s="96"/>
      <c r="Q31" s="96"/>
      <c r="R31" s="96"/>
      <c r="S31" s="96"/>
      <c r="T31" s="96"/>
      <c r="U31" s="96"/>
      <c r="V31" s="96"/>
      <c r="W31" s="540"/>
      <c r="X31" s="538"/>
      <c r="Y31" s="538"/>
      <c r="Z31" s="538"/>
      <c r="AA31" s="538"/>
      <c r="AB31" s="538"/>
    </row>
    <row r="32" spans="1:28" s="32" customFormat="1" ht="16.5" customHeight="1">
      <c r="A32" s="539"/>
      <c r="B32" s="42"/>
      <c r="C32" s="43"/>
      <c r="D32" s="556"/>
      <c r="E32" s="96"/>
      <c r="F32" s="96"/>
      <c r="G32" s="96"/>
      <c r="H32" s="96"/>
      <c r="I32" s="96"/>
      <c r="J32" s="96"/>
      <c r="K32" s="96"/>
      <c r="L32" s="96"/>
      <c r="M32" s="96"/>
      <c r="N32" s="96"/>
      <c r="O32" s="96"/>
      <c r="P32" s="96"/>
      <c r="Q32" s="96"/>
      <c r="R32" s="96"/>
      <c r="S32" s="96"/>
      <c r="T32" s="96"/>
      <c r="U32" s="96"/>
      <c r="V32" s="96"/>
      <c r="W32" s="540"/>
      <c r="X32" s="538"/>
      <c r="Y32" s="538"/>
      <c r="Z32" s="538"/>
      <c r="AA32" s="538"/>
      <c r="AB32" s="538"/>
    </row>
    <row r="33" spans="1:23" s="32" customFormat="1" ht="16.5" customHeight="1">
      <c r="A33" s="539"/>
      <c r="B33" s="96"/>
      <c r="C33" s="96"/>
      <c r="D33" s="96"/>
      <c r="E33" s="96"/>
      <c r="F33" s="96"/>
      <c r="G33" s="96"/>
      <c r="H33" s="96"/>
      <c r="I33" s="96"/>
      <c r="J33" s="96"/>
      <c r="K33" s="96"/>
      <c r="L33" s="96"/>
      <c r="M33" s="96"/>
      <c r="N33" s="96"/>
      <c r="O33" s="96"/>
      <c r="P33" s="96"/>
      <c r="Q33" s="96"/>
      <c r="R33" s="96"/>
      <c r="S33" s="96"/>
      <c r="T33" s="96"/>
      <c r="U33" s="96"/>
      <c r="V33" s="96"/>
      <c r="W33" s="540"/>
    </row>
    <row r="34" spans="1:23" s="32" customFormat="1" ht="16.5" customHeight="1">
      <c r="A34" s="539"/>
      <c r="B34" s="96"/>
      <c r="C34" s="96"/>
      <c r="D34" s="96"/>
      <c r="E34" s="96"/>
      <c r="F34" s="96"/>
      <c r="G34" s="96"/>
      <c r="H34" s="96"/>
      <c r="I34" s="96"/>
      <c r="J34" s="96"/>
      <c r="K34" s="96"/>
      <c r="L34" s="96"/>
      <c r="M34" s="96"/>
      <c r="N34" s="96"/>
      <c r="O34" s="96"/>
      <c r="P34" s="96"/>
      <c r="Q34" s="96"/>
      <c r="R34" s="96"/>
      <c r="S34" s="96"/>
      <c r="T34" s="96"/>
      <c r="U34" s="96"/>
      <c r="V34" s="96"/>
      <c r="W34" s="540"/>
    </row>
    <row r="35" spans="1:23" s="32" customFormat="1" ht="16.5" customHeight="1">
      <c r="A35" s="539"/>
      <c r="B35" s="96"/>
      <c r="C35" s="96"/>
      <c r="D35" s="96"/>
      <c r="E35" s="96"/>
      <c r="F35" s="96"/>
      <c r="G35" s="96"/>
      <c r="H35" s="96"/>
      <c r="I35" s="96"/>
      <c r="J35" s="96"/>
      <c r="K35" s="96"/>
      <c r="L35" s="96"/>
      <c r="M35" s="96"/>
      <c r="N35" s="96"/>
      <c r="O35" s="96"/>
      <c r="P35" s="96"/>
      <c r="Q35" s="96"/>
      <c r="R35" s="96"/>
      <c r="S35" s="96"/>
      <c r="T35" s="96"/>
      <c r="U35" s="96"/>
      <c r="V35" s="96"/>
      <c r="W35" s="540"/>
    </row>
    <row r="36" spans="1:23" s="32" customFormat="1" ht="16.5" customHeight="1">
      <c r="A36" s="539"/>
      <c r="B36" s="96"/>
      <c r="C36" s="96"/>
      <c r="D36" s="96"/>
      <c r="E36" s="96"/>
      <c r="F36" s="96"/>
      <c r="G36" s="96"/>
      <c r="H36" s="96"/>
      <c r="I36" s="96"/>
      <c r="J36" s="96"/>
      <c r="K36" s="96"/>
      <c r="L36" s="96"/>
      <c r="M36" s="96"/>
      <c r="N36" s="96"/>
      <c r="O36" s="96"/>
      <c r="P36" s="96"/>
      <c r="Q36" s="96"/>
      <c r="R36" s="96"/>
      <c r="S36" s="96"/>
      <c r="T36" s="96"/>
      <c r="U36" s="96"/>
      <c r="V36" s="96"/>
      <c r="W36" s="540"/>
    </row>
    <row r="37" spans="1:23" s="32" customFormat="1" ht="16.5" customHeight="1">
      <c r="A37" s="539"/>
      <c r="B37" s="96"/>
      <c r="C37" s="96"/>
      <c r="D37" s="96"/>
      <c r="E37" s="96"/>
      <c r="F37" s="96"/>
      <c r="G37" s="96"/>
      <c r="H37" s="96"/>
      <c r="I37" s="96"/>
      <c r="J37" s="96"/>
      <c r="K37" s="96"/>
      <c r="L37" s="96"/>
      <c r="M37" s="96"/>
      <c r="N37" s="96"/>
      <c r="O37" s="96"/>
      <c r="P37" s="96"/>
      <c r="Q37" s="96"/>
      <c r="R37" s="96"/>
      <c r="S37" s="96"/>
      <c r="T37" s="96"/>
      <c r="U37" s="96"/>
      <c r="V37" s="96"/>
      <c r="W37" s="540"/>
    </row>
    <row r="38" spans="1:23" s="32" customFormat="1" ht="16.5" customHeight="1">
      <c r="A38" s="539"/>
      <c r="B38" s="96"/>
      <c r="C38" s="96"/>
      <c r="D38" s="96"/>
      <c r="E38" s="96"/>
      <c r="F38" s="96"/>
      <c r="G38" s="96"/>
      <c r="H38" s="96"/>
      <c r="I38" s="96"/>
      <c r="J38" s="96"/>
      <c r="K38" s="96"/>
      <c r="L38" s="96"/>
      <c r="M38" s="96"/>
      <c r="N38" s="96"/>
      <c r="O38" s="96"/>
      <c r="P38" s="96"/>
      <c r="Q38" s="96"/>
      <c r="R38" s="96"/>
      <c r="S38" s="96"/>
      <c r="T38" s="96"/>
      <c r="U38" s="96"/>
      <c r="V38" s="96"/>
      <c r="W38" s="540"/>
    </row>
    <row r="39" spans="1:23" s="32" customFormat="1" ht="16.5" customHeight="1">
      <c r="A39" s="539"/>
      <c r="B39" s="96"/>
      <c r="C39" s="96"/>
      <c r="D39" s="96"/>
      <c r="E39" s="96"/>
      <c r="F39" s="96"/>
      <c r="G39" s="96"/>
      <c r="H39" s="96"/>
      <c r="I39" s="96"/>
      <c r="J39" s="96"/>
      <c r="K39" s="96"/>
      <c r="L39" s="96"/>
      <c r="M39" s="96"/>
      <c r="N39" s="96"/>
      <c r="O39" s="96"/>
      <c r="P39" s="96"/>
      <c r="Q39" s="96"/>
      <c r="R39" s="96"/>
      <c r="S39" s="96"/>
      <c r="T39" s="96"/>
      <c r="U39" s="96"/>
      <c r="V39" s="96"/>
      <c r="W39" s="540"/>
    </row>
    <row r="40" spans="1:23" s="32" customFormat="1" ht="16.5" customHeight="1">
      <c r="A40" s="539"/>
      <c r="B40" s="96"/>
      <c r="C40" s="96"/>
      <c r="D40" s="96"/>
      <c r="E40" s="96"/>
      <c r="F40" s="96"/>
      <c r="G40" s="96"/>
      <c r="H40" s="96"/>
      <c r="I40" s="96"/>
      <c r="J40" s="96"/>
      <c r="K40" s="96"/>
      <c r="L40" s="96"/>
      <c r="M40" s="96"/>
      <c r="N40" s="96"/>
      <c r="O40" s="96"/>
      <c r="P40" s="96"/>
      <c r="Q40" s="96"/>
      <c r="R40" s="96"/>
      <c r="S40" s="96"/>
      <c r="T40" s="96"/>
      <c r="U40" s="96"/>
      <c r="V40" s="96"/>
      <c r="W40" s="540"/>
    </row>
    <row r="41" spans="1:23" s="32" customFormat="1" ht="16.5" customHeight="1">
      <c r="A41" s="539"/>
      <c r="B41" s="96"/>
      <c r="C41" s="96"/>
      <c r="D41" s="96"/>
      <c r="E41" s="96"/>
      <c r="F41" s="96"/>
      <c r="G41" s="96"/>
      <c r="H41" s="96"/>
      <c r="I41" s="96"/>
      <c r="J41" s="96"/>
      <c r="K41" s="96"/>
      <c r="L41" s="96"/>
      <c r="M41" s="96"/>
      <c r="N41" s="96"/>
      <c r="O41" s="96"/>
      <c r="P41" s="96"/>
      <c r="Q41" s="96"/>
      <c r="R41" s="96"/>
      <c r="S41" s="96"/>
      <c r="T41" s="96"/>
      <c r="U41" s="96"/>
      <c r="V41" s="96"/>
      <c r="W41" s="540"/>
    </row>
    <row r="42" spans="1:23" s="32" customFormat="1" ht="16.5" customHeight="1">
      <c r="A42" s="539"/>
      <c r="B42" s="96"/>
      <c r="C42" s="96"/>
      <c r="D42" s="96"/>
      <c r="E42" s="96"/>
      <c r="F42" s="96"/>
      <c r="G42" s="96"/>
      <c r="H42" s="96"/>
      <c r="I42" s="96"/>
      <c r="J42" s="96"/>
      <c r="K42" s="96"/>
      <c r="L42" s="96"/>
      <c r="M42" s="96"/>
      <c r="N42" s="96"/>
      <c r="O42" s="96"/>
      <c r="P42" s="96"/>
      <c r="Q42" s="96"/>
      <c r="R42" s="96"/>
      <c r="S42" s="96"/>
      <c r="T42" s="96"/>
      <c r="U42" s="96"/>
      <c r="V42" s="96"/>
      <c r="W42" s="540"/>
    </row>
    <row r="43" spans="1:23" s="32" customFormat="1" ht="16.5" customHeight="1">
      <c r="A43" s="539"/>
      <c r="B43" s="96"/>
      <c r="C43" s="96"/>
      <c r="D43" s="96"/>
      <c r="E43" s="96"/>
      <c r="F43" s="96"/>
      <c r="G43" s="96"/>
      <c r="H43" s="96"/>
      <c r="I43" s="96"/>
      <c r="J43" s="96"/>
      <c r="K43" s="96"/>
      <c r="L43" s="96"/>
      <c r="M43" s="96"/>
      <c r="N43" s="96"/>
      <c r="O43" s="96"/>
      <c r="P43" s="96"/>
      <c r="Q43" s="96"/>
      <c r="R43" s="96"/>
      <c r="S43" s="96"/>
      <c r="T43" s="96"/>
      <c r="U43" s="96"/>
      <c r="V43" s="96"/>
      <c r="W43" s="540"/>
    </row>
    <row r="44" spans="1:23" s="32" customFormat="1" ht="16.5" customHeight="1">
      <c r="A44" s="539"/>
      <c r="B44" s="96"/>
      <c r="C44" s="96"/>
      <c r="D44" s="96"/>
      <c r="E44" s="96"/>
      <c r="F44" s="96"/>
      <c r="G44" s="96"/>
      <c r="H44" s="96"/>
      <c r="I44" s="96"/>
      <c r="J44" s="96"/>
      <c r="K44" s="96"/>
      <c r="L44" s="96"/>
      <c r="M44" s="96"/>
      <c r="N44" s="96"/>
      <c r="O44" s="96"/>
      <c r="P44" s="96"/>
      <c r="Q44" s="96"/>
      <c r="R44" s="96"/>
      <c r="S44" s="96"/>
      <c r="T44" s="96"/>
      <c r="U44" s="96"/>
      <c r="V44" s="96"/>
      <c r="W44" s="540"/>
    </row>
    <row r="45" spans="1:23" s="32" customFormat="1" ht="16.5" customHeight="1">
      <c r="A45" s="539"/>
      <c r="B45" s="96"/>
      <c r="C45" s="96"/>
      <c r="D45" s="96"/>
      <c r="E45" s="96"/>
      <c r="F45" s="96"/>
      <c r="G45" s="96"/>
      <c r="H45" s="96"/>
      <c r="I45" s="96"/>
      <c r="J45" s="96"/>
      <c r="K45" s="96"/>
      <c r="L45" s="96"/>
      <c r="M45" s="96"/>
      <c r="N45" s="96"/>
      <c r="O45" s="96"/>
      <c r="P45" s="96"/>
      <c r="Q45" s="96"/>
      <c r="R45" s="96"/>
      <c r="S45" s="96"/>
      <c r="T45" s="96"/>
      <c r="U45" s="96"/>
      <c r="V45" s="96"/>
      <c r="W45" s="540"/>
    </row>
    <row r="46" spans="1:23" s="32" customFormat="1" ht="16.5" customHeight="1">
      <c r="A46" s="539"/>
      <c r="B46" s="96"/>
      <c r="C46" s="96"/>
      <c r="D46" s="96"/>
      <c r="E46" s="96"/>
      <c r="F46" s="96"/>
      <c r="G46" s="96"/>
      <c r="H46" s="96"/>
      <c r="I46" s="96"/>
      <c r="J46" s="96"/>
      <c r="K46" s="96"/>
      <c r="L46" s="96"/>
      <c r="M46" s="96"/>
      <c r="N46" s="96"/>
      <c r="O46" s="96"/>
      <c r="P46" s="96"/>
      <c r="Q46" s="96"/>
      <c r="R46" s="96"/>
      <c r="S46" s="96"/>
      <c r="T46" s="96"/>
      <c r="U46" s="96"/>
      <c r="V46" s="96"/>
      <c r="W46" s="540"/>
    </row>
    <row r="47" spans="1:23" s="32" customFormat="1" ht="16.5" customHeight="1">
      <c r="A47" s="539"/>
      <c r="B47" s="96"/>
      <c r="C47" s="96"/>
      <c r="D47" s="96"/>
      <c r="E47" s="96"/>
      <c r="F47" s="96"/>
      <c r="G47" s="96"/>
      <c r="H47" s="96"/>
      <c r="I47" s="96"/>
      <c r="J47" s="96"/>
      <c r="K47" s="96"/>
      <c r="L47" s="96"/>
      <c r="M47" s="96"/>
      <c r="N47" s="96"/>
      <c r="O47" s="96"/>
      <c r="P47" s="96"/>
      <c r="Q47" s="96"/>
      <c r="R47" s="96"/>
      <c r="S47" s="96"/>
      <c r="T47" s="96"/>
      <c r="U47" s="96"/>
      <c r="V47" s="96"/>
      <c r="W47" s="540"/>
    </row>
    <row r="48" spans="1:23" s="32" customFormat="1" ht="16.5" customHeight="1">
      <c r="A48" s="539"/>
      <c r="B48" s="96"/>
      <c r="C48" s="96"/>
      <c r="D48" s="96"/>
      <c r="E48" s="96"/>
      <c r="F48" s="96"/>
      <c r="G48" s="96"/>
      <c r="H48" s="96"/>
      <c r="I48" s="96"/>
      <c r="J48" s="96"/>
      <c r="K48" s="96"/>
      <c r="L48" s="96"/>
      <c r="M48" s="96"/>
      <c r="N48" s="96"/>
      <c r="O48" s="96"/>
      <c r="P48" s="96"/>
      <c r="Q48" s="96"/>
      <c r="R48" s="96"/>
      <c r="S48" s="96"/>
      <c r="T48" s="96"/>
      <c r="U48" s="96"/>
      <c r="V48" s="96"/>
      <c r="W48" s="540"/>
    </row>
    <row r="49" spans="1:23" s="32" customFormat="1" ht="16.5" customHeight="1">
      <c r="A49" s="539"/>
      <c r="B49" s="96"/>
      <c r="C49" s="96"/>
      <c r="D49" s="96"/>
      <c r="E49" s="96"/>
      <c r="F49" s="96"/>
      <c r="G49" s="96"/>
      <c r="H49" s="96"/>
      <c r="I49" s="96"/>
      <c r="J49" s="96"/>
      <c r="K49" s="96"/>
      <c r="L49" s="96"/>
      <c r="M49" s="96"/>
      <c r="N49" s="96"/>
      <c r="O49" s="96"/>
      <c r="P49" s="96"/>
      <c r="Q49" s="96"/>
      <c r="R49" s="96"/>
      <c r="S49" s="96"/>
      <c r="T49" s="96"/>
      <c r="U49" s="96"/>
      <c r="V49" s="96"/>
      <c r="W49" s="540"/>
    </row>
    <row r="50" spans="1:23" s="32" customFormat="1" ht="16.5" customHeight="1">
      <c r="A50" s="539"/>
      <c r="B50" s="96"/>
      <c r="C50" s="96"/>
      <c r="D50" s="96"/>
      <c r="E50" s="96"/>
      <c r="F50" s="96"/>
      <c r="G50" s="96"/>
      <c r="H50" s="96"/>
      <c r="I50" s="96"/>
      <c r="J50" s="96"/>
      <c r="K50" s="96"/>
      <c r="L50" s="96"/>
      <c r="M50" s="96"/>
      <c r="N50" s="96"/>
      <c r="O50" s="96"/>
      <c r="P50" s="96"/>
      <c r="Q50" s="96"/>
      <c r="R50" s="96"/>
      <c r="S50" s="96"/>
      <c r="T50" s="96"/>
      <c r="U50" s="96"/>
      <c r="V50" s="96"/>
      <c r="W50" s="540"/>
    </row>
    <row r="51" spans="1:23" s="32" customFormat="1" ht="16.5" customHeight="1">
      <c r="A51" s="539"/>
      <c r="B51" s="96"/>
      <c r="C51" s="96"/>
      <c r="D51" s="96"/>
      <c r="E51" s="96"/>
      <c r="F51" s="96"/>
      <c r="G51" s="96"/>
      <c r="H51" s="96"/>
      <c r="I51" s="96"/>
      <c r="J51" s="96"/>
      <c r="K51" s="96"/>
      <c r="L51" s="96"/>
      <c r="M51" s="96"/>
      <c r="N51" s="96"/>
      <c r="O51" s="96"/>
      <c r="P51" s="96"/>
      <c r="Q51" s="96"/>
      <c r="R51" s="96"/>
      <c r="S51" s="96"/>
      <c r="T51" s="96"/>
      <c r="U51" s="96"/>
      <c r="V51" s="96"/>
      <c r="W51" s="540"/>
    </row>
    <row r="52" spans="1:23" s="32" customFormat="1" ht="16.5" customHeight="1">
      <c r="A52" s="539"/>
      <c r="B52" s="96"/>
      <c r="C52" s="96"/>
      <c r="D52" s="96"/>
      <c r="E52" s="96"/>
      <c r="F52" s="96"/>
      <c r="G52" s="96"/>
      <c r="H52" s="96"/>
      <c r="I52" s="96"/>
      <c r="J52" s="96"/>
      <c r="K52" s="96"/>
      <c r="L52" s="96"/>
      <c r="M52" s="96"/>
      <c r="N52" s="96"/>
      <c r="O52" s="96"/>
      <c r="P52" s="96"/>
      <c r="Q52" s="96"/>
      <c r="R52" s="96"/>
      <c r="S52" s="96"/>
      <c r="T52" s="96"/>
      <c r="U52" s="96"/>
      <c r="V52" s="96"/>
      <c r="W52" s="540"/>
    </row>
    <row r="53" spans="1:23" s="32" customFormat="1" ht="16.5" customHeight="1">
      <c r="A53" s="539"/>
      <c r="B53" s="96"/>
      <c r="C53" s="96"/>
      <c r="D53" s="96"/>
      <c r="E53" s="96"/>
      <c r="F53" s="96"/>
      <c r="G53" s="96"/>
      <c r="H53" s="96"/>
      <c r="I53" s="96"/>
      <c r="J53" s="96"/>
      <c r="K53" s="96"/>
      <c r="L53" s="96"/>
      <c r="M53" s="96"/>
      <c r="N53" s="96"/>
      <c r="O53" s="96"/>
      <c r="P53" s="96"/>
      <c r="Q53" s="96"/>
      <c r="R53" s="96"/>
      <c r="S53" s="96"/>
      <c r="T53" s="96"/>
      <c r="U53" s="96"/>
      <c r="V53" s="96"/>
      <c r="W53" s="540"/>
    </row>
    <row r="54" spans="1:23" s="32" customFormat="1" ht="16.5" customHeight="1">
      <c r="A54" s="539"/>
      <c r="B54" s="96"/>
      <c r="C54" s="96"/>
      <c r="D54" s="96"/>
      <c r="E54" s="96"/>
      <c r="F54" s="96"/>
      <c r="G54" s="96"/>
      <c r="H54" s="96"/>
      <c r="I54" s="96"/>
      <c r="J54" s="96"/>
      <c r="K54" s="96"/>
      <c r="L54" s="96"/>
      <c r="M54" s="96"/>
      <c r="N54" s="96"/>
      <c r="O54" s="96"/>
      <c r="P54" s="96"/>
      <c r="Q54" s="96"/>
      <c r="R54" s="96"/>
      <c r="S54" s="96"/>
      <c r="T54" s="96"/>
      <c r="U54" s="96"/>
      <c r="V54" s="96"/>
      <c r="W54" s="540"/>
    </row>
    <row r="55" spans="1:23" s="32" customFormat="1" ht="16.5" customHeight="1">
      <c r="A55" s="539"/>
      <c r="B55" s="96"/>
      <c r="C55" s="96"/>
      <c r="D55" s="96"/>
      <c r="E55" s="96"/>
      <c r="F55" s="96"/>
      <c r="G55" s="96"/>
      <c r="H55" s="96"/>
      <c r="I55" s="96"/>
      <c r="J55" s="96"/>
      <c r="K55" s="96"/>
      <c r="L55" s="96"/>
      <c r="M55" s="96"/>
      <c r="N55" s="96"/>
      <c r="O55" s="96"/>
      <c r="P55" s="96"/>
      <c r="Q55" s="96"/>
      <c r="R55" s="96"/>
      <c r="S55" s="96"/>
      <c r="T55" s="96"/>
      <c r="U55" s="96"/>
      <c r="V55" s="96"/>
      <c r="W55" s="540"/>
    </row>
    <row r="56" spans="1:23" s="32" customFormat="1" ht="16.5" customHeight="1">
      <c r="A56" s="539"/>
      <c r="B56" s="96"/>
      <c r="C56" s="96"/>
      <c r="D56" s="96"/>
      <c r="E56" s="96"/>
      <c r="F56" s="96"/>
      <c r="G56" s="96"/>
      <c r="H56" s="96"/>
      <c r="I56" s="96"/>
      <c r="J56" s="96"/>
      <c r="K56" s="96"/>
      <c r="L56" s="96"/>
      <c r="M56" s="96"/>
      <c r="N56" s="96"/>
      <c r="O56" s="96"/>
      <c r="P56" s="96"/>
      <c r="Q56" s="96"/>
      <c r="R56" s="96"/>
      <c r="S56" s="96"/>
      <c r="T56" s="96"/>
      <c r="U56" s="96"/>
      <c r="V56" s="96"/>
      <c r="W56" s="540"/>
    </row>
    <row r="57" spans="1:23" s="32" customFormat="1" ht="16.5" customHeight="1">
      <c r="A57" s="539"/>
      <c r="B57" s="96"/>
      <c r="C57" s="96"/>
      <c r="D57" s="96"/>
      <c r="E57" s="96"/>
      <c r="F57" s="96"/>
      <c r="G57" s="96"/>
      <c r="H57" s="96"/>
      <c r="I57" s="96"/>
      <c r="J57" s="96"/>
      <c r="K57" s="96"/>
      <c r="L57" s="96"/>
      <c r="M57" s="96"/>
      <c r="N57" s="96"/>
      <c r="O57" s="96"/>
      <c r="P57" s="96"/>
      <c r="Q57" s="96"/>
      <c r="R57" s="96"/>
      <c r="S57" s="96"/>
      <c r="T57" s="96"/>
      <c r="U57" s="96"/>
      <c r="V57" s="96"/>
      <c r="W57" s="540"/>
    </row>
    <row r="58" spans="1:23" s="32" customFormat="1" ht="16.5" customHeight="1">
      <c r="A58" s="539"/>
      <c r="B58" s="96"/>
      <c r="C58" s="96"/>
      <c r="D58" s="96"/>
      <c r="E58" s="96"/>
      <c r="F58" s="96"/>
      <c r="G58" s="96"/>
      <c r="H58" s="96"/>
      <c r="I58" s="96"/>
      <c r="J58" s="96"/>
      <c r="K58" s="96"/>
      <c r="L58" s="96"/>
      <c r="M58" s="96"/>
      <c r="N58" s="96"/>
      <c r="O58" s="96"/>
      <c r="P58" s="96"/>
      <c r="Q58" s="96"/>
      <c r="R58" s="96"/>
      <c r="S58" s="96"/>
      <c r="T58" s="96"/>
      <c r="U58" s="96"/>
      <c r="V58" s="96"/>
      <c r="W58" s="540"/>
    </row>
    <row r="59" spans="1:23" s="32" customFormat="1" ht="16.5" customHeight="1">
      <c r="A59" s="539"/>
      <c r="B59" s="96"/>
      <c r="C59" s="96"/>
      <c r="D59" s="96"/>
      <c r="E59" s="96"/>
      <c r="F59" s="96"/>
      <c r="G59" s="96"/>
      <c r="H59" s="96"/>
      <c r="I59" s="96"/>
      <c r="J59" s="96"/>
      <c r="K59" s="96"/>
      <c r="L59" s="96"/>
      <c r="M59" s="96"/>
      <c r="N59" s="96"/>
      <c r="O59" s="96"/>
      <c r="P59" s="96"/>
      <c r="Q59" s="96"/>
      <c r="R59" s="96"/>
      <c r="S59" s="96"/>
      <c r="T59" s="96"/>
      <c r="U59" s="96"/>
      <c r="V59" s="96"/>
      <c r="W59" s="540"/>
    </row>
    <row r="60" spans="1:23" ht="16.5" customHeight="1">
      <c r="A60" s="8"/>
      <c r="B60" s="9"/>
      <c r="C60" s="9"/>
      <c r="D60" s="9"/>
      <c r="E60" s="9"/>
      <c r="F60" s="9"/>
      <c r="G60" s="9"/>
      <c r="H60" s="9"/>
      <c r="I60" s="9"/>
      <c r="J60" s="9"/>
      <c r="K60" s="9"/>
      <c r="L60" s="9"/>
      <c r="M60" s="9"/>
      <c r="N60" s="9"/>
      <c r="O60" s="9"/>
      <c r="P60" s="9"/>
      <c r="Q60" s="9"/>
      <c r="R60" s="9"/>
      <c r="S60" s="9"/>
      <c r="T60" s="9"/>
      <c r="U60" s="9"/>
      <c r="V60" s="9"/>
      <c r="W60" s="10"/>
    </row>
    <row r="61" spans="1:23" ht="16.5" customHeight="1">
      <c r="A61" s="8"/>
      <c r="B61" s="9"/>
      <c r="C61" s="9"/>
      <c r="D61" s="9"/>
      <c r="E61" s="9"/>
      <c r="F61" s="9"/>
      <c r="G61" s="9"/>
      <c r="H61" s="9"/>
      <c r="I61" s="9"/>
      <c r="J61" s="9"/>
      <c r="K61" s="9"/>
      <c r="L61" s="9"/>
      <c r="M61" s="9"/>
      <c r="N61" s="9"/>
      <c r="O61" s="9"/>
      <c r="P61" s="9"/>
      <c r="Q61" s="9"/>
      <c r="R61" s="9"/>
      <c r="S61" s="9"/>
      <c r="T61" s="9"/>
      <c r="U61" s="9"/>
      <c r="V61" s="9"/>
      <c r="W61" s="10"/>
    </row>
    <row r="62" spans="1:23" ht="16.5" customHeight="1">
      <c r="A62" s="8"/>
      <c r="B62" s="9"/>
      <c r="C62" s="9"/>
      <c r="D62" s="9"/>
      <c r="E62" s="9"/>
      <c r="F62" s="9"/>
      <c r="G62" s="9"/>
      <c r="H62" s="9"/>
      <c r="I62" s="9"/>
      <c r="J62" s="9"/>
      <c r="K62" s="9"/>
      <c r="L62" s="9"/>
      <c r="M62" s="9"/>
      <c r="N62" s="9"/>
      <c r="O62" s="9"/>
      <c r="P62" s="9"/>
      <c r="Q62" s="9"/>
      <c r="R62" s="9"/>
      <c r="S62" s="9"/>
      <c r="T62" s="9"/>
      <c r="U62" s="9"/>
      <c r="V62" s="9"/>
      <c r="W62" s="10"/>
    </row>
    <row r="63" spans="1:23" ht="16.5" customHeight="1">
      <c r="A63" s="8"/>
      <c r="B63" s="9"/>
      <c r="C63" s="9"/>
      <c r="D63" s="9"/>
      <c r="E63" s="9"/>
      <c r="F63" s="9"/>
      <c r="G63" s="9"/>
      <c r="H63" s="9"/>
      <c r="I63" s="9"/>
      <c r="J63" s="9"/>
      <c r="K63" s="9"/>
      <c r="L63" s="9"/>
      <c r="M63" s="9"/>
      <c r="N63" s="9"/>
      <c r="O63" s="9"/>
      <c r="P63" s="9"/>
      <c r="Q63" s="9"/>
      <c r="R63" s="9"/>
      <c r="S63" s="9"/>
      <c r="T63" s="9"/>
      <c r="U63" s="9"/>
      <c r="V63" s="9"/>
      <c r="W63" s="10"/>
    </row>
    <row r="64" spans="1:23" ht="16.5" customHeight="1">
      <c r="A64" s="8"/>
      <c r="B64" s="9"/>
      <c r="C64" s="9"/>
      <c r="D64" s="9"/>
      <c r="E64" s="9"/>
      <c r="F64" s="9"/>
      <c r="G64" s="9"/>
      <c r="H64" s="9"/>
      <c r="I64" s="9"/>
      <c r="J64" s="9"/>
      <c r="K64" s="9"/>
      <c r="L64" s="9"/>
      <c r="M64" s="9"/>
      <c r="N64" s="9"/>
      <c r="O64" s="9"/>
      <c r="P64" s="9"/>
      <c r="Q64" s="9"/>
      <c r="R64" s="9"/>
      <c r="S64" s="9"/>
      <c r="T64" s="9"/>
      <c r="U64" s="9"/>
      <c r="V64" s="9"/>
      <c r="W64" s="10"/>
    </row>
    <row r="65" spans="1:23" ht="16.5" customHeight="1">
      <c r="A65" s="8"/>
      <c r="B65" s="9"/>
      <c r="C65" s="9"/>
      <c r="D65" s="9"/>
      <c r="E65" s="9"/>
      <c r="F65" s="9"/>
      <c r="G65" s="9"/>
      <c r="H65" s="9"/>
      <c r="I65" s="9"/>
      <c r="J65" s="9"/>
      <c r="K65" s="9"/>
      <c r="L65" s="9"/>
      <c r="M65" s="9"/>
      <c r="N65" s="9"/>
      <c r="O65" s="9"/>
      <c r="P65" s="9"/>
      <c r="Q65" s="9"/>
      <c r="R65" s="9"/>
      <c r="S65" s="9"/>
      <c r="T65" s="9"/>
      <c r="U65" s="9"/>
      <c r="V65" s="9"/>
      <c r="W65" s="10"/>
    </row>
    <row r="66" spans="1:23" ht="16.5" customHeight="1">
      <c r="A66" s="8"/>
      <c r="B66" s="9"/>
      <c r="C66" s="9"/>
      <c r="D66" s="9"/>
      <c r="E66" s="9"/>
      <c r="F66" s="9"/>
      <c r="G66" s="9"/>
      <c r="H66" s="9"/>
      <c r="I66" s="9"/>
      <c r="J66" s="9"/>
      <c r="K66" s="9"/>
      <c r="L66" s="9"/>
      <c r="M66" s="9"/>
      <c r="N66" s="9"/>
      <c r="O66" s="9"/>
      <c r="P66" s="9"/>
      <c r="Q66" s="9"/>
      <c r="R66" s="9"/>
      <c r="S66" s="9"/>
      <c r="T66" s="9"/>
      <c r="U66" s="9"/>
      <c r="V66" s="9"/>
      <c r="W66" s="10"/>
    </row>
    <row r="67" spans="1:23" ht="16.5" customHeight="1">
      <c r="A67" s="8"/>
      <c r="B67" s="9"/>
      <c r="C67" s="9"/>
      <c r="D67" s="9"/>
      <c r="E67" s="9"/>
      <c r="F67" s="9"/>
      <c r="G67" s="9"/>
      <c r="H67" s="9"/>
      <c r="I67" s="9"/>
      <c r="J67" s="9"/>
      <c r="K67" s="9"/>
      <c r="L67" s="9"/>
      <c r="M67" s="9"/>
      <c r="N67" s="9"/>
      <c r="O67" s="9"/>
      <c r="P67" s="9"/>
      <c r="Q67" s="9"/>
      <c r="R67" s="9"/>
      <c r="S67" s="9"/>
      <c r="T67" s="9"/>
      <c r="U67" s="9"/>
      <c r="V67" s="9"/>
      <c r="W67" s="10"/>
    </row>
    <row r="68" spans="1:23" ht="16.5" customHeight="1">
      <c r="A68" s="8"/>
      <c r="B68" s="9"/>
      <c r="C68" s="9"/>
      <c r="D68" s="9"/>
      <c r="E68" s="9"/>
      <c r="F68" s="9"/>
      <c r="G68" s="9"/>
      <c r="H68" s="9"/>
      <c r="I68" s="9"/>
      <c r="J68" s="9"/>
      <c r="K68" s="9"/>
      <c r="L68" s="9"/>
      <c r="M68" s="9"/>
      <c r="N68" s="9"/>
      <c r="O68" s="9"/>
      <c r="P68" s="9"/>
      <c r="Q68" s="9"/>
      <c r="R68" s="9"/>
      <c r="S68" s="9"/>
      <c r="T68" s="9"/>
      <c r="U68" s="9"/>
      <c r="V68" s="9"/>
      <c r="W68" s="10"/>
    </row>
    <row r="69" spans="1:23" ht="16.5" customHeight="1">
      <c r="A69" s="8"/>
      <c r="B69" s="9"/>
      <c r="C69" s="9"/>
      <c r="D69" s="9"/>
      <c r="E69" s="9"/>
      <c r="F69" s="9"/>
      <c r="G69" s="9"/>
      <c r="H69" s="9"/>
      <c r="I69" s="9"/>
      <c r="J69" s="9"/>
      <c r="K69" s="9"/>
      <c r="L69" s="9"/>
      <c r="M69" s="9"/>
      <c r="N69" s="9"/>
      <c r="O69" s="9"/>
      <c r="P69" s="9"/>
      <c r="Q69" s="9"/>
      <c r="R69" s="9"/>
      <c r="S69" s="9"/>
      <c r="T69" s="9"/>
      <c r="U69" s="9"/>
      <c r="V69" s="9"/>
      <c r="W69" s="10"/>
    </row>
    <row r="70" spans="1:23" ht="16.5" customHeight="1">
      <c r="A70" s="8"/>
      <c r="B70" s="9"/>
      <c r="C70" s="9"/>
      <c r="D70" s="9"/>
      <c r="E70" s="9"/>
      <c r="F70" s="9"/>
      <c r="G70" s="9"/>
      <c r="H70" s="9"/>
      <c r="I70" s="9"/>
      <c r="J70" s="9"/>
      <c r="K70" s="9"/>
      <c r="L70" s="9"/>
      <c r="M70" s="9"/>
      <c r="N70" s="9"/>
      <c r="O70" s="9"/>
      <c r="P70" s="9"/>
      <c r="Q70" s="9"/>
      <c r="R70" s="9"/>
      <c r="S70" s="9"/>
      <c r="T70" s="9"/>
      <c r="U70" s="9"/>
      <c r="V70" s="9"/>
      <c r="W70" s="10"/>
    </row>
    <row r="71" spans="1:23" ht="16.5" customHeight="1">
      <c r="A71" s="8"/>
      <c r="B71" s="9"/>
      <c r="C71" s="9"/>
      <c r="D71" s="9"/>
      <c r="E71" s="9"/>
      <c r="F71" s="9"/>
      <c r="G71" s="9"/>
      <c r="H71" s="9"/>
      <c r="I71" s="9"/>
      <c r="J71" s="9"/>
      <c r="K71" s="9"/>
      <c r="L71" s="9"/>
      <c r="M71" s="9"/>
      <c r="N71" s="9"/>
      <c r="O71" s="9"/>
      <c r="P71" s="9"/>
      <c r="Q71" s="9"/>
      <c r="R71" s="9"/>
      <c r="S71" s="9"/>
      <c r="T71" s="9"/>
      <c r="U71" s="9"/>
      <c r="V71" s="9"/>
      <c r="W71" s="10"/>
    </row>
    <row r="72" spans="1:23" ht="16.5" customHeight="1">
      <c r="A72" s="8"/>
      <c r="B72" s="9"/>
      <c r="C72" s="9"/>
      <c r="D72" s="9"/>
      <c r="E72" s="9"/>
      <c r="F72" s="9"/>
      <c r="G72" s="9"/>
      <c r="H72" s="9"/>
      <c r="I72" s="9"/>
      <c r="J72" s="9"/>
      <c r="K72" s="9"/>
      <c r="L72" s="9"/>
      <c r="M72" s="9"/>
      <c r="N72" s="9"/>
      <c r="O72" s="9"/>
      <c r="P72" s="9"/>
      <c r="Q72" s="9"/>
      <c r="R72" s="9"/>
      <c r="S72" s="9"/>
      <c r="T72" s="9"/>
      <c r="U72" s="9"/>
      <c r="V72" s="9"/>
      <c r="W72" s="10"/>
    </row>
    <row r="73" spans="1:23" ht="16.5" customHeight="1">
      <c r="A73" s="8"/>
      <c r="B73" s="9"/>
      <c r="C73" s="9"/>
      <c r="D73" s="9"/>
      <c r="E73" s="9"/>
      <c r="F73" s="9"/>
      <c r="G73" s="9"/>
      <c r="H73" s="9"/>
      <c r="I73" s="9"/>
      <c r="J73" s="9"/>
      <c r="K73" s="9"/>
      <c r="L73" s="9"/>
      <c r="M73" s="9"/>
      <c r="N73" s="9"/>
      <c r="O73" s="9"/>
      <c r="P73" s="9"/>
      <c r="Q73" s="9"/>
      <c r="R73" s="9"/>
      <c r="S73" s="9"/>
      <c r="T73" s="9"/>
      <c r="U73" s="9"/>
      <c r="V73" s="9"/>
      <c r="W73" s="10"/>
    </row>
    <row r="74" spans="1:23" ht="16.5" customHeight="1">
      <c r="A74" s="8"/>
      <c r="B74" s="9"/>
      <c r="C74" s="9"/>
      <c r="D74" s="9"/>
      <c r="E74" s="9"/>
      <c r="F74" s="9"/>
      <c r="G74" s="9"/>
      <c r="H74" s="9"/>
      <c r="I74" s="9"/>
      <c r="J74" s="9"/>
      <c r="K74" s="9"/>
      <c r="L74" s="9"/>
      <c r="M74" s="9"/>
      <c r="N74" s="9"/>
      <c r="O74" s="9"/>
      <c r="P74" s="9"/>
      <c r="Q74" s="9"/>
      <c r="R74" s="9"/>
      <c r="S74" s="9"/>
      <c r="T74" s="9"/>
      <c r="U74" s="9"/>
      <c r="V74" s="9"/>
      <c r="W74" s="10"/>
    </row>
    <row r="75" spans="1:23" ht="16.5" customHeight="1">
      <c r="A75" s="8"/>
      <c r="B75" s="9"/>
      <c r="C75" s="9"/>
      <c r="D75" s="9"/>
      <c r="E75" s="9"/>
      <c r="F75" s="9"/>
      <c r="G75" s="9"/>
      <c r="H75" s="9"/>
      <c r="I75" s="9"/>
      <c r="J75" s="9"/>
      <c r="K75" s="9"/>
      <c r="L75" s="9"/>
      <c r="M75" s="9"/>
      <c r="N75" s="9"/>
      <c r="O75" s="9"/>
      <c r="P75" s="9"/>
      <c r="Q75" s="9"/>
      <c r="R75" s="9"/>
      <c r="S75" s="9"/>
      <c r="T75" s="9"/>
      <c r="U75" s="9"/>
      <c r="V75" s="9"/>
      <c r="W75" s="10"/>
    </row>
    <row r="76" spans="1:23" ht="16.5" customHeight="1">
      <c r="A76" s="8"/>
      <c r="B76" s="9"/>
      <c r="C76" s="9"/>
      <c r="D76" s="9"/>
      <c r="E76" s="9"/>
      <c r="F76" s="9"/>
      <c r="G76" s="9"/>
      <c r="H76" s="9"/>
      <c r="I76" s="9"/>
      <c r="J76" s="9"/>
      <c r="K76" s="9"/>
      <c r="L76" s="9"/>
      <c r="M76" s="9"/>
      <c r="N76" s="9"/>
      <c r="O76" s="9"/>
      <c r="P76" s="9"/>
      <c r="Q76" s="9"/>
      <c r="R76" s="9"/>
      <c r="S76" s="9"/>
      <c r="T76" s="9"/>
      <c r="U76" s="9"/>
      <c r="V76" s="9"/>
      <c r="W76" s="10"/>
    </row>
    <row r="77" spans="1:23" ht="16.5" customHeight="1">
      <c r="A77" s="8"/>
      <c r="B77" s="9"/>
      <c r="C77" s="9"/>
      <c r="D77" s="9"/>
      <c r="E77" s="9"/>
      <c r="F77" s="9"/>
      <c r="G77" s="9"/>
      <c r="H77" s="9"/>
      <c r="I77" s="9"/>
      <c r="J77" s="9"/>
      <c r="K77" s="9"/>
      <c r="L77" s="9"/>
      <c r="M77" s="9"/>
      <c r="N77" s="9"/>
      <c r="O77" s="9"/>
      <c r="P77" s="9"/>
      <c r="Q77" s="9"/>
      <c r="R77" s="9"/>
      <c r="S77" s="9"/>
      <c r="T77" s="9"/>
      <c r="U77" s="9"/>
      <c r="V77" s="9"/>
      <c r="W77" s="10"/>
    </row>
    <row r="78" spans="1:23" ht="16.5" customHeight="1">
      <c r="A78" s="8"/>
      <c r="B78" s="9"/>
      <c r="C78" s="9"/>
      <c r="D78" s="9"/>
      <c r="E78" s="9"/>
      <c r="F78" s="9"/>
      <c r="G78" s="9"/>
      <c r="H78" s="9"/>
      <c r="I78" s="9"/>
      <c r="J78" s="9"/>
      <c r="K78" s="9"/>
      <c r="L78" s="9"/>
      <c r="M78" s="9"/>
      <c r="N78" s="9"/>
      <c r="O78" s="9"/>
      <c r="P78" s="9"/>
      <c r="Q78" s="9"/>
      <c r="R78" s="9"/>
      <c r="S78" s="9"/>
      <c r="T78" s="9"/>
      <c r="U78" s="9"/>
      <c r="V78" s="9"/>
      <c r="W78" s="10"/>
    </row>
    <row r="79" spans="1:23" ht="16.5" customHeight="1">
      <c r="A79" s="8"/>
      <c r="B79" s="9"/>
      <c r="C79" s="9"/>
      <c r="D79" s="9"/>
      <c r="E79" s="9"/>
      <c r="F79" s="9"/>
      <c r="G79" s="9"/>
      <c r="H79" s="9"/>
      <c r="I79" s="9"/>
      <c r="J79" s="9"/>
      <c r="K79" s="9"/>
      <c r="L79" s="9"/>
      <c r="M79" s="9"/>
      <c r="N79" s="9"/>
      <c r="O79" s="9"/>
      <c r="P79" s="9"/>
      <c r="Q79" s="9"/>
      <c r="R79" s="9"/>
      <c r="S79" s="9"/>
      <c r="T79" s="9"/>
      <c r="U79" s="9"/>
      <c r="V79" s="9"/>
      <c r="W79" s="10"/>
    </row>
    <row r="80" spans="1:23" ht="16.5" customHeight="1">
      <c r="A80" s="8"/>
      <c r="B80" s="9"/>
      <c r="C80" s="9"/>
      <c r="D80" s="9"/>
      <c r="E80" s="9"/>
      <c r="F80" s="9"/>
      <c r="G80" s="9"/>
      <c r="H80" s="9"/>
      <c r="I80" s="9"/>
      <c r="J80" s="9"/>
      <c r="K80" s="9"/>
      <c r="L80" s="9"/>
      <c r="M80" s="9"/>
      <c r="N80" s="9"/>
      <c r="O80" s="9"/>
      <c r="P80" s="9"/>
      <c r="Q80" s="9"/>
      <c r="R80" s="9"/>
      <c r="S80" s="9"/>
      <c r="T80" s="9"/>
      <c r="U80" s="9"/>
      <c r="V80" s="9"/>
      <c r="W80" s="10"/>
    </row>
    <row r="81" spans="1:23" ht="16.5" customHeight="1">
      <c r="A81" s="8"/>
      <c r="B81" s="9"/>
      <c r="C81" s="9"/>
      <c r="D81" s="9"/>
      <c r="E81" s="9"/>
      <c r="F81" s="9"/>
      <c r="G81" s="9"/>
      <c r="H81" s="9"/>
      <c r="I81" s="9"/>
      <c r="J81" s="9"/>
      <c r="K81" s="9"/>
      <c r="L81" s="9"/>
      <c r="M81" s="9"/>
      <c r="N81" s="9"/>
      <c r="O81" s="9"/>
      <c r="P81" s="9"/>
      <c r="Q81" s="9"/>
      <c r="R81" s="9"/>
      <c r="S81" s="9"/>
      <c r="T81" s="9"/>
      <c r="U81" s="9"/>
      <c r="V81" s="9"/>
      <c r="W81" s="10"/>
    </row>
    <row r="82" spans="1:23" ht="16.5" customHeight="1">
      <c r="A82" s="8"/>
      <c r="B82" s="9"/>
      <c r="C82" s="9"/>
      <c r="D82" s="9"/>
      <c r="E82" s="9"/>
      <c r="F82" s="9"/>
      <c r="G82" s="9"/>
      <c r="H82" s="9"/>
      <c r="I82" s="9"/>
      <c r="J82" s="9"/>
      <c r="K82" s="9"/>
      <c r="L82" s="9"/>
      <c r="M82" s="9"/>
      <c r="N82" s="9"/>
      <c r="O82" s="9"/>
      <c r="P82" s="9"/>
      <c r="Q82" s="9"/>
      <c r="R82" s="9"/>
      <c r="S82" s="9"/>
      <c r="T82" s="9"/>
      <c r="U82" s="9"/>
      <c r="V82" s="9"/>
      <c r="W82" s="10"/>
    </row>
    <row r="83" spans="1:23" ht="16.5" customHeight="1">
      <c r="A83" s="8"/>
      <c r="B83" s="9"/>
      <c r="C83" s="9"/>
      <c r="D83" s="9"/>
      <c r="E83" s="9"/>
      <c r="F83" s="9"/>
      <c r="G83" s="9"/>
      <c r="H83" s="9"/>
      <c r="I83" s="9"/>
      <c r="J83" s="9"/>
      <c r="K83" s="9"/>
      <c r="L83" s="9"/>
      <c r="M83" s="9"/>
      <c r="N83" s="9"/>
      <c r="O83" s="9"/>
      <c r="P83" s="9"/>
      <c r="Q83" s="9"/>
      <c r="R83" s="9"/>
      <c r="S83" s="9"/>
      <c r="T83" s="9"/>
      <c r="U83" s="9"/>
      <c r="V83" s="9"/>
      <c r="W83" s="10"/>
    </row>
    <row r="84" spans="1:23" ht="16.5" customHeight="1">
      <c r="A84" s="8"/>
      <c r="B84" s="9"/>
      <c r="C84" s="9"/>
      <c r="D84" s="9"/>
      <c r="E84" s="9"/>
      <c r="F84" s="9"/>
      <c r="G84" s="9"/>
      <c r="H84" s="9"/>
      <c r="I84" s="9"/>
      <c r="J84" s="9"/>
      <c r="K84" s="9"/>
      <c r="L84" s="9"/>
      <c r="M84" s="9"/>
      <c r="N84" s="9"/>
      <c r="O84" s="9"/>
      <c r="P84" s="9"/>
      <c r="Q84" s="9"/>
      <c r="R84" s="9"/>
      <c r="S84" s="9"/>
      <c r="T84" s="9"/>
      <c r="U84" s="9"/>
      <c r="V84" s="9"/>
      <c r="W84" s="10"/>
    </row>
    <row r="85" spans="1:23" ht="16.5" customHeight="1">
      <c r="A85" s="8"/>
      <c r="B85" s="9"/>
      <c r="C85" s="9"/>
      <c r="D85" s="9"/>
      <c r="E85" s="9"/>
      <c r="F85" s="9"/>
      <c r="G85" s="9"/>
      <c r="H85" s="9"/>
      <c r="I85" s="9"/>
      <c r="J85" s="9"/>
      <c r="K85" s="9"/>
      <c r="L85" s="9"/>
      <c r="M85" s="9"/>
      <c r="N85" s="9"/>
      <c r="O85" s="9"/>
      <c r="P85" s="9"/>
      <c r="Q85" s="9"/>
      <c r="R85" s="9"/>
      <c r="S85" s="9"/>
      <c r="T85" s="9"/>
      <c r="U85" s="9"/>
      <c r="V85" s="9"/>
      <c r="W85" s="10"/>
    </row>
    <row r="86" spans="1:23" ht="16.5" customHeight="1">
      <c r="A86" s="8"/>
      <c r="B86" s="9"/>
      <c r="C86" s="9"/>
      <c r="D86" s="9"/>
      <c r="E86" s="9"/>
      <c r="F86" s="9"/>
      <c r="G86" s="9"/>
      <c r="H86" s="9"/>
      <c r="I86" s="9"/>
      <c r="J86" s="9"/>
      <c r="K86" s="9"/>
      <c r="L86" s="9"/>
      <c r="M86" s="9"/>
      <c r="N86" s="9"/>
      <c r="O86" s="9"/>
      <c r="P86" s="9"/>
      <c r="Q86" s="9"/>
      <c r="R86" s="9"/>
      <c r="S86" s="9"/>
      <c r="T86" s="9"/>
      <c r="U86" s="9"/>
      <c r="V86" s="9"/>
      <c r="W86" s="10"/>
    </row>
    <row r="87" spans="1:23" ht="16.5" customHeight="1">
      <c r="A87" s="8"/>
      <c r="B87" s="9"/>
      <c r="C87" s="9"/>
      <c r="D87" s="9"/>
      <c r="E87" s="9"/>
      <c r="F87" s="9"/>
      <c r="G87" s="9"/>
      <c r="H87" s="9"/>
      <c r="I87" s="9"/>
      <c r="J87" s="9"/>
      <c r="K87" s="9"/>
      <c r="L87" s="9"/>
      <c r="M87" s="9"/>
      <c r="N87" s="9"/>
      <c r="O87" s="9"/>
      <c r="P87" s="9"/>
      <c r="Q87" s="9"/>
      <c r="R87" s="9"/>
      <c r="S87" s="9"/>
      <c r="T87" s="9"/>
      <c r="U87" s="9"/>
      <c r="V87" s="9"/>
      <c r="W87" s="10"/>
    </row>
    <row r="88" spans="1:23" ht="16.5" customHeight="1">
      <c r="A88" s="8"/>
      <c r="B88" s="9"/>
      <c r="C88" s="9"/>
      <c r="D88" s="9"/>
      <c r="E88" s="9"/>
      <c r="F88" s="9"/>
      <c r="G88" s="9"/>
      <c r="H88" s="9"/>
      <c r="I88" s="9"/>
      <c r="J88" s="9"/>
      <c r="K88" s="9"/>
      <c r="L88" s="9"/>
      <c r="M88" s="9"/>
      <c r="N88" s="9"/>
      <c r="O88" s="9"/>
      <c r="P88" s="9"/>
      <c r="Q88" s="9"/>
      <c r="R88" s="9"/>
      <c r="S88" s="9"/>
      <c r="T88" s="9"/>
      <c r="U88" s="9"/>
      <c r="V88" s="9"/>
      <c r="W88" s="10"/>
    </row>
    <row r="89" spans="1:23" ht="16.5" customHeight="1">
      <c r="A89" s="8"/>
      <c r="B89" s="9"/>
      <c r="C89" s="9"/>
      <c r="D89" s="9"/>
      <c r="E89" s="9"/>
      <c r="F89" s="9"/>
      <c r="G89" s="9"/>
      <c r="H89" s="9"/>
      <c r="I89" s="9"/>
      <c r="J89" s="9"/>
      <c r="K89" s="9"/>
      <c r="L89" s="9"/>
      <c r="M89" s="9"/>
      <c r="N89" s="9"/>
      <c r="O89" s="9"/>
      <c r="P89" s="9"/>
      <c r="Q89" s="9"/>
      <c r="R89" s="9"/>
      <c r="S89" s="9"/>
      <c r="T89" s="9"/>
      <c r="U89" s="9"/>
      <c r="V89" s="9"/>
      <c r="W89" s="10"/>
    </row>
    <row r="90" spans="1:23" ht="16.5" customHeight="1">
      <c r="A90" s="8"/>
      <c r="B90" s="9"/>
      <c r="C90" s="9"/>
      <c r="D90" s="9"/>
      <c r="E90" s="9"/>
      <c r="F90" s="9"/>
      <c r="G90" s="9"/>
      <c r="H90" s="9"/>
      <c r="I90" s="9"/>
      <c r="J90" s="9"/>
      <c r="K90" s="9"/>
      <c r="L90" s="9"/>
      <c r="M90" s="9"/>
      <c r="N90" s="9"/>
      <c r="O90" s="9"/>
      <c r="P90" s="9"/>
      <c r="Q90" s="9"/>
      <c r="R90" s="9"/>
      <c r="S90" s="9"/>
      <c r="T90" s="9"/>
      <c r="U90" s="9"/>
      <c r="V90" s="9"/>
      <c r="W90" s="10"/>
    </row>
    <row r="91" spans="1:23" ht="16.5" customHeight="1">
      <c r="A91" s="8"/>
      <c r="B91" s="9"/>
      <c r="C91" s="9"/>
      <c r="D91" s="9"/>
      <c r="E91" s="9"/>
      <c r="F91" s="9"/>
      <c r="G91" s="9"/>
      <c r="H91" s="9"/>
      <c r="I91" s="9"/>
      <c r="J91" s="9"/>
      <c r="K91" s="9"/>
      <c r="L91" s="9"/>
      <c r="M91" s="9"/>
      <c r="N91" s="9"/>
      <c r="O91" s="9"/>
      <c r="P91" s="9"/>
      <c r="Q91" s="9"/>
      <c r="R91" s="9"/>
      <c r="S91" s="9"/>
      <c r="T91" s="9"/>
      <c r="U91" s="9"/>
      <c r="V91" s="9"/>
      <c r="W91" s="10"/>
    </row>
    <row r="92" spans="1:23" ht="16.5" customHeight="1">
      <c r="A92" s="8"/>
      <c r="B92" s="9"/>
      <c r="C92" s="9"/>
      <c r="D92" s="9"/>
      <c r="E92" s="9"/>
      <c r="F92" s="9"/>
      <c r="G92" s="9"/>
      <c r="H92" s="9"/>
      <c r="I92" s="9"/>
      <c r="J92" s="9"/>
      <c r="K92" s="9"/>
      <c r="L92" s="9"/>
      <c r="M92" s="9"/>
      <c r="N92" s="9"/>
      <c r="O92" s="9"/>
      <c r="P92" s="9"/>
      <c r="Q92" s="9"/>
      <c r="R92" s="9"/>
      <c r="S92" s="9"/>
      <c r="T92" s="9"/>
      <c r="U92" s="9"/>
      <c r="V92" s="9"/>
      <c r="W92" s="10"/>
    </row>
    <row r="93" spans="1:23" ht="16.5" customHeight="1">
      <c r="A93" s="8"/>
      <c r="B93" s="9"/>
      <c r="C93" s="9"/>
      <c r="D93" s="9"/>
      <c r="E93" s="9"/>
      <c r="F93" s="9"/>
      <c r="G93" s="9"/>
      <c r="H93" s="9"/>
      <c r="I93" s="9"/>
      <c r="J93" s="9"/>
      <c r="K93" s="9"/>
      <c r="L93" s="9"/>
      <c r="M93" s="9"/>
      <c r="N93" s="9"/>
      <c r="O93" s="9"/>
      <c r="P93" s="9"/>
      <c r="Q93" s="9"/>
      <c r="R93" s="9"/>
      <c r="S93" s="9"/>
      <c r="T93" s="9"/>
      <c r="U93" s="9"/>
      <c r="V93" s="9"/>
      <c r="W93" s="10"/>
    </row>
    <row r="94" spans="1:23" ht="16.5" customHeight="1">
      <c r="A94" s="8"/>
      <c r="B94" s="9"/>
      <c r="C94" s="9"/>
      <c r="D94" s="9"/>
      <c r="E94" s="9"/>
      <c r="F94" s="9"/>
      <c r="G94" s="9"/>
      <c r="H94" s="9"/>
      <c r="I94" s="9"/>
      <c r="J94" s="9"/>
      <c r="K94" s="9"/>
      <c r="L94" s="9"/>
      <c r="M94" s="9"/>
      <c r="N94" s="9"/>
      <c r="O94" s="9"/>
      <c r="P94" s="9"/>
      <c r="Q94" s="9"/>
      <c r="R94" s="9"/>
      <c r="S94" s="9"/>
      <c r="T94" s="9"/>
      <c r="U94" s="9"/>
      <c r="V94" s="9"/>
      <c r="W94" s="10"/>
    </row>
    <row r="95" spans="1:23" ht="16.5" customHeight="1">
      <c r="A95" s="8"/>
      <c r="B95" s="9"/>
      <c r="C95" s="9"/>
      <c r="D95" s="9"/>
      <c r="E95" s="9"/>
      <c r="F95" s="9"/>
      <c r="G95" s="9"/>
      <c r="H95" s="9"/>
      <c r="I95" s="9"/>
      <c r="J95" s="9"/>
      <c r="K95" s="9"/>
      <c r="L95" s="9"/>
      <c r="M95" s="9"/>
      <c r="N95" s="9"/>
      <c r="O95" s="9"/>
      <c r="P95" s="9"/>
      <c r="Q95" s="9"/>
      <c r="R95" s="9"/>
      <c r="S95" s="9"/>
      <c r="T95" s="9"/>
      <c r="U95" s="9"/>
      <c r="V95" s="9"/>
      <c r="W95" s="10"/>
    </row>
    <row r="96" spans="1:23" ht="16.5" customHeight="1">
      <c r="A96" s="8"/>
      <c r="B96" s="9"/>
      <c r="C96" s="9"/>
      <c r="D96" s="9"/>
      <c r="E96" s="9"/>
      <c r="F96" s="9"/>
      <c r="G96" s="9"/>
      <c r="H96" s="9"/>
      <c r="I96" s="9"/>
      <c r="J96" s="9"/>
      <c r="K96" s="9"/>
      <c r="L96" s="9"/>
      <c r="M96" s="9"/>
      <c r="N96" s="9"/>
      <c r="O96" s="9"/>
      <c r="P96" s="9"/>
      <c r="Q96" s="9"/>
      <c r="R96" s="9"/>
      <c r="S96" s="9"/>
      <c r="T96" s="9"/>
      <c r="U96" s="9"/>
      <c r="V96" s="9"/>
      <c r="W96" s="10"/>
    </row>
    <row r="97" spans="1:23" ht="16.5" customHeight="1">
      <c r="A97" s="8"/>
      <c r="B97" s="9"/>
      <c r="C97" s="9"/>
      <c r="D97" s="9"/>
      <c r="E97" s="9"/>
      <c r="F97" s="9"/>
      <c r="G97" s="9"/>
      <c r="H97" s="9"/>
      <c r="I97" s="9"/>
      <c r="J97" s="9"/>
      <c r="K97" s="9"/>
      <c r="L97" s="9"/>
      <c r="M97" s="9"/>
      <c r="N97" s="9"/>
      <c r="O97" s="9"/>
      <c r="P97" s="9"/>
      <c r="Q97" s="9"/>
      <c r="R97" s="9"/>
      <c r="S97" s="9"/>
      <c r="T97" s="9"/>
      <c r="U97" s="9"/>
      <c r="V97" s="9"/>
      <c r="W97" s="10"/>
    </row>
    <row r="98" spans="1:23" ht="16.5" customHeight="1">
      <c r="A98" s="8"/>
      <c r="B98" s="9"/>
      <c r="C98" s="9"/>
      <c r="D98" s="9"/>
      <c r="E98" s="9"/>
      <c r="F98" s="9"/>
      <c r="G98" s="9"/>
      <c r="H98" s="9"/>
      <c r="I98" s="9"/>
      <c r="J98" s="9"/>
      <c r="K98" s="9"/>
      <c r="L98" s="9"/>
      <c r="M98" s="9"/>
      <c r="N98" s="9"/>
      <c r="O98" s="9"/>
      <c r="P98" s="9"/>
      <c r="Q98" s="9"/>
      <c r="R98" s="9"/>
      <c r="S98" s="9"/>
      <c r="T98" s="9"/>
      <c r="U98" s="9"/>
      <c r="V98" s="9"/>
      <c r="W98" s="10"/>
    </row>
    <row r="99" spans="1:23" ht="16.5" customHeight="1">
      <c r="A99" s="8"/>
      <c r="B99" s="9"/>
      <c r="C99" s="9"/>
      <c r="D99" s="9"/>
      <c r="E99" s="9"/>
      <c r="F99" s="9"/>
      <c r="G99" s="9"/>
      <c r="H99" s="9"/>
      <c r="I99" s="9"/>
      <c r="J99" s="9"/>
      <c r="K99" s="9"/>
      <c r="L99" s="9"/>
      <c r="M99" s="9"/>
      <c r="N99" s="9"/>
      <c r="O99" s="9"/>
      <c r="P99" s="9"/>
      <c r="Q99" s="9"/>
      <c r="R99" s="9"/>
      <c r="S99" s="9"/>
      <c r="T99" s="9"/>
      <c r="U99" s="9"/>
      <c r="V99" s="9"/>
      <c r="W99" s="10"/>
    </row>
    <row r="100" spans="1:23" ht="16.5" customHeight="1">
      <c r="A100" s="8"/>
      <c r="B100" s="9"/>
      <c r="C100" s="9"/>
      <c r="D100" s="9"/>
      <c r="E100" s="9"/>
      <c r="F100" s="9"/>
      <c r="G100" s="9"/>
      <c r="H100" s="9"/>
      <c r="I100" s="9"/>
      <c r="J100" s="9"/>
      <c r="K100" s="9"/>
      <c r="L100" s="9"/>
      <c r="M100" s="9"/>
      <c r="N100" s="9"/>
      <c r="O100" s="9"/>
      <c r="P100" s="9"/>
      <c r="Q100" s="9"/>
      <c r="R100" s="9"/>
      <c r="S100" s="9"/>
      <c r="T100" s="9"/>
      <c r="U100" s="9"/>
      <c r="V100" s="9"/>
      <c r="W100" s="10"/>
    </row>
    <row r="101" spans="1:23" ht="16.5" customHeight="1">
      <c r="A101" s="8"/>
      <c r="B101" s="9"/>
      <c r="C101" s="9"/>
      <c r="D101" s="9"/>
      <c r="E101" s="9"/>
      <c r="F101" s="9"/>
      <c r="G101" s="9"/>
      <c r="H101" s="9"/>
      <c r="I101" s="9"/>
      <c r="J101" s="9"/>
      <c r="K101" s="9"/>
      <c r="L101" s="9"/>
      <c r="M101" s="9"/>
      <c r="N101" s="9"/>
      <c r="O101" s="9"/>
      <c r="P101" s="9"/>
      <c r="Q101" s="9"/>
      <c r="R101" s="9"/>
      <c r="S101" s="9"/>
      <c r="T101" s="9"/>
      <c r="U101" s="9"/>
      <c r="V101" s="9"/>
      <c r="W101" s="10"/>
    </row>
    <row r="102" spans="1:23" ht="16.5" customHeight="1">
      <c r="A102" s="8"/>
      <c r="B102" s="9"/>
      <c r="C102" s="9"/>
      <c r="D102" s="9"/>
      <c r="E102" s="9"/>
      <c r="F102" s="9"/>
      <c r="G102" s="9"/>
      <c r="H102" s="9"/>
      <c r="I102" s="9"/>
      <c r="J102" s="9"/>
      <c r="K102" s="9"/>
      <c r="L102" s="9"/>
      <c r="M102" s="9"/>
      <c r="N102" s="9"/>
      <c r="O102" s="9"/>
      <c r="P102" s="9"/>
      <c r="Q102" s="9"/>
      <c r="R102" s="9"/>
      <c r="S102" s="9"/>
      <c r="T102" s="9"/>
      <c r="U102" s="9"/>
      <c r="V102" s="9"/>
      <c r="W102" s="10"/>
    </row>
    <row r="103" spans="1:23" ht="16.5" customHeight="1">
      <c r="A103" s="8"/>
      <c r="B103" s="9"/>
      <c r="C103" s="9"/>
      <c r="D103" s="9"/>
      <c r="E103" s="9"/>
      <c r="F103" s="9"/>
      <c r="G103" s="9"/>
      <c r="H103" s="9"/>
      <c r="I103" s="9"/>
      <c r="J103" s="9"/>
      <c r="K103" s="9"/>
      <c r="L103" s="9"/>
      <c r="M103" s="9"/>
      <c r="N103" s="9"/>
      <c r="O103" s="9"/>
      <c r="P103" s="9"/>
      <c r="Q103" s="9"/>
      <c r="R103" s="9"/>
      <c r="S103" s="9"/>
      <c r="T103" s="9"/>
      <c r="U103" s="9"/>
      <c r="V103" s="9"/>
      <c r="W103" s="10"/>
    </row>
    <row r="104" spans="1:23" ht="16.5" customHeight="1">
      <c r="A104" s="8"/>
      <c r="B104" s="9"/>
      <c r="C104" s="9"/>
      <c r="D104" s="9"/>
      <c r="E104" s="9"/>
      <c r="F104" s="9"/>
      <c r="G104" s="9"/>
      <c r="H104" s="9"/>
      <c r="I104" s="9"/>
      <c r="J104" s="9"/>
      <c r="K104" s="9"/>
      <c r="L104" s="9"/>
      <c r="M104" s="9"/>
      <c r="N104" s="9"/>
      <c r="O104" s="9"/>
      <c r="P104" s="9"/>
      <c r="Q104" s="9"/>
      <c r="R104" s="9"/>
      <c r="S104" s="9"/>
      <c r="T104" s="9"/>
      <c r="U104" s="9"/>
      <c r="V104" s="9"/>
      <c r="W104" s="10"/>
    </row>
    <row r="105" spans="1:23" ht="16.5" customHeight="1">
      <c r="A105" s="8"/>
      <c r="B105" s="9"/>
      <c r="C105" s="9"/>
      <c r="D105" s="9"/>
      <c r="E105" s="9"/>
      <c r="F105" s="9"/>
      <c r="G105" s="9"/>
      <c r="H105" s="9"/>
      <c r="I105" s="9"/>
      <c r="J105" s="9"/>
      <c r="K105" s="9"/>
      <c r="L105" s="9"/>
      <c r="M105" s="9"/>
      <c r="N105" s="9"/>
      <c r="O105" s="9"/>
      <c r="P105" s="9"/>
      <c r="Q105" s="9"/>
      <c r="R105" s="9"/>
      <c r="S105" s="9"/>
      <c r="T105" s="9"/>
      <c r="U105" s="9"/>
      <c r="V105" s="9"/>
      <c r="W105" s="10"/>
    </row>
    <row r="106" spans="1:23" ht="16.5" customHeight="1">
      <c r="A106" s="8"/>
      <c r="B106" s="9"/>
      <c r="C106" s="9"/>
      <c r="D106" s="9"/>
      <c r="E106" s="9"/>
      <c r="F106" s="9"/>
      <c r="G106" s="9"/>
      <c r="H106" s="9"/>
      <c r="I106" s="9"/>
      <c r="J106" s="9"/>
      <c r="K106" s="9"/>
      <c r="L106" s="9"/>
      <c r="M106" s="9"/>
      <c r="N106" s="9"/>
      <c r="O106" s="9"/>
      <c r="P106" s="9"/>
      <c r="Q106" s="9"/>
      <c r="R106" s="9"/>
      <c r="S106" s="9"/>
      <c r="T106" s="9"/>
      <c r="U106" s="9"/>
      <c r="V106" s="9"/>
      <c r="W106" s="10"/>
    </row>
    <row r="107" spans="1:23" ht="16.5" customHeight="1">
      <c r="A107" s="8"/>
      <c r="B107" s="9"/>
      <c r="C107" s="9"/>
      <c r="D107" s="9"/>
      <c r="E107" s="9"/>
      <c r="F107" s="9"/>
      <c r="G107" s="9"/>
      <c r="H107" s="9"/>
      <c r="I107" s="9"/>
      <c r="J107" s="9"/>
      <c r="K107" s="9"/>
      <c r="L107" s="9"/>
      <c r="M107" s="9"/>
      <c r="N107" s="9"/>
      <c r="O107" s="9"/>
      <c r="P107" s="9"/>
      <c r="Q107" s="9"/>
      <c r="R107" s="9"/>
      <c r="S107" s="9"/>
      <c r="T107" s="9"/>
      <c r="U107" s="9"/>
      <c r="V107" s="9"/>
      <c r="W107" s="10"/>
    </row>
    <row r="108" spans="1:23" ht="16.5" customHeight="1">
      <c r="A108" s="8"/>
      <c r="B108" s="9"/>
      <c r="C108" s="9"/>
      <c r="D108" s="9"/>
      <c r="E108" s="9"/>
      <c r="F108" s="9"/>
      <c r="G108" s="9"/>
      <c r="H108" s="9"/>
      <c r="I108" s="9"/>
      <c r="J108" s="9"/>
      <c r="K108" s="9"/>
      <c r="L108" s="9"/>
      <c r="M108" s="9"/>
      <c r="N108" s="9"/>
      <c r="O108" s="9"/>
      <c r="P108" s="9"/>
      <c r="Q108" s="9"/>
      <c r="R108" s="9"/>
      <c r="S108" s="9"/>
      <c r="T108" s="9"/>
      <c r="U108" s="9"/>
      <c r="V108" s="9"/>
      <c r="W108" s="10"/>
    </row>
    <row r="109" spans="1:23" ht="16.5" customHeight="1">
      <c r="A109" s="8"/>
      <c r="B109" s="9"/>
      <c r="C109" s="9"/>
      <c r="D109" s="9"/>
      <c r="E109" s="9"/>
      <c r="F109" s="9"/>
      <c r="G109" s="9"/>
      <c r="H109" s="9"/>
      <c r="I109" s="9"/>
      <c r="J109" s="9"/>
      <c r="K109" s="9"/>
      <c r="L109" s="9"/>
      <c r="M109" s="9"/>
      <c r="N109" s="9"/>
      <c r="O109" s="9"/>
      <c r="P109" s="9"/>
      <c r="Q109" s="9"/>
      <c r="R109" s="9"/>
      <c r="S109" s="9"/>
      <c r="T109" s="9"/>
      <c r="U109" s="9"/>
      <c r="V109" s="9"/>
      <c r="W109" s="10"/>
    </row>
    <row r="110" spans="1:23" ht="16.5" customHeight="1">
      <c r="A110" s="8"/>
      <c r="B110" s="9"/>
      <c r="C110" s="9"/>
      <c r="D110" s="9"/>
      <c r="E110" s="9"/>
      <c r="F110" s="9"/>
      <c r="G110" s="9"/>
      <c r="H110" s="9"/>
      <c r="I110" s="9"/>
      <c r="J110" s="9"/>
      <c r="K110" s="9"/>
      <c r="L110" s="9"/>
      <c r="M110" s="9"/>
      <c r="N110" s="9"/>
      <c r="O110" s="9"/>
      <c r="P110" s="9"/>
      <c r="Q110" s="9"/>
      <c r="R110" s="9"/>
      <c r="S110" s="9"/>
      <c r="T110" s="9"/>
      <c r="U110" s="9"/>
      <c r="V110" s="9"/>
      <c r="W110" s="10"/>
    </row>
    <row r="111" spans="1:23" ht="16.5" customHeight="1">
      <c r="A111" s="8"/>
      <c r="B111" s="9"/>
      <c r="C111" s="9"/>
      <c r="D111" s="9"/>
      <c r="E111" s="9"/>
      <c r="F111" s="9"/>
      <c r="G111" s="9"/>
      <c r="H111" s="9"/>
      <c r="I111" s="9"/>
      <c r="J111" s="9"/>
      <c r="K111" s="9"/>
      <c r="L111" s="9"/>
      <c r="M111" s="9"/>
      <c r="N111" s="9"/>
      <c r="O111" s="9"/>
      <c r="P111" s="9"/>
      <c r="Q111" s="9"/>
      <c r="R111" s="9"/>
      <c r="S111" s="9"/>
      <c r="T111" s="9"/>
      <c r="U111" s="9"/>
      <c r="V111" s="9"/>
      <c r="W111" s="10"/>
    </row>
    <row r="112" spans="1:23" ht="16.5" customHeight="1">
      <c r="A112" s="8"/>
      <c r="B112" s="9"/>
      <c r="C112" s="9"/>
      <c r="D112" s="9"/>
      <c r="E112" s="9"/>
      <c r="F112" s="9"/>
      <c r="G112" s="9"/>
      <c r="H112" s="9"/>
      <c r="I112" s="9"/>
      <c r="J112" s="9"/>
      <c r="K112" s="9"/>
      <c r="L112" s="9"/>
      <c r="M112" s="9"/>
      <c r="N112" s="9"/>
      <c r="O112" s="9"/>
      <c r="P112" s="9"/>
      <c r="Q112" s="9"/>
      <c r="R112" s="9"/>
      <c r="S112" s="9"/>
      <c r="T112" s="9"/>
      <c r="U112" s="9"/>
      <c r="V112" s="9"/>
      <c r="W112" s="10"/>
    </row>
    <row r="113" spans="1:23" ht="16.5" customHeight="1">
      <c r="A113" s="8"/>
      <c r="B113" s="9"/>
      <c r="C113" s="9"/>
      <c r="D113" s="9"/>
      <c r="E113" s="9"/>
      <c r="F113" s="9"/>
      <c r="G113" s="9"/>
      <c r="H113" s="9"/>
      <c r="I113" s="9"/>
      <c r="J113" s="9"/>
      <c r="K113" s="9"/>
      <c r="L113" s="9"/>
      <c r="M113" s="9"/>
      <c r="N113" s="9"/>
      <c r="O113" s="9"/>
      <c r="P113" s="9"/>
      <c r="Q113" s="9"/>
      <c r="R113" s="9"/>
      <c r="S113" s="9"/>
      <c r="T113" s="9"/>
      <c r="U113" s="9"/>
      <c r="V113" s="9"/>
      <c r="W113" s="10"/>
    </row>
    <row r="114" spans="1:23" ht="16.5" customHeight="1">
      <c r="A114" s="8"/>
      <c r="B114" s="9"/>
      <c r="C114" s="9"/>
      <c r="D114" s="9"/>
      <c r="E114" s="9"/>
      <c r="F114" s="9"/>
      <c r="G114" s="9"/>
      <c r="H114" s="9"/>
      <c r="I114" s="9"/>
      <c r="J114" s="9"/>
      <c r="K114" s="9"/>
      <c r="L114" s="9"/>
      <c r="M114" s="9"/>
      <c r="N114" s="9"/>
      <c r="O114" s="9"/>
      <c r="P114" s="9"/>
      <c r="Q114" s="9"/>
      <c r="R114" s="9"/>
      <c r="S114" s="9"/>
      <c r="T114" s="9"/>
      <c r="U114" s="9"/>
      <c r="V114" s="9"/>
      <c r="W114" s="10"/>
    </row>
    <row r="115" spans="1:23" ht="16.5" customHeight="1">
      <c r="A115" s="8"/>
      <c r="B115" s="9"/>
      <c r="C115" s="9"/>
      <c r="D115" s="9"/>
      <c r="E115" s="9"/>
      <c r="F115" s="9"/>
      <c r="G115" s="9"/>
      <c r="H115" s="9"/>
      <c r="I115" s="9"/>
      <c r="J115" s="9"/>
      <c r="K115" s="9"/>
      <c r="L115" s="9"/>
      <c r="M115" s="9"/>
      <c r="N115" s="9"/>
      <c r="O115" s="9"/>
      <c r="P115" s="9"/>
      <c r="Q115" s="9"/>
      <c r="R115" s="9"/>
      <c r="S115" s="9"/>
      <c r="T115" s="9"/>
      <c r="U115" s="9"/>
      <c r="V115" s="9"/>
      <c r="W115" s="10"/>
    </row>
    <row r="116" spans="1:23" ht="16.5" customHeight="1">
      <c r="A116" s="8"/>
      <c r="B116" s="9"/>
      <c r="C116" s="9"/>
      <c r="D116" s="9"/>
      <c r="E116" s="9"/>
      <c r="F116" s="9"/>
      <c r="G116" s="9"/>
      <c r="H116" s="9"/>
      <c r="I116" s="9"/>
      <c r="J116" s="9"/>
      <c r="K116" s="9"/>
      <c r="L116" s="9"/>
      <c r="M116" s="9"/>
      <c r="N116" s="9"/>
      <c r="O116" s="9"/>
      <c r="P116" s="9"/>
      <c r="Q116" s="9"/>
      <c r="R116" s="9"/>
      <c r="S116" s="9"/>
      <c r="T116" s="9"/>
      <c r="U116" s="9"/>
      <c r="V116" s="9"/>
      <c r="W116" s="10"/>
    </row>
    <row r="117" spans="1:23" ht="16.5" customHeight="1">
      <c r="A117" s="8"/>
      <c r="B117" s="9"/>
      <c r="C117" s="9"/>
      <c r="D117" s="9"/>
      <c r="E117" s="9"/>
      <c r="F117" s="9"/>
      <c r="G117" s="9"/>
      <c r="H117" s="9"/>
      <c r="I117" s="9"/>
      <c r="J117" s="9"/>
      <c r="K117" s="9"/>
      <c r="L117" s="9"/>
      <c r="M117" s="9"/>
      <c r="N117" s="9"/>
      <c r="O117" s="9"/>
      <c r="P117" s="9"/>
      <c r="Q117" s="9"/>
      <c r="R117" s="9"/>
      <c r="S117" s="9"/>
      <c r="T117" s="9"/>
      <c r="U117" s="9"/>
      <c r="V117" s="9"/>
      <c r="W117" s="10"/>
    </row>
    <row r="118" spans="1:23" ht="16.5" customHeight="1">
      <c r="A118" s="8"/>
      <c r="B118" s="9"/>
      <c r="C118" s="9"/>
      <c r="D118" s="9"/>
      <c r="E118" s="9"/>
      <c r="F118" s="9"/>
      <c r="G118" s="9"/>
      <c r="H118" s="9"/>
      <c r="I118" s="9"/>
      <c r="J118" s="9"/>
      <c r="K118" s="9"/>
      <c r="L118" s="9"/>
      <c r="M118" s="9"/>
      <c r="N118" s="9"/>
      <c r="O118" s="9"/>
      <c r="P118" s="9"/>
      <c r="Q118" s="9"/>
      <c r="R118" s="9"/>
      <c r="S118" s="9"/>
      <c r="T118" s="9"/>
      <c r="U118" s="9"/>
      <c r="V118" s="9"/>
      <c r="W118" s="10"/>
    </row>
    <row r="119" spans="1:23" ht="16.5" customHeight="1">
      <c r="A119" s="8"/>
      <c r="B119" s="9"/>
      <c r="C119" s="9"/>
      <c r="D119" s="9"/>
      <c r="E119" s="9"/>
      <c r="F119" s="9"/>
      <c r="G119" s="9"/>
      <c r="H119" s="9"/>
      <c r="I119" s="9"/>
      <c r="J119" s="9"/>
      <c r="K119" s="9"/>
      <c r="L119" s="9"/>
      <c r="M119" s="9"/>
      <c r="N119" s="9"/>
      <c r="O119" s="9"/>
      <c r="P119" s="9"/>
      <c r="Q119" s="9"/>
      <c r="R119" s="9"/>
      <c r="S119" s="9"/>
      <c r="T119" s="9"/>
      <c r="U119" s="9"/>
      <c r="V119" s="9"/>
      <c r="W119" s="10"/>
    </row>
    <row r="120" spans="1:23" ht="16.5" customHeight="1">
      <c r="A120" s="8"/>
      <c r="B120" s="9"/>
      <c r="C120" s="9"/>
      <c r="D120" s="9"/>
      <c r="E120" s="9"/>
      <c r="F120" s="9"/>
      <c r="G120" s="9"/>
      <c r="H120" s="9"/>
      <c r="I120" s="9"/>
      <c r="J120" s="9"/>
      <c r="K120" s="9"/>
      <c r="L120" s="9"/>
      <c r="M120" s="9"/>
      <c r="N120" s="9"/>
      <c r="O120" s="9"/>
      <c r="P120" s="9"/>
      <c r="Q120" s="9"/>
      <c r="R120" s="9"/>
      <c r="S120" s="9"/>
      <c r="T120" s="9"/>
      <c r="U120" s="9"/>
      <c r="V120" s="9"/>
      <c r="W120" s="10"/>
    </row>
    <row r="121" spans="1:23" ht="16.5" customHeight="1">
      <c r="A121" s="8"/>
      <c r="B121" s="9"/>
      <c r="C121" s="9"/>
      <c r="D121" s="9"/>
      <c r="E121" s="9"/>
      <c r="F121" s="9"/>
      <c r="G121" s="9"/>
      <c r="H121" s="9"/>
      <c r="I121" s="9"/>
      <c r="J121" s="9"/>
      <c r="K121" s="9"/>
      <c r="L121" s="9"/>
      <c r="M121" s="9"/>
      <c r="N121" s="9"/>
      <c r="O121" s="9"/>
      <c r="P121" s="9"/>
      <c r="Q121" s="9"/>
      <c r="R121" s="9"/>
      <c r="S121" s="9"/>
      <c r="T121" s="9"/>
      <c r="U121" s="9"/>
      <c r="V121" s="9"/>
      <c r="W121" s="10"/>
    </row>
    <row r="122" spans="1:23" ht="16.5" customHeight="1">
      <c r="A122" s="8"/>
      <c r="B122" s="9"/>
      <c r="C122" s="9"/>
      <c r="D122" s="9"/>
      <c r="E122" s="9"/>
      <c r="F122" s="9"/>
      <c r="G122" s="9"/>
      <c r="H122" s="9"/>
      <c r="I122" s="9"/>
      <c r="J122" s="9"/>
      <c r="K122" s="9"/>
      <c r="L122" s="9"/>
      <c r="M122" s="9"/>
      <c r="N122" s="9"/>
      <c r="O122" s="9"/>
      <c r="P122" s="9"/>
      <c r="Q122" s="9"/>
      <c r="R122" s="9"/>
      <c r="S122" s="9"/>
      <c r="T122" s="9"/>
      <c r="U122" s="9"/>
      <c r="V122" s="9"/>
      <c r="W122" s="10"/>
    </row>
    <row r="123" spans="1:23" ht="16.5" customHeight="1">
      <c r="A123" s="8"/>
      <c r="B123" s="9"/>
      <c r="C123" s="9"/>
      <c r="D123" s="9"/>
      <c r="E123" s="9"/>
      <c r="F123" s="9"/>
      <c r="G123" s="9"/>
      <c r="H123" s="9"/>
      <c r="I123" s="9"/>
      <c r="J123" s="9"/>
      <c r="K123" s="9"/>
      <c r="L123" s="9"/>
      <c r="M123" s="9"/>
      <c r="N123" s="9"/>
      <c r="O123" s="9"/>
      <c r="P123" s="9"/>
      <c r="Q123" s="9"/>
      <c r="R123" s="9"/>
      <c r="S123" s="9"/>
      <c r="T123" s="9"/>
      <c r="U123" s="9"/>
      <c r="V123" s="9"/>
      <c r="W123" s="10"/>
    </row>
    <row r="124" spans="1:23" ht="16.5" customHeight="1">
      <c r="A124" s="8"/>
      <c r="B124" s="9"/>
      <c r="C124" s="9"/>
      <c r="D124" s="9"/>
      <c r="E124" s="9"/>
      <c r="F124" s="9"/>
      <c r="G124" s="9"/>
      <c r="H124" s="9"/>
      <c r="I124" s="9"/>
      <c r="J124" s="9"/>
      <c r="K124" s="9"/>
      <c r="L124" s="9"/>
      <c r="M124" s="9"/>
      <c r="N124" s="9"/>
      <c r="O124" s="9"/>
      <c r="P124" s="9"/>
      <c r="Q124" s="9"/>
      <c r="R124" s="9"/>
      <c r="S124" s="9"/>
      <c r="T124" s="9"/>
      <c r="U124" s="9"/>
      <c r="V124" s="9"/>
      <c r="W124" s="10"/>
    </row>
    <row r="125" spans="1:23" ht="16.5" customHeight="1">
      <c r="A125" s="8"/>
      <c r="B125" s="9"/>
      <c r="C125" s="9"/>
      <c r="D125" s="9"/>
      <c r="E125" s="9"/>
      <c r="F125" s="9"/>
      <c r="G125" s="9"/>
      <c r="H125" s="9"/>
      <c r="I125" s="9"/>
      <c r="J125" s="9"/>
      <c r="K125" s="9"/>
      <c r="L125" s="9"/>
      <c r="M125" s="9"/>
      <c r="N125" s="9"/>
      <c r="O125" s="9"/>
      <c r="P125" s="9"/>
      <c r="Q125" s="9"/>
      <c r="R125" s="9"/>
      <c r="S125" s="9"/>
      <c r="T125" s="9"/>
      <c r="U125" s="9"/>
      <c r="V125" s="9"/>
      <c r="W125" s="10"/>
    </row>
    <row r="126" spans="1:23" ht="16.5" customHeight="1">
      <c r="A126" s="8"/>
      <c r="B126" s="9"/>
      <c r="C126" s="9"/>
      <c r="D126" s="9"/>
      <c r="E126" s="9"/>
      <c r="F126" s="9"/>
      <c r="G126" s="9"/>
      <c r="H126" s="9"/>
      <c r="I126" s="9"/>
      <c r="J126" s="9"/>
      <c r="K126" s="9"/>
      <c r="L126" s="9"/>
      <c r="M126" s="9"/>
      <c r="N126" s="9"/>
      <c r="O126" s="9"/>
      <c r="P126" s="9"/>
      <c r="Q126" s="9"/>
      <c r="R126" s="9"/>
      <c r="S126" s="9"/>
      <c r="T126" s="9"/>
      <c r="U126" s="9"/>
      <c r="V126" s="9"/>
      <c r="W126" s="10"/>
    </row>
    <row r="127" spans="1:23" ht="16.5" customHeight="1">
      <c r="A127" s="8"/>
      <c r="B127" s="9"/>
      <c r="C127" s="9"/>
      <c r="D127" s="9"/>
      <c r="E127" s="9"/>
      <c r="F127" s="9"/>
      <c r="G127" s="9"/>
      <c r="H127" s="9"/>
      <c r="I127" s="9"/>
      <c r="J127" s="9"/>
      <c r="K127" s="9"/>
      <c r="L127" s="9"/>
      <c r="M127" s="9"/>
      <c r="N127" s="9"/>
      <c r="O127" s="9"/>
      <c r="P127" s="9"/>
      <c r="Q127" s="9"/>
      <c r="R127" s="9"/>
      <c r="S127" s="9"/>
      <c r="T127" s="9"/>
      <c r="U127" s="9"/>
      <c r="V127" s="9"/>
      <c r="W127" s="10"/>
    </row>
    <row r="128" spans="1:23" ht="16.5" customHeight="1">
      <c r="A128" s="8"/>
      <c r="B128" s="9"/>
      <c r="C128" s="9"/>
      <c r="D128" s="9"/>
      <c r="E128" s="9"/>
      <c r="F128" s="9"/>
      <c r="G128" s="9"/>
      <c r="H128" s="9"/>
      <c r="I128" s="9"/>
      <c r="J128" s="9"/>
      <c r="K128" s="9"/>
      <c r="L128" s="9"/>
      <c r="M128" s="9"/>
      <c r="N128" s="9"/>
      <c r="O128" s="9"/>
      <c r="P128" s="9"/>
      <c r="Q128" s="9"/>
      <c r="R128" s="9"/>
      <c r="S128" s="9"/>
      <c r="T128" s="9"/>
      <c r="U128" s="9"/>
      <c r="V128" s="9"/>
      <c r="W128" s="10"/>
    </row>
    <row r="129" spans="1:23" ht="16.5" customHeight="1">
      <c r="A129" s="8"/>
      <c r="B129" s="9"/>
      <c r="C129" s="9"/>
      <c r="D129" s="9"/>
      <c r="E129" s="9"/>
      <c r="F129" s="9"/>
      <c r="G129" s="9"/>
      <c r="H129" s="9"/>
      <c r="I129" s="9"/>
      <c r="J129" s="9"/>
      <c r="K129" s="9"/>
      <c r="L129" s="9"/>
      <c r="M129" s="9"/>
      <c r="N129" s="9"/>
      <c r="O129" s="9"/>
      <c r="P129" s="9"/>
      <c r="Q129" s="9"/>
      <c r="R129" s="9"/>
      <c r="S129" s="9"/>
      <c r="T129" s="9"/>
      <c r="U129" s="9"/>
      <c r="V129" s="9"/>
      <c r="W129" s="10"/>
    </row>
    <row r="130" spans="1:23" ht="16.5" customHeight="1">
      <c r="A130" s="8"/>
      <c r="B130" s="9"/>
      <c r="C130" s="9"/>
      <c r="D130" s="9"/>
      <c r="E130" s="9"/>
      <c r="F130" s="9"/>
      <c r="G130" s="9"/>
      <c r="H130" s="9"/>
      <c r="I130" s="9"/>
      <c r="J130" s="9"/>
      <c r="K130" s="9"/>
      <c r="L130" s="9"/>
      <c r="M130" s="9"/>
      <c r="N130" s="9"/>
      <c r="O130" s="9"/>
      <c r="P130" s="9"/>
      <c r="Q130" s="9"/>
      <c r="R130" s="9"/>
      <c r="S130" s="9"/>
      <c r="T130" s="9"/>
      <c r="U130" s="9"/>
      <c r="V130" s="9"/>
      <c r="W130" s="10"/>
    </row>
    <row r="131" spans="1:23" ht="16.5" customHeight="1">
      <c r="A131" s="8"/>
      <c r="B131" s="9"/>
      <c r="C131" s="9"/>
      <c r="D131" s="9"/>
      <c r="E131" s="9"/>
      <c r="F131" s="9"/>
      <c r="G131" s="9"/>
      <c r="H131" s="9"/>
      <c r="I131" s="9"/>
      <c r="J131" s="9"/>
      <c r="K131" s="9"/>
      <c r="L131" s="9"/>
      <c r="M131" s="9"/>
      <c r="N131" s="9"/>
      <c r="O131" s="9"/>
      <c r="P131" s="9"/>
      <c r="Q131" s="9"/>
      <c r="R131" s="9"/>
      <c r="S131" s="9"/>
      <c r="T131" s="9"/>
      <c r="U131" s="9"/>
      <c r="V131" s="9"/>
      <c r="W131" s="10"/>
    </row>
    <row r="132" spans="1:23" ht="16.5" customHeight="1">
      <c r="A132" s="8"/>
      <c r="B132" s="9"/>
      <c r="C132" s="9"/>
      <c r="D132" s="9"/>
      <c r="E132" s="9"/>
      <c r="F132" s="9"/>
      <c r="G132" s="9"/>
      <c r="H132" s="9"/>
      <c r="I132" s="9"/>
      <c r="J132" s="9"/>
      <c r="K132" s="9"/>
      <c r="L132" s="9"/>
      <c r="M132" s="9"/>
      <c r="N132" s="9"/>
      <c r="O132" s="9"/>
      <c r="P132" s="9"/>
      <c r="Q132" s="9"/>
      <c r="R132" s="9"/>
      <c r="S132" s="9"/>
      <c r="T132" s="9"/>
      <c r="U132" s="9"/>
      <c r="V132" s="9"/>
      <c r="W132" s="10"/>
    </row>
    <row r="133" spans="1:23" ht="16.5" customHeight="1">
      <c r="A133" s="8"/>
      <c r="B133" s="9"/>
      <c r="C133" s="9"/>
      <c r="D133" s="9"/>
      <c r="E133" s="9"/>
      <c r="F133" s="9"/>
      <c r="G133" s="9"/>
      <c r="H133" s="9"/>
      <c r="I133" s="9"/>
      <c r="J133" s="9"/>
      <c r="K133" s="9"/>
      <c r="L133" s="9"/>
      <c r="M133" s="9"/>
      <c r="N133" s="9"/>
      <c r="O133" s="9"/>
      <c r="P133" s="9"/>
      <c r="Q133" s="9"/>
      <c r="R133" s="9"/>
      <c r="S133" s="9"/>
      <c r="T133" s="9"/>
      <c r="U133" s="9"/>
      <c r="V133" s="9"/>
      <c r="W133" s="10"/>
    </row>
    <row r="134" spans="1:23" ht="16.5" customHeight="1">
      <c r="A134" s="8"/>
      <c r="B134" s="9"/>
      <c r="C134" s="9"/>
      <c r="D134" s="9"/>
      <c r="E134" s="9"/>
      <c r="F134" s="9"/>
      <c r="G134" s="9"/>
      <c r="H134" s="9"/>
      <c r="I134" s="9"/>
      <c r="J134" s="9"/>
      <c r="K134" s="9"/>
      <c r="L134" s="9"/>
      <c r="M134" s="9"/>
      <c r="N134" s="9"/>
      <c r="O134" s="9"/>
      <c r="P134" s="9"/>
      <c r="Q134" s="9"/>
      <c r="R134" s="9"/>
      <c r="S134" s="9"/>
      <c r="T134" s="9"/>
      <c r="U134" s="9"/>
      <c r="V134" s="9"/>
      <c r="W134" s="10"/>
    </row>
    <row r="135" spans="1:23" ht="16.5" customHeight="1">
      <c r="A135" s="8"/>
      <c r="B135" s="9"/>
      <c r="C135" s="9"/>
      <c r="D135" s="9"/>
      <c r="E135" s="9"/>
      <c r="F135" s="9"/>
      <c r="G135" s="9"/>
      <c r="H135" s="9"/>
      <c r="I135" s="9"/>
      <c r="J135" s="9"/>
      <c r="K135" s="9"/>
      <c r="L135" s="9"/>
      <c r="M135" s="9"/>
      <c r="N135" s="9"/>
      <c r="O135" s="9"/>
      <c r="P135" s="9"/>
      <c r="Q135" s="9"/>
      <c r="R135" s="9"/>
      <c r="S135" s="9"/>
      <c r="T135" s="9"/>
      <c r="U135" s="9"/>
      <c r="V135" s="9"/>
      <c r="W135" s="10"/>
    </row>
    <row r="136" spans="1:23" ht="16.5" customHeight="1">
      <c r="A136" s="8"/>
      <c r="B136" s="9"/>
      <c r="C136" s="9"/>
      <c r="D136" s="9"/>
      <c r="E136" s="9"/>
      <c r="F136" s="9"/>
      <c r="G136" s="9"/>
      <c r="H136" s="9"/>
      <c r="I136" s="9"/>
      <c r="J136" s="9"/>
      <c r="K136" s="9"/>
      <c r="L136" s="9"/>
      <c r="M136" s="9"/>
      <c r="N136" s="9"/>
      <c r="O136" s="9"/>
      <c r="P136" s="9"/>
      <c r="Q136" s="9"/>
      <c r="R136" s="9"/>
      <c r="S136" s="9"/>
      <c r="T136" s="9"/>
      <c r="U136" s="9"/>
      <c r="V136" s="9"/>
      <c r="W136" s="10"/>
    </row>
    <row r="137" spans="1:23" ht="16.5" customHeight="1">
      <c r="A137" s="8"/>
      <c r="B137" s="9"/>
      <c r="C137" s="9"/>
      <c r="D137" s="9"/>
      <c r="E137" s="9"/>
      <c r="F137" s="9"/>
      <c r="G137" s="9"/>
      <c r="H137" s="9"/>
      <c r="I137" s="9"/>
      <c r="J137" s="9"/>
      <c r="K137" s="9"/>
      <c r="L137" s="9"/>
      <c r="M137" s="9"/>
      <c r="N137" s="9"/>
      <c r="O137" s="9"/>
      <c r="P137" s="9"/>
      <c r="Q137" s="9"/>
      <c r="R137" s="9"/>
      <c r="S137" s="9"/>
      <c r="T137" s="9"/>
      <c r="U137" s="9"/>
      <c r="V137" s="9"/>
      <c r="W137" s="10"/>
    </row>
    <row r="138" spans="1:23" ht="16.5" customHeight="1">
      <c r="A138" s="8"/>
      <c r="B138" s="9"/>
      <c r="C138" s="9"/>
      <c r="D138" s="9"/>
      <c r="E138" s="9"/>
      <c r="F138" s="9"/>
      <c r="G138" s="9"/>
      <c r="H138" s="9"/>
      <c r="I138" s="9"/>
      <c r="J138" s="9"/>
      <c r="K138" s="9"/>
      <c r="L138" s="9"/>
      <c r="M138" s="9"/>
      <c r="N138" s="9"/>
      <c r="O138" s="9"/>
      <c r="P138" s="9"/>
      <c r="Q138" s="9"/>
      <c r="R138" s="9"/>
      <c r="S138" s="9"/>
      <c r="T138" s="9"/>
      <c r="U138" s="9"/>
      <c r="V138" s="9"/>
      <c r="W138" s="10"/>
    </row>
    <row r="139" spans="1:23" ht="16.5" customHeight="1">
      <c r="A139" s="8"/>
      <c r="B139" s="9"/>
      <c r="C139" s="9"/>
      <c r="D139" s="9"/>
      <c r="E139" s="9"/>
      <c r="F139" s="9"/>
      <c r="G139" s="9"/>
      <c r="H139" s="9"/>
      <c r="I139" s="9"/>
      <c r="J139" s="9"/>
      <c r="K139" s="9"/>
      <c r="L139" s="9"/>
      <c r="M139" s="9"/>
      <c r="N139" s="9"/>
      <c r="O139" s="9"/>
      <c r="P139" s="9"/>
      <c r="Q139" s="9"/>
      <c r="R139" s="9"/>
      <c r="S139" s="9"/>
      <c r="T139" s="9"/>
      <c r="U139" s="9"/>
      <c r="V139" s="9"/>
      <c r="W139" s="10"/>
    </row>
    <row r="140" spans="1:23" ht="16.5" customHeight="1">
      <c r="A140" s="8"/>
      <c r="B140" s="9"/>
      <c r="C140" s="9"/>
      <c r="D140" s="9"/>
      <c r="E140" s="9"/>
      <c r="F140" s="9"/>
      <c r="G140" s="9"/>
      <c r="H140" s="9"/>
      <c r="I140" s="9"/>
      <c r="J140" s="9"/>
      <c r="K140" s="9"/>
      <c r="L140" s="9"/>
      <c r="M140" s="9"/>
      <c r="N140" s="9"/>
      <c r="O140" s="9"/>
      <c r="P140" s="9"/>
      <c r="Q140" s="9"/>
      <c r="R140" s="9"/>
      <c r="S140" s="9"/>
      <c r="T140" s="9"/>
      <c r="U140" s="9"/>
      <c r="V140" s="9"/>
      <c r="W140" s="10"/>
    </row>
    <row r="141" spans="1:23" ht="16.5" customHeight="1">
      <c r="A141" s="8"/>
      <c r="B141" s="9"/>
      <c r="C141" s="9"/>
      <c r="D141" s="9"/>
      <c r="E141" s="9"/>
      <c r="F141" s="9"/>
      <c r="G141" s="9"/>
      <c r="H141" s="9"/>
      <c r="I141" s="9"/>
      <c r="J141" s="9"/>
      <c r="K141" s="9"/>
      <c r="L141" s="9"/>
      <c r="M141" s="9"/>
      <c r="N141" s="9"/>
      <c r="O141" s="9"/>
      <c r="P141" s="9"/>
      <c r="Q141" s="9"/>
      <c r="R141" s="9"/>
      <c r="S141" s="9"/>
      <c r="T141" s="9"/>
      <c r="U141" s="9"/>
      <c r="V141" s="9"/>
      <c r="W141" s="10"/>
    </row>
    <row r="142" spans="1:23" ht="16.5" customHeight="1">
      <c r="A142" s="8"/>
      <c r="B142" s="9"/>
      <c r="C142" s="9"/>
      <c r="D142" s="9"/>
      <c r="E142" s="9"/>
      <c r="F142" s="9"/>
      <c r="G142" s="9"/>
      <c r="H142" s="9"/>
      <c r="I142" s="9"/>
      <c r="J142" s="9"/>
      <c r="K142" s="9"/>
      <c r="L142" s="9"/>
      <c r="M142" s="9"/>
      <c r="N142" s="9"/>
      <c r="O142" s="9"/>
      <c r="P142" s="9"/>
      <c r="Q142" s="9"/>
      <c r="R142" s="9"/>
      <c r="S142" s="9"/>
      <c r="T142" s="9"/>
      <c r="U142" s="9"/>
      <c r="V142" s="9"/>
      <c r="W142" s="10"/>
    </row>
    <row r="143" spans="1:23" ht="16.5" customHeight="1">
      <c r="A143" s="8"/>
      <c r="B143" s="9"/>
      <c r="C143" s="9"/>
      <c r="D143" s="9"/>
      <c r="E143" s="9"/>
      <c r="F143" s="9"/>
      <c r="G143" s="9"/>
      <c r="H143" s="9"/>
      <c r="I143" s="9"/>
      <c r="J143" s="9"/>
      <c r="K143" s="9"/>
      <c r="L143" s="9"/>
      <c r="M143" s="9"/>
      <c r="N143" s="9"/>
      <c r="O143" s="9"/>
      <c r="P143" s="9"/>
      <c r="Q143" s="9"/>
      <c r="R143" s="9"/>
      <c r="S143" s="9"/>
      <c r="T143" s="9"/>
      <c r="U143" s="9"/>
      <c r="V143" s="9"/>
      <c r="W143" s="10"/>
    </row>
    <row r="144" spans="1:23" ht="16.5" customHeight="1">
      <c r="A144" s="8"/>
      <c r="B144" s="9"/>
      <c r="C144" s="9"/>
      <c r="D144" s="9"/>
      <c r="E144" s="9"/>
      <c r="F144" s="9"/>
      <c r="G144" s="9"/>
      <c r="H144" s="9"/>
      <c r="I144" s="9"/>
      <c r="J144" s="9"/>
      <c r="K144" s="9"/>
      <c r="L144" s="9"/>
      <c r="M144" s="9"/>
      <c r="N144" s="9"/>
      <c r="O144" s="9"/>
      <c r="P144" s="9"/>
      <c r="Q144" s="9"/>
      <c r="R144" s="9"/>
      <c r="S144" s="9"/>
      <c r="T144" s="9"/>
      <c r="U144" s="9"/>
      <c r="V144" s="9"/>
      <c r="W144" s="10"/>
    </row>
    <row r="145" spans="1:23" ht="16.5" customHeight="1">
      <c r="A145" s="8"/>
      <c r="B145" s="9"/>
      <c r="C145" s="9"/>
      <c r="D145" s="9"/>
      <c r="E145" s="9"/>
      <c r="F145" s="9"/>
      <c r="G145" s="9"/>
      <c r="H145" s="9"/>
      <c r="I145" s="9"/>
      <c r="J145" s="9"/>
      <c r="K145" s="9"/>
      <c r="L145" s="9"/>
      <c r="M145" s="9"/>
      <c r="N145" s="9"/>
      <c r="O145" s="9"/>
      <c r="P145" s="9"/>
      <c r="Q145" s="9"/>
      <c r="R145" s="9"/>
      <c r="S145" s="9"/>
      <c r="T145" s="9"/>
      <c r="U145" s="9"/>
      <c r="V145" s="9"/>
      <c r="W145" s="10"/>
    </row>
    <row r="146" spans="1:23" ht="16.5" customHeight="1">
      <c r="A146" s="8"/>
      <c r="B146" s="9"/>
      <c r="C146" s="9"/>
      <c r="D146" s="9"/>
      <c r="E146" s="9"/>
      <c r="F146" s="9"/>
      <c r="G146" s="9"/>
      <c r="H146" s="9"/>
      <c r="I146" s="9"/>
      <c r="J146" s="9"/>
      <c r="K146" s="9"/>
      <c r="L146" s="9"/>
      <c r="M146" s="9"/>
      <c r="N146" s="9"/>
      <c r="O146" s="9"/>
      <c r="P146" s="9"/>
      <c r="Q146" s="9"/>
      <c r="R146" s="9"/>
      <c r="S146" s="9"/>
      <c r="T146" s="9"/>
      <c r="U146" s="9"/>
      <c r="V146" s="9"/>
      <c r="W146" s="10"/>
    </row>
    <row r="147" spans="1:23" ht="16.5" customHeight="1">
      <c r="A147" s="8"/>
      <c r="B147" s="9"/>
      <c r="C147" s="9"/>
      <c r="D147" s="9"/>
      <c r="E147" s="9"/>
      <c r="F147" s="9"/>
      <c r="G147" s="9"/>
      <c r="H147" s="9"/>
      <c r="I147" s="9"/>
      <c r="J147" s="9"/>
      <c r="K147" s="9"/>
      <c r="L147" s="9"/>
      <c r="M147" s="9"/>
      <c r="N147" s="9"/>
      <c r="O147" s="9"/>
      <c r="P147" s="9"/>
      <c r="Q147" s="9"/>
      <c r="R147" s="9"/>
      <c r="S147" s="9"/>
      <c r="T147" s="9"/>
      <c r="U147" s="9"/>
      <c r="V147" s="9"/>
      <c r="W147" s="10"/>
    </row>
    <row r="148" spans="1:23" ht="16.5" customHeight="1">
      <c r="A148" s="8"/>
      <c r="B148" s="9"/>
      <c r="C148" s="9"/>
      <c r="D148" s="9"/>
      <c r="E148" s="9"/>
      <c r="F148" s="9"/>
      <c r="G148" s="9"/>
      <c r="H148" s="9"/>
      <c r="I148" s="9"/>
      <c r="J148" s="9"/>
      <c r="K148" s="9"/>
      <c r="L148" s="9"/>
      <c r="M148" s="9"/>
      <c r="N148" s="9"/>
      <c r="O148" s="9"/>
      <c r="P148" s="9"/>
      <c r="Q148" s="9"/>
      <c r="R148" s="9"/>
      <c r="S148" s="9"/>
      <c r="T148" s="9"/>
      <c r="U148" s="9"/>
      <c r="V148" s="9"/>
      <c r="W148" s="10"/>
    </row>
    <row r="149" spans="1:23" ht="16.5" customHeight="1">
      <c r="A149" s="8"/>
      <c r="B149" s="9"/>
      <c r="C149" s="9"/>
      <c r="D149" s="9"/>
      <c r="E149" s="9"/>
      <c r="F149" s="9"/>
      <c r="G149" s="9"/>
      <c r="H149" s="9"/>
      <c r="I149" s="9"/>
      <c r="J149" s="9"/>
      <c r="K149" s="9"/>
      <c r="L149" s="9"/>
      <c r="M149" s="9"/>
      <c r="N149" s="9"/>
      <c r="O149" s="9"/>
      <c r="P149" s="9"/>
      <c r="Q149" s="9"/>
      <c r="R149" s="9"/>
      <c r="S149" s="9"/>
      <c r="T149" s="9"/>
      <c r="U149" s="9"/>
      <c r="V149" s="9"/>
      <c r="W149" s="10"/>
    </row>
    <row r="150" spans="1:23" ht="16.5" customHeight="1">
      <c r="A150" s="8"/>
      <c r="B150" s="9"/>
      <c r="C150" s="9"/>
      <c r="D150" s="9"/>
      <c r="E150" s="9"/>
      <c r="F150" s="9"/>
      <c r="G150" s="9"/>
      <c r="H150" s="9"/>
      <c r="I150" s="9"/>
      <c r="J150" s="9"/>
      <c r="K150" s="9"/>
      <c r="L150" s="9"/>
      <c r="M150" s="9"/>
      <c r="N150" s="9"/>
      <c r="O150" s="9"/>
      <c r="P150" s="9"/>
      <c r="Q150" s="9"/>
      <c r="R150" s="9"/>
      <c r="S150" s="9"/>
      <c r="T150" s="9"/>
      <c r="U150" s="9"/>
      <c r="V150" s="9"/>
      <c r="W150" s="10"/>
    </row>
    <row r="151" spans="1:23" ht="16.5" customHeight="1">
      <c r="A151" s="8"/>
      <c r="B151" s="9"/>
      <c r="C151" s="9"/>
      <c r="D151" s="9"/>
      <c r="E151" s="9"/>
      <c r="F151" s="9"/>
      <c r="G151" s="9"/>
      <c r="H151" s="9"/>
      <c r="I151" s="9"/>
      <c r="J151" s="9"/>
      <c r="K151" s="9"/>
      <c r="L151" s="9"/>
      <c r="M151" s="9"/>
      <c r="N151" s="9"/>
      <c r="O151" s="9"/>
      <c r="P151" s="9"/>
      <c r="Q151" s="9"/>
      <c r="R151" s="9"/>
      <c r="S151" s="9"/>
      <c r="T151" s="9"/>
      <c r="U151" s="9"/>
      <c r="V151" s="9"/>
      <c r="W151" s="10"/>
    </row>
    <row r="152" spans="1:23" ht="16.5" customHeight="1">
      <c r="A152" s="8"/>
      <c r="B152" s="9"/>
      <c r="C152" s="9"/>
      <c r="D152" s="9"/>
      <c r="E152" s="9"/>
      <c r="F152" s="9"/>
      <c r="G152" s="9"/>
      <c r="H152" s="9"/>
      <c r="I152" s="9"/>
      <c r="J152" s="9"/>
      <c r="K152" s="9"/>
      <c r="L152" s="9"/>
      <c r="M152" s="9"/>
      <c r="N152" s="9"/>
      <c r="O152" s="9"/>
      <c r="P152" s="9"/>
      <c r="Q152" s="9"/>
      <c r="R152" s="9"/>
      <c r="S152" s="9"/>
      <c r="T152" s="9"/>
      <c r="U152" s="9"/>
      <c r="V152" s="9"/>
      <c r="W152" s="10"/>
    </row>
    <row r="153" spans="1:23" ht="16.5" customHeight="1">
      <c r="A153" s="8"/>
      <c r="B153" s="9"/>
      <c r="C153" s="9"/>
      <c r="D153" s="9"/>
      <c r="E153" s="9"/>
      <c r="F153" s="9"/>
      <c r="G153" s="9"/>
      <c r="H153" s="9"/>
      <c r="I153" s="9"/>
      <c r="J153" s="9"/>
      <c r="K153" s="9"/>
      <c r="L153" s="9"/>
      <c r="M153" s="9"/>
      <c r="N153" s="9"/>
      <c r="O153" s="9"/>
      <c r="P153" s="9"/>
      <c r="Q153" s="9"/>
      <c r="R153" s="9"/>
      <c r="S153" s="9"/>
      <c r="T153" s="9"/>
      <c r="U153" s="9"/>
      <c r="V153" s="9"/>
      <c r="W153" s="10"/>
    </row>
    <row r="154" spans="1:23" ht="16.5" customHeight="1">
      <c r="A154" s="8"/>
      <c r="B154" s="9"/>
      <c r="C154" s="9"/>
      <c r="D154" s="9"/>
      <c r="E154" s="9"/>
      <c r="F154" s="9"/>
      <c r="G154" s="9"/>
      <c r="H154" s="9"/>
      <c r="I154" s="9"/>
      <c r="J154" s="9"/>
      <c r="K154" s="9"/>
      <c r="L154" s="9"/>
      <c r="M154" s="9"/>
      <c r="N154" s="9"/>
      <c r="O154" s="9"/>
      <c r="P154" s="9"/>
      <c r="Q154" s="9"/>
      <c r="R154" s="9"/>
      <c r="S154" s="9"/>
      <c r="T154" s="9"/>
      <c r="U154" s="9"/>
      <c r="V154" s="9"/>
      <c r="W154" s="10"/>
    </row>
    <row r="155" spans="1:23" ht="16.5" customHeight="1">
      <c r="A155" s="8"/>
      <c r="B155" s="9"/>
      <c r="C155" s="9"/>
      <c r="D155" s="9"/>
      <c r="E155" s="9"/>
      <c r="F155" s="9"/>
      <c r="G155" s="9"/>
      <c r="H155" s="9"/>
      <c r="I155" s="9"/>
      <c r="J155" s="9"/>
      <c r="K155" s="9"/>
      <c r="L155" s="9"/>
      <c r="M155" s="9"/>
      <c r="N155" s="9"/>
      <c r="O155" s="9"/>
      <c r="P155" s="9"/>
      <c r="Q155" s="9"/>
      <c r="R155" s="9"/>
      <c r="S155" s="9"/>
      <c r="T155" s="9"/>
      <c r="U155" s="9"/>
      <c r="V155" s="9"/>
      <c r="W155" s="10"/>
    </row>
    <row r="156" spans="1:23" ht="16.5" customHeight="1">
      <c r="A156" s="8"/>
      <c r="B156" s="9"/>
      <c r="C156" s="9"/>
      <c r="D156" s="9"/>
      <c r="E156" s="9"/>
      <c r="F156" s="9"/>
      <c r="G156" s="9"/>
      <c r="H156" s="9"/>
      <c r="I156" s="9"/>
      <c r="J156" s="9"/>
      <c r="K156" s="9"/>
      <c r="L156" s="9"/>
      <c r="M156" s="9"/>
      <c r="N156" s="9"/>
      <c r="O156" s="9"/>
      <c r="P156" s="9"/>
      <c r="Q156" s="9"/>
      <c r="R156" s="9"/>
      <c r="S156" s="9"/>
      <c r="T156" s="9"/>
      <c r="U156" s="9"/>
      <c r="V156" s="9"/>
      <c r="W156" s="10"/>
    </row>
    <row r="157" spans="1:23" ht="16.5" customHeight="1">
      <c r="A157" s="8"/>
      <c r="B157" s="9"/>
      <c r="C157" s="9"/>
      <c r="D157" s="9"/>
      <c r="E157" s="9"/>
      <c r="F157" s="9"/>
      <c r="G157" s="9"/>
      <c r="H157" s="9"/>
      <c r="I157" s="9"/>
      <c r="J157" s="9"/>
      <c r="K157" s="9"/>
      <c r="L157" s="9"/>
      <c r="M157" s="9"/>
      <c r="N157" s="9"/>
      <c r="O157" s="9"/>
      <c r="P157" s="9"/>
      <c r="Q157" s="9"/>
      <c r="R157" s="9"/>
      <c r="S157" s="9"/>
      <c r="T157" s="9"/>
      <c r="U157" s="9"/>
      <c r="V157" s="9"/>
      <c r="W157" s="10"/>
    </row>
    <row r="158" spans="1:23" ht="16.5" customHeight="1">
      <c r="A158" s="8"/>
      <c r="B158" s="9"/>
      <c r="C158" s="9"/>
      <c r="D158" s="9"/>
      <c r="E158" s="9"/>
      <c r="F158" s="9"/>
      <c r="G158" s="9"/>
      <c r="H158" s="9"/>
      <c r="I158" s="9"/>
      <c r="J158" s="9"/>
      <c r="K158" s="9"/>
      <c r="L158" s="9"/>
      <c r="M158" s="9"/>
      <c r="N158" s="9"/>
      <c r="O158" s="9"/>
      <c r="P158" s="9"/>
      <c r="Q158" s="9"/>
      <c r="R158" s="9"/>
      <c r="S158" s="9"/>
      <c r="T158" s="9"/>
      <c r="U158" s="9"/>
      <c r="V158" s="9"/>
      <c r="W158" s="10"/>
    </row>
    <row r="159" spans="1:23" ht="16.5" customHeight="1">
      <c r="A159" s="8"/>
      <c r="B159" s="9"/>
      <c r="C159" s="9"/>
      <c r="D159" s="9"/>
      <c r="E159" s="9"/>
      <c r="F159" s="9"/>
      <c r="G159" s="9"/>
      <c r="H159" s="9"/>
      <c r="I159" s="9"/>
      <c r="J159" s="9"/>
      <c r="K159" s="9"/>
      <c r="L159" s="9"/>
      <c r="M159" s="9"/>
      <c r="N159" s="9"/>
      <c r="O159" s="9"/>
      <c r="P159" s="9"/>
      <c r="Q159" s="9"/>
      <c r="R159" s="9"/>
      <c r="S159" s="9"/>
      <c r="T159" s="9"/>
      <c r="U159" s="9"/>
      <c r="V159" s="9"/>
      <c r="W159" s="10"/>
    </row>
    <row r="160" spans="1:23" ht="16.5" customHeight="1">
      <c r="A160" s="8"/>
      <c r="B160" s="9"/>
      <c r="C160" s="9"/>
      <c r="D160" s="9"/>
      <c r="E160" s="9"/>
      <c r="F160" s="9"/>
      <c r="G160" s="9"/>
      <c r="H160" s="9"/>
      <c r="I160" s="9"/>
      <c r="J160" s="9"/>
      <c r="K160" s="9"/>
      <c r="L160" s="9"/>
      <c r="M160" s="9"/>
      <c r="N160" s="9"/>
      <c r="O160" s="9"/>
      <c r="P160" s="9"/>
      <c r="Q160" s="9"/>
      <c r="R160" s="9"/>
      <c r="S160" s="9"/>
      <c r="T160" s="9"/>
      <c r="U160" s="9"/>
      <c r="V160" s="9"/>
      <c r="W160" s="10"/>
    </row>
    <row r="161" spans="1:23" ht="16.5" customHeight="1">
      <c r="A161" s="8"/>
      <c r="B161" s="9"/>
      <c r="C161" s="9"/>
      <c r="D161" s="9"/>
      <c r="E161" s="9"/>
      <c r="F161" s="9"/>
      <c r="G161" s="9"/>
      <c r="H161" s="9"/>
      <c r="I161" s="9"/>
      <c r="J161" s="9"/>
      <c r="K161" s="9"/>
      <c r="L161" s="9"/>
      <c r="M161" s="9"/>
      <c r="N161" s="9"/>
      <c r="O161" s="9"/>
      <c r="P161" s="9"/>
      <c r="Q161" s="9"/>
      <c r="R161" s="9"/>
      <c r="S161" s="9"/>
      <c r="T161" s="9"/>
      <c r="U161" s="9"/>
      <c r="V161" s="9"/>
      <c r="W161" s="10"/>
    </row>
    <row r="162" spans="1:23" ht="16.5" customHeight="1">
      <c r="A162" s="8"/>
      <c r="B162" s="9"/>
      <c r="C162" s="9"/>
      <c r="D162" s="9"/>
      <c r="E162" s="9"/>
      <c r="F162" s="9"/>
      <c r="G162" s="9"/>
      <c r="H162" s="9"/>
      <c r="I162" s="9"/>
      <c r="J162" s="9"/>
      <c r="K162" s="9"/>
      <c r="L162" s="9"/>
      <c r="M162" s="9"/>
      <c r="N162" s="9"/>
      <c r="O162" s="9"/>
      <c r="P162" s="9"/>
      <c r="Q162" s="9"/>
      <c r="R162" s="9"/>
      <c r="S162" s="9"/>
      <c r="T162" s="9"/>
      <c r="U162" s="9"/>
      <c r="V162" s="9"/>
      <c r="W162" s="10"/>
    </row>
    <row r="163" spans="1:23" ht="16.5" customHeight="1">
      <c r="A163" s="8"/>
      <c r="B163" s="9"/>
      <c r="C163" s="9"/>
      <c r="D163" s="9"/>
      <c r="E163" s="9"/>
      <c r="F163" s="9"/>
      <c r="G163" s="9"/>
      <c r="H163" s="9"/>
      <c r="I163" s="9"/>
      <c r="J163" s="9"/>
      <c r="K163" s="9"/>
      <c r="L163" s="9"/>
      <c r="M163" s="9"/>
      <c r="N163" s="9"/>
      <c r="O163" s="9"/>
      <c r="P163" s="9"/>
      <c r="Q163" s="9"/>
      <c r="R163" s="9"/>
      <c r="S163" s="9"/>
      <c r="T163" s="9"/>
      <c r="U163" s="9"/>
      <c r="V163" s="9"/>
      <c r="W163" s="10"/>
    </row>
    <row r="164" spans="1:23" ht="16.5" customHeight="1">
      <c r="A164" s="8"/>
      <c r="B164" s="9"/>
      <c r="C164" s="9"/>
      <c r="D164" s="9"/>
      <c r="E164" s="9"/>
      <c r="F164" s="9"/>
      <c r="G164" s="9"/>
      <c r="H164" s="9"/>
      <c r="I164" s="9"/>
      <c r="J164" s="9"/>
      <c r="K164" s="9"/>
      <c r="L164" s="9"/>
      <c r="M164" s="9"/>
      <c r="N164" s="9"/>
      <c r="O164" s="9"/>
      <c r="P164" s="9"/>
      <c r="Q164" s="9"/>
      <c r="R164" s="9"/>
      <c r="S164" s="9"/>
      <c r="T164" s="9"/>
      <c r="U164" s="9"/>
      <c r="V164" s="9"/>
      <c r="W164" s="10"/>
    </row>
    <row r="165" spans="1:23" ht="16.5" customHeight="1">
      <c r="A165" s="8"/>
      <c r="B165" s="9"/>
      <c r="C165" s="9"/>
      <c r="D165" s="9"/>
      <c r="E165" s="9"/>
      <c r="F165" s="9"/>
      <c r="G165" s="9"/>
      <c r="H165" s="9"/>
      <c r="I165" s="9"/>
      <c r="J165" s="9"/>
      <c r="K165" s="9"/>
      <c r="L165" s="9"/>
      <c r="M165" s="9"/>
      <c r="N165" s="9"/>
      <c r="O165" s="9"/>
      <c r="P165" s="9"/>
      <c r="Q165" s="9"/>
      <c r="R165" s="9"/>
      <c r="S165" s="9"/>
      <c r="T165" s="9"/>
      <c r="U165" s="9"/>
      <c r="V165" s="9"/>
      <c r="W165" s="10"/>
    </row>
    <row r="166" spans="1:23" ht="16.5" customHeight="1">
      <c r="A166" s="8"/>
      <c r="B166" s="9"/>
      <c r="C166" s="9"/>
      <c r="D166" s="9"/>
      <c r="E166" s="9"/>
      <c r="F166" s="9"/>
      <c r="G166" s="9"/>
      <c r="H166" s="9"/>
      <c r="I166" s="9"/>
      <c r="J166" s="9"/>
      <c r="K166" s="9"/>
      <c r="L166" s="9"/>
      <c r="M166" s="9"/>
      <c r="N166" s="9"/>
      <c r="O166" s="9"/>
      <c r="P166" s="9"/>
      <c r="Q166" s="9"/>
      <c r="R166" s="9"/>
      <c r="S166" s="9"/>
      <c r="T166" s="9"/>
      <c r="U166" s="9"/>
      <c r="V166" s="9"/>
      <c r="W166" s="10"/>
    </row>
    <row r="167" spans="1:23" ht="16.5" customHeight="1">
      <c r="A167" s="8"/>
      <c r="B167" s="9"/>
      <c r="C167" s="9"/>
      <c r="D167" s="9"/>
      <c r="E167" s="9"/>
      <c r="F167" s="9"/>
      <c r="G167" s="9"/>
      <c r="H167" s="9"/>
      <c r="I167" s="9"/>
      <c r="J167" s="9"/>
      <c r="K167" s="9"/>
      <c r="L167" s="9"/>
      <c r="M167" s="9"/>
      <c r="N167" s="9"/>
      <c r="O167" s="9"/>
      <c r="P167" s="9"/>
      <c r="Q167" s="9"/>
      <c r="R167" s="9"/>
      <c r="S167" s="9"/>
      <c r="T167" s="9"/>
      <c r="U167" s="9"/>
      <c r="V167" s="9"/>
      <c r="W167" s="10"/>
    </row>
    <row r="168" spans="1:23" ht="16.5" customHeight="1">
      <c r="A168" s="8"/>
      <c r="B168" s="9"/>
      <c r="C168" s="9"/>
      <c r="D168" s="9"/>
      <c r="E168" s="9"/>
      <c r="F168" s="9"/>
      <c r="G168" s="9"/>
      <c r="H168" s="9"/>
      <c r="I168" s="9"/>
      <c r="J168" s="9"/>
      <c r="K168" s="9"/>
      <c r="L168" s="9"/>
      <c r="M168" s="9"/>
      <c r="N168" s="9"/>
      <c r="O168" s="9"/>
      <c r="P168" s="9"/>
      <c r="Q168" s="9"/>
      <c r="R168" s="9"/>
      <c r="S168" s="9"/>
      <c r="T168" s="9"/>
      <c r="U168" s="9"/>
      <c r="V168" s="9"/>
      <c r="W168" s="10"/>
    </row>
    <row r="169" spans="1:23" ht="16.5" customHeight="1">
      <c r="A169" s="8"/>
      <c r="B169" s="9"/>
      <c r="C169" s="9"/>
      <c r="D169" s="9"/>
      <c r="E169" s="9"/>
      <c r="F169" s="9"/>
      <c r="G169" s="9"/>
      <c r="H169" s="9"/>
      <c r="I169" s="9"/>
      <c r="J169" s="9"/>
      <c r="K169" s="9"/>
      <c r="L169" s="9"/>
      <c r="M169" s="9"/>
      <c r="N169" s="9"/>
      <c r="O169" s="9"/>
      <c r="P169" s="9"/>
      <c r="Q169" s="9"/>
      <c r="R169" s="9"/>
      <c r="S169" s="9"/>
      <c r="T169" s="9"/>
      <c r="U169" s="9"/>
      <c r="V169" s="9"/>
      <c r="W169" s="10"/>
    </row>
    <row r="170" spans="1:23" ht="16.5" customHeight="1">
      <c r="A170" s="8"/>
      <c r="B170" s="9"/>
      <c r="C170" s="9"/>
      <c r="D170" s="9"/>
      <c r="E170" s="9"/>
      <c r="F170" s="9"/>
      <c r="G170" s="9"/>
      <c r="H170" s="9"/>
      <c r="I170" s="9"/>
      <c r="J170" s="9"/>
      <c r="K170" s="9"/>
      <c r="L170" s="9"/>
      <c r="M170" s="9"/>
      <c r="N170" s="9"/>
      <c r="O170" s="9"/>
      <c r="P170" s="9"/>
      <c r="Q170" s="9"/>
      <c r="R170" s="9"/>
      <c r="S170" s="9"/>
      <c r="T170" s="9"/>
      <c r="U170" s="9"/>
      <c r="V170" s="9"/>
      <c r="W170" s="10"/>
    </row>
    <row r="171" spans="1:23" ht="16.5" customHeight="1">
      <c r="A171" s="8"/>
      <c r="B171" s="9"/>
      <c r="C171" s="9"/>
      <c r="D171" s="9"/>
      <c r="E171" s="9"/>
      <c r="F171" s="9"/>
      <c r="G171" s="9"/>
      <c r="H171" s="9"/>
      <c r="I171" s="9"/>
      <c r="J171" s="9"/>
      <c r="K171" s="9"/>
      <c r="L171" s="9"/>
      <c r="M171" s="9"/>
      <c r="N171" s="9"/>
      <c r="O171" s="9"/>
      <c r="P171" s="9"/>
      <c r="Q171" s="9"/>
      <c r="R171" s="9"/>
      <c r="S171" s="9"/>
      <c r="T171" s="9"/>
      <c r="U171" s="9"/>
      <c r="V171" s="9"/>
      <c r="W171" s="10"/>
    </row>
    <row r="172" spans="1:23" ht="16.5" customHeight="1">
      <c r="A172" s="8"/>
      <c r="B172" s="9"/>
      <c r="C172" s="9"/>
      <c r="D172" s="9"/>
      <c r="E172" s="9"/>
      <c r="F172" s="9"/>
      <c r="G172" s="9"/>
      <c r="H172" s="9"/>
      <c r="I172" s="9"/>
      <c r="J172" s="9"/>
      <c r="K172" s="9"/>
      <c r="L172" s="9"/>
      <c r="M172" s="9"/>
      <c r="N172" s="9"/>
      <c r="O172" s="9"/>
      <c r="P172" s="9"/>
      <c r="Q172" s="9"/>
      <c r="R172" s="9"/>
      <c r="S172" s="9"/>
      <c r="T172" s="9"/>
      <c r="U172" s="9"/>
      <c r="V172" s="9"/>
      <c r="W172" s="10"/>
    </row>
    <row r="173" spans="1:23" ht="16.5" customHeight="1">
      <c r="A173" s="8"/>
      <c r="B173" s="9"/>
      <c r="C173" s="9"/>
      <c r="D173" s="9"/>
      <c r="E173" s="9"/>
      <c r="F173" s="9"/>
      <c r="G173" s="9"/>
      <c r="H173" s="9"/>
      <c r="I173" s="9"/>
      <c r="J173" s="9"/>
      <c r="K173" s="9"/>
      <c r="L173" s="9"/>
      <c r="M173" s="9"/>
      <c r="N173" s="9"/>
      <c r="O173" s="9"/>
      <c r="P173" s="9"/>
      <c r="Q173" s="9"/>
      <c r="R173" s="9"/>
      <c r="S173" s="9"/>
      <c r="T173" s="9"/>
      <c r="U173" s="9"/>
      <c r="V173" s="9"/>
      <c r="W173" s="10"/>
    </row>
    <row r="174" spans="1:23" ht="16.5" customHeight="1">
      <c r="A174" s="8"/>
      <c r="B174" s="9"/>
      <c r="C174" s="9"/>
      <c r="D174" s="9"/>
      <c r="E174" s="9"/>
      <c r="F174" s="9"/>
      <c r="G174" s="9"/>
      <c r="H174" s="9"/>
      <c r="I174" s="9"/>
      <c r="J174" s="9"/>
      <c r="K174" s="9"/>
      <c r="L174" s="9"/>
      <c r="M174" s="9"/>
      <c r="N174" s="9"/>
      <c r="O174" s="9"/>
      <c r="P174" s="9"/>
      <c r="Q174" s="9"/>
      <c r="R174" s="9"/>
      <c r="S174" s="9"/>
      <c r="T174" s="9"/>
      <c r="U174" s="9"/>
      <c r="V174" s="9"/>
      <c r="W174" s="10"/>
    </row>
    <row r="175" spans="1:23" ht="16.5" customHeight="1">
      <c r="A175" s="8"/>
      <c r="B175" s="9"/>
      <c r="C175" s="9"/>
      <c r="D175" s="9"/>
      <c r="E175" s="9"/>
      <c r="F175" s="9"/>
      <c r="G175" s="9"/>
      <c r="H175" s="9"/>
      <c r="I175" s="9"/>
      <c r="J175" s="9"/>
      <c r="K175" s="9"/>
      <c r="L175" s="9"/>
      <c r="M175" s="9"/>
      <c r="N175" s="9"/>
      <c r="O175" s="9"/>
      <c r="P175" s="9"/>
      <c r="Q175" s="9"/>
      <c r="R175" s="9"/>
      <c r="S175" s="9"/>
      <c r="T175" s="9"/>
      <c r="U175" s="9"/>
      <c r="V175" s="9"/>
      <c r="W175" s="10"/>
    </row>
    <row r="176" spans="1:23" ht="16.5" customHeight="1">
      <c r="A176" s="8"/>
      <c r="B176" s="9"/>
      <c r="C176" s="9"/>
      <c r="D176" s="9"/>
      <c r="E176" s="9"/>
      <c r="F176" s="9"/>
      <c r="G176" s="9"/>
      <c r="H176" s="9"/>
      <c r="I176" s="9"/>
      <c r="J176" s="9"/>
      <c r="K176" s="9"/>
      <c r="L176" s="9"/>
      <c r="M176" s="9"/>
      <c r="N176" s="9"/>
      <c r="O176" s="9"/>
      <c r="P176" s="9"/>
      <c r="Q176" s="9"/>
      <c r="R176" s="9"/>
      <c r="S176" s="9"/>
      <c r="T176" s="9"/>
      <c r="U176" s="9"/>
      <c r="V176" s="9"/>
      <c r="W176" s="10"/>
    </row>
    <row r="177" spans="1:23" ht="16.5" customHeight="1">
      <c r="A177" s="8"/>
      <c r="B177" s="9"/>
      <c r="C177" s="9"/>
      <c r="D177" s="9"/>
      <c r="E177" s="9"/>
      <c r="F177" s="9"/>
      <c r="G177" s="9"/>
      <c r="H177" s="9"/>
      <c r="I177" s="9"/>
      <c r="J177" s="9"/>
      <c r="K177" s="9"/>
      <c r="L177" s="9"/>
      <c r="M177" s="9"/>
      <c r="N177" s="9"/>
      <c r="O177" s="9"/>
      <c r="P177" s="9"/>
      <c r="Q177" s="9"/>
      <c r="R177" s="9"/>
      <c r="S177" s="9"/>
      <c r="T177" s="9"/>
      <c r="U177" s="9"/>
      <c r="V177" s="9"/>
      <c r="W177" s="10"/>
    </row>
    <row r="178" spans="1:23" ht="16.5" customHeight="1">
      <c r="A178" s="8"/>
      <c r="B178" s="9"/>
      <c r="C178" s="9"/>
      <c r="D178" s="9"/>
      <c r="E178" s="9"/>
      <c r="F178" s="9"/>
      <c r="G178" s="9"/>
      <c r="H178" s="9"/>
      <c r="I178" s="9"/>
      <c r="J178" s="9"/>
      <c r="K178" s="9"/>
      <c r="L178" s="9"/>
      <c r="M178" s="9"/>
      <c r="N178" s="9"/>
      <c r="O178" s="9"/>
      <c r="P178" s="9"/>
      <c r="Q178" s="9"/>
      <c r="R178" s="9"/>
      <c r="S178" s="9"/>
      <c r="T178" s="9"/>
      <c r="U178" s="9"/>
      <c r="V178" s="9"/>
      <c r="W178" s="10"/>
    </row>
    <row r="179" spans="1:23" ht="16.5" customHeight="1">
      <c r="A179" s="8"/>
      <c r="B179" s="9"/>
      <c r="C179" s="9"/>
      <c r="D179" s="9"/>
      <c r="E179" s="9"/>
      <c r="F179" s="9"/>
      <c r="G179" s="9"/>
      <c r="H179" s="9"/>
      <c r="I179" s="9"/>
      <c r="J179" s="9"/>
      <c r="K179" s="9"/>
      <c r="L179" s="9"/>
      <c r="M179" s="9"/>
      <c r="N179" s="9"/>
      <c r="O179" s="9"/>
      <c r="P179" s="9"/>
      <c r="Q179" s="9"/>
      <c r="R179" s="9"/>
      <c r="S179" s="9"/>
      <c r="T179" s="9"/>
      <c r="U179" s="9"/>
      <c r="V179" s="9"/>
      <c r="W179" s="10"/>
    </row>
    <row r="180" spans="1:23" ht="16.5" customHeight="1">
      <c r="A180" s="8"/>
      <c r="B180" s="9"/>
      <c r="C180" s="9"/>
      <c r="D180" s="9"/>
      <c r="E180" s="9"/>
      <c r="F180" s="9"/>
      <c r="G180" s="9"/>
      <c r="H180" s="9"/>
      <c r="I180" s="9"/>
      <c r="J180" s="9"/>
      <c r="K180" s="9"/>
      <c r="L180" s="9"/>
      <c r="M180" s="9"/>
      <c r="N180" s="9"/>
      <c r="O180" s="9"/>
      <c r="P180" s="9"/>
      <c r="Q180" s="9"/>
      <c r="R180" s="9"/>
      <c r="S180" s="9"/>
      <c r="T180" s="9"/>
      <c r="U180" s="9"/>
      <c r="V180" s="9"/>
      <c r="W180" s="10"/>
    </row>
    <row r="181" spans="1:23" ht="16.5" customHeight="1">
      <c r="A181" s="8"/>
      <c r="B181" s="9"/>
      <c r="C181" s="9"/>
      <c r="D181" s="9"/>
      <c r="E181" s="9"/>
      <c r="F181" s="9"/>
      <c r="G181" s="9"/>
      <c r="H181" s="9"/>
      <c r="I181" s="9"/>
      <c r="J181" s="9"/>
      <c r="K181" s="9"/>
      <c r="L181" s="9"/>
      <c r="M181" s="9"/>
      <c r="N181" s="9"/>
      <c r="O181" s="9"/>
      <c r="P181" s="9"/>
      <c r="Q181" s="9"/>
      <c r="R181" s="9"/>
      <c r="S181" s="9"/>
      <c r="T181" s="9"/>
      <c r="U181" s="9"/>
      <c r="V181" s="9"/>
      <c r="W181" s="10"/>
    </row>
    <row r="182" spans="1:23" ht="16.5" customHeight="1">
      <c r="A182" s="8"/>
      <c r="B182" s="9"/>
      <c r="C182" s="9"/>
      <c r="D182" s="9"/>
      <c r="E182" s="9"/>
      <c r="F182" s="9"/>
      <c r="G182" s="9"/>
      <c r="H182" s="9"/>
      <c r="I182" s="9"/>
      <c r="J182" s="9"/>
      <c r="K182" s="9"/>
      <c r="L182" s="9"/>
      <c r="M182" s="9"/>
      <c r="N182" s="9"/>
      <c r="O182" s="9"/>
      <c r="P182" s="9"/>
      <c r="Q182" s="9"/>
      <c r="R182" s="9"/>
      <c r="S182" s="9"/>
      <c r="T182" s="9"/>
      <c r="U182" s="9"/>
      <c r="V182" s="9"/>
      <c r="W182" s="10"/>
    </row>
    <row r="183" spans="1:23" ht="16.5" customHeight="1">
      <c r="A183" s="8"/>
      <c r="B183" s="9"/>
      <c r="C183" s="9"/>
      <c r="D183" s="9"/>
      <c r="E183" s="9"/>
      <c r="F183" s="9"/>
      <c r="G183" s="9"/>
      <c r="H183" s="9"/>
      <c r="I183" s="9"/>
      <c r="J183" s="9"/>
      <c r="K183" s="9"/>
      <c r="L183" s="9"/>
      <c r="M183" s="9"/>
      <c r="N183" s="9"/>
      <c r="O183" s="9"/>
      <c r="P183" s="9"/>
      <c r="Q183" s="9"/>
      <c r="R183" s="9"/>
      <c r="S183" s="9"/>
      <c r="T183" s="9"/>
      <c r="U183" s="9"/>
      <c r="V183" s="9"/>
      <c r="W183" s="10"/>
    </row>
    <row r="184" spans="1:23" ht="16.5" customHeight="1">
      <c r="A184" s="8"/>
      <c r="B184" s="9"/>
      <c r="C184" s="9"/>
      <c r="D184" s="9"/>
      <c r="E184" s="9"/>
      <c r="F184" s="9"/>
      <c r="G184" s="9"/>
      <c r="H184" s="9"/>
      <c r="I184" s="9"/>
      <c r="J184" s="9"/>
      <c r="K184" s="9"/>
      <c r="L184" s="9"/>
      <c r="M184" s="9"/>
      <c r="N184" s="9"/>
      <c r="O184" s="9"/>
      <c r="P184" s="9"/>
      <c r="Q184" s="9"/>
      <c r="R184" s="9"/>
      <c r="S184" s="9"/>
      <c r="T184" s="9"/>
      <c r="U184" s="9"/>
      <c r="V184" s="9"/>
      <c r="W184" s="10"/>
    </row>
    <row r="185" spans="1:23" ht="16.5" customHeight="1">
      <c r="A185" s="8"/>
      <c r="B185" s="9"/>
      <c r="C185" s="9"/>
      <c r="D185" s="9"/>
      <c r="E185" s="9"/>
      <c r="F185" s="9"/>
      <c r="G185" s="9"/>
      <c r="H185" s="9"/>
      <c r="I185" s="9"/>
      <c r="J185" s="9"/>
      <c r="K185" s="9"/>
      <c r="L185" s="9"/>
      <c r="M185" s="9"/>
      <c r="N185" s="9"/>
      <c r="O185" s="9"/>
      <c r="P185" s="9"/>
      <c r="Q185" s="9"/>
      <c r="R185" s="9"/>
      <c r="S185" s="9"/>
      <c r="T185" s="9"/>
      <c r="U185" s="9"/>
      <c r="V185" s="9"/>
      <c r="W185" s="10"/>
    </row>
    <row r="186" spans="1:23" ht="16.5" customHeight="1">
      <c r="A186" s="8"/>
      <c r="B186" s="9"/>
      <c r="C186" s="9"/>
      <c r="D186" s="9"/>
      <c r="E186" s="9"/>
      <c r="F186" s="9"/>
      <c r="G186" s="9"/>
      <c r="H186" s="9"/>
      <c r="I186" s="9"/>
      <c r="J186" s="9"/>
      <c r="K186" s="9"/>
      <c r="L186" s="9"/>
      <c r="M186" s="9"/>
      <c r="N186" s="9"/>
      <c r="O186" s="9"/>
      <c r="P186" s="9"/>
      <c r="Q186" s="9"/>
      <c r="R186" s="9"/>
      <c r="S186" s="9"/>
      <c r="T186" s="9"/>
      <c r="U186" s="9"/>
      <c r="V186" s="9"/>
      <c r="W186" s="10"/>
    </row>
    <row r="187" spans="1:23" ht="16.5" customHeight="1">
      <c r="A187" s="8"/>
      <c r="B187" s="9"/>
      <c r="C187" s="9"/>
      <c r="D187" s="9"/>
      <c r="E187" s="9"/>
      <c r="F187" s="9"/>
      <c r="G187" s="9"/>
      <c r="H187" s="9"/>
      <c r="I187" s="9"/>
      <c r="J187" s="9"/>
      <c r="K187" s="9"/>
      <c r="L187" s="9"/>
      <c r="M187" s="9"/>
      <c r="N187" s="9"/>
      <c r="O187" s="9"/>
      <c r="P187" s="9"/>
      <c r="Q187" s="9"/>
      <c r="R187" s="9"/>
      <c r="S187" s="9"/>
      <c r="T187" s="9"/>
      <c r="U187" s="9"/>
      <c r="V187" s="9"/>
      <c r="W187" s="10"/>
    </row>
    <row r="188" spans="1:23" ht="16.5" customHeight="1">
      <c r="A188" s="8"/>
      <c r="B188" s="9"/>
      <c r="C188" s="9"/>
      <c r="D188" s="9"/>
      <c r="E188" s="9"/>
      <c r="F188" s="9"/>
      <c r="G188" s="9"/>
      <c r="H188" s="9"/>
      <c r="I188" s="9"/>
      <c r="J188" s="9"/>
      <c r="K188" s="9"/>
      <c r="L188" s="9"/>
      <c r="M188" s="9"/>
      <c r="N188" s="9"/>
      <c r="O188" s="9"/>
      <c r="P188" s="9"/>
      <c r="Q188" s="9"/>
      <c r="R188" s="9"/>
      <c r="S188" s="9"/>
      <c r="T188" s="9"/>
      <c r="U188" s="9"/>
      <c r="V188" s="9"/>
      <c r="W188" s="10"/>
    </row>
    <row r="189" spans="1:23" ht="16.5" customHeight="1">
      <c r="A189" s="8"/>
      <c r="B189" s="9"/>
      <c r="C189" s="9"/>
      <c r="D189" s="9"/>
      <c r="E189" s="9"/>
      <c r="F189" s="9"/>
      <c r="G189" s="9"/>
      <c r="H189" s="9"/>
      <c r="I189" s="9"/>
      <c r="J189" s="9"/>
      <c r="K189" s="9"/>
      <c r="L189" s="9"/>
      <c r="M189" s="9"/>
      <c r="N189" s="9"/>
      <c r="O189" s="9"/>
      <c r="P189" s="9"/>
      <c r="Q189" s="9"/>
      <c r="R189" s="9"/>
      <c r="S189" s="9"/>
      <c r="T189" s="9"/>
      <c r="U189" s="9"/>
      <c r="V189" s="9"/>
      <c r="W189" s="10"/>
    </row>
    <row r="190" spans="1:23" ht="16.5" customHeight="1">
      <c r="A190" s="8"/>
      <c r="B190" s="9"/>
      <c r="C190" s="9"/>
      <c r="D190" s="9"/>
      <c r="E190" s="9"/>
      <c r="F190" s="9"/>
      <c r="G190" s="9"/>
      <c r="H190" s="9"/>
      <c r="I190" s="9"/>
      <c r="J190" s="9"/>
      <c r="K190" s="9"/>
      <c r="L190" s="9"/>
      <c r="M190" s="9"/>
      <c r="N190" s="9"/>
      <c r="O190" s="9"/>
      <c r="P190" s="9"/>
      <c r="Q190" s="9"/>
      <c r="R190" s="9"/>
      <c r="S190" s="9"/>
      <c r="T190" s="9"/>
      <c r="U190" s="9"/>
      <c r="V190" s="9"/>
      <c r="W190" s="10"/>
    </row>
    <row r="191" spans="1:23" ht="16.5" customHeight="1">
      <c r="A191" s="8"/>
      <c r="B191" s="9"/>
      <c r="C191" s="9"/>
      <c r="D191" s="9"/>
      <c r="E191" s="9"/>
      <c r="F191" s="9"/>
      <c r="G191" s="9"/>
      <c r="H191" s="9"/>
      <c r="I191" s="9"/>
      <c r="J191" s="9"/>
      <c r="K191" s="9"/>
      <c r="L191" s="9"/>
      <c r="M191" s="9"/>
      <c r="N191" s="9"/>
      <c r="O191" s="9"/>
      <c r="P191" s="9"/>
      <c r="Q191" s="9"/>
      <c r="R191" s="9"/>
      <c r="S191" s="9"/>
      <c r="T191" s="9"/>
      <c r="U191" s="9"/>
      <c r="V191" s="9"/>
      <c r="W191" s="10"/>
    </row>
    <row r="192" spans="1:23" ht="16.5" customHeight="1">
      <c r="A192" s="8"/>
      <c r="B192" s="9"/>
      <c r="C192" s="9"/>
      <c r="D192" s="9"/>
      <c r="E192" s="9"/>
      <c r="F192" s="9"/>
      <c r="G192" s="9"/>
      <c r="H192" s="9"/>
      <c r="I192" s="9"/>
      <c r="J192" s="9"/>
      <c r="K192" s="9"/>
      <c r="L192" s="9"/>
      <c r="M192" s="9"/>
      <c r="N192" s="9"/>
      <c r="O192" s="9"/>
      <c r="P192" s="9"/>
      <c r="Q192" s="9"/>
      <c r="R192" s="9"/>
      <c r="S192" s="9"/>
      <c r="T192" s="9"/>
      <c r="U192" s="9"/>
      <c r="V192" s="9"/>
      <c r="W192" s="10"/>
    </row>
    <row r="193" spans="1:23" ht="16.5" customHeight="1">
      <c r="A193" s="8"/>
      <c r="B193" s="9"/>
      <c r="C193" s="9"/>
      <c r="D193" s="9"/>
      <c r="E193" s="9"/>
      <c r="F193" s="9"/>
      <c r="G193" s="9"/>
      <c r="H193" s="9"/>
      <c r="I193" s="9"/>
      <c r="J193" s="9"/>
      <c r="K193" s="9"/>
      <c r="L193" s="9"/>
      <c r="M193" s="9"/>
      <c r="N193" s="9"/>
      <c r="O193" s="9"/>
      <c r="P193" s="9"/>
      <c r="Q193" s="9"/>
      <c r="R193" s="9"/>
      <c r="S193" s="9"/>
      <c r="T193" s="9"/>
      <c r="U193" s="9"/>
      <c r="V193" s="9"/>
      <c r="W193" s="10"/>
    </row>
    <row r="194" spans="1:23" ht="16.5" customHeight="1">
      <c r="A194" s="8"/>
      <c r="B194" s="9"/>
      <c r="C194" s="9"/>
      <c r="D194" s="9"/>
      <c r="E194" s="9"/>
      <c r="F194" s="9"/>
      <c r="G194" s="9"/>
      <c r="H194" s="9"/>
      <c r="I194" s="9"/>
      <c r="J194" s="9"/>
      <c r="K194" s="9"/>
      <c r="L194" s="9"/>
      <c r="M194" s="9"/>
      <c r="N194" s="9"/>
      <c r="O194" s="9"/>
      <c r="P194" s="9"/>
      <c r="Q194" s="9"/>
      <c r="R194" s="9"/>
      <c r="S194" s="9"/>
      <c r="T194" s="9"/>
      <c r="U194" s="9"/>
      <c r="V194" s="9"/>
      <c r="W194" s="10"/>
    </row>
    <row r="195" spans="1:23" ht="16.5" customHeight="1">
      <c r="A195" s="8"/>
      <c r="B195" s="9"/>
      <c r="C195" s="9"/>
      <c r="D195" s="9"/>
      <c r="E195" s="9"/>
      <c r="F195" s="9"/>
      <c r="G195" s="9"/>
      <c r="H195" s="9"/>
      <c r="I195" s="9"/>
      <c r="J195" s="9"/>
      <c r="K195" s="9"/>
      <c r="L195" s="9"/>
      <c r="M195" s="9"/>
      <c r="N195" s="9"/>
      <c r="O195" s="9"/>
      <c r="P195" s="9"/>
      <c r="Q195" s="9"/>
      <c r="R195" s="9"/>
      <c r="S195" s="9"/>
      <c r="T195" s="9"/>
      <c r="U195" s="9"/>
      <c r="V195" s="9"/>
      <c r="W195" s="10"/>
    </row>
    <row r="196" spans="1:23" ht="16.5" customHeight="1">
      <c r="A196" s="8"/>
      <c r="B196" s="9"/>
      <c r="C196" s="9"/>
      <c r="D196" s="9"/>
      <c r="E196" s="9"/>
      <c r="F196" s="9"/>
      <c r="G196" s="9"/>
      <c r="H196" s="9"/>
      <c r="I196" s="9"/>
      <c r="J196" s="9"/>
      <c r="K196" s="9"/>
      <c r="L196" s="9"/>
      <c r="M196" s="9"/>
      <c r="N196" s="9"/>
      <c r="O196" s="9"/>
      <c r="P196" s="9"/>
      <c r="Q196" s="9"/>
      <c r="R196" s="9"/>
      <c r="S196" s="9"/>
      <c r="T196" s="9"/>
      <c r="U196" s="9"/>
      <c r="V196" s="9"/>
      <c r="W196" s="10"/>
    </row>
    <row r="197" spans="1:23" ht="16.5" customHeight="1">
      <c r="A197" s="8"/>
      <c r="B197" s="9"/>
      <c r="C197" s="9"/>
      <c r="D197" s="9"/>
      <c r="E197" s="9"/>
      <c r="F197" s="9"/>
      <c r="G197" s="9"/>
      <c r="H197" s="9"/>
      <c r="I197" s="9"/>
      <c r="J197" s="9"/>
      <c r="K197" s="9"/>
      <c r="L197" s="9"/>
      <c r="M197" s="9"/>
      <c r="N197" s="9"/>
      <c r="O197" s="9"/>
      <c r="P197" s="9"/>
      <c r="Q197" s="9"/>
      <c r="R197" s="9"/>
      <c r="S197" s="9"/>
      <c r="T197" s="9"/>
      <c r="U197" s="9"/>
      <c r="V197" s="9"/>
      <c r="W197" s="10"/>
    </row>
    <row r="198" spans="1:23" ht="16.5" customHeight="1">
      <c r="A198" s="8"/>
      <c r="B198" s="9"/>
      <c r="C198" s="9"/>
      <c r="D198" s="9"/>
      <c r="E198" s="9"/>
      <c r="F198" s="9"/>
      <c r="G198" s="9"/>
      <c r="H198" s="9"/>
      <c r="I198" s="9"/>
      <c r="J198" s="9"/>
      <c r="K198" s="9"/>
      <c r="L198" s="9"/>
      <c r="M198" s="9"/>
      <c r="N198" s="9"/>
      <c r="O198" s="9"/>
      <c r="P198" s="9"/>
      <c r="Q198" s="9"/>
      <c r="R198" s="9"/>
      <c r="S198" s="9"/>
      <c r="T198" s="9"/>
      <c r="U198" s="9"/>
      <c r="V198" s="9"/>
      <c r="W198" s="10"/>
    </row>
    <row r="199" spans="1:23" ht="16.5" customHeight="1">
      <c r="A199" s="8"/>
      <c r="B199" s="9"/>
      <c r="C199" s="9"/>
      <c r="D199" s="9"/>
      <c r="E199" s="9"/>
      <c r="F199" s="9"/>
      <c r="G199" s="9"/>
      <c r="H199" s="9"/>
      <c r="I199" s="9"/>
      <c r="J199" s="9"/>
      <c r="K199" s="9"/>
      <c r="L199" s="9"/>
      <c r="M199" s="9"/>
      <c r="N199" s="9"/>
      <c r="O199" s="9"/>
      <c r="P199" s="9"/>
      <c r="Q199" s="9"/>
      <c r="R199" s="9"/>
      <c r="S199" s="9"/>
      <c r="T199" s="9"/>
      <c r="U199" s="9"/>
      <c r="V199" s="9"/>
      <c r="W199" s="10"/>
    </row>
    <row r="200" spans="1:23" ht="16.5" customHeight="1">
      <c r="A200" s="8"/>
      <c r="B200" s="9"/>
      <c r="C200" s="9"/>
      <c r="D200" s="9"/>
      <c r="E200" s="9"/>
      <c r="F200" s="9"/>
      <c r="G200" s="9"/>
      <c r="H200" s="9"/>
      <c r="I200" s="9"/>
      <c r="J200" s="9"/>
      <c r="K200" s="9"/>
      <c r="L200" s="9"/>
      <c r="M200" s="9"/>
      <c r="N200" s="9"/>
      <c r="O200" s="9"/>
      <c r="P200" s="9"/>
      <c r="Q200" s="9"/>
      <c r="R200" s="9"/>
      <c r="S200" s="9"/>
      <c r="T200" s="9"/>
      <c r="U200" s="9"/>
      <c r="V200" s="9"/>
      <c r="W200" s="10"/>
    </row>
    <row r="201" spans="1:23" ht="16.5" customHeight="1">
      <c r="A201" s="8"/>
      <c r="B201" s="9"/>
      <c r="C201" s="9"/>
      <c r="D201" s="9"/>
      <c r="E201" s="9"/>
      <c r="F201" s="9"/>
      <c r="G201" s="9"/>
      <c r="H201" s="9"/>
      <c r="I201" s="9"/>
      <c r="J201" s="9"/>
      <c r="K201" s="9"/>
      <c r="L201" s="9"/>
      <c r="M201" s="9"/>
      <c r="N201" s="9"/>
      <c r="O201" s="9"/>
      <c r="P201" s="9"/>
      <c r="Q201" s="9"/>
      <c r="R201" s="9"/>
      <c r="S201" s="9"/>
      <c r="T201" s="9"/>
      <c r="U201" s="9"/>
      <c r="V201" s="9"/>
      <c r="W201" s="10"/>
    </row>
    <row r="202" spans="1:23" ht="16.5" customHeight="1">
      <c r="A202" s="8"/>
      <c r="B202" s="9"/>
      <c r="C202" s="9"/>
      <c r="D202" s="9"/>
      <c r="E202" s="9"/>
      <c r="F202" s="9"/>
      <c r="G202" s="9"/>
      <c r="H202" s="9"/>
      <c r="I202" s="9"/>
      <c r="J202" s="9"/>
      <c r="K202" s="9"/>
      <c r="L202" s="9"/>
      <c r="M202" s="9"/>
      <c r="N202" s="9"/>
      <c r="O202" s="9"/>
      <c r="P202" s="9"/>
      <c r="Q202" s="9"/>
      <c r="R202" s="9"/>
      <c r="S202" s="9"/>
      <c r="T202" s="9"/>
      <c r="U202" s="9"/>
      <c r="V202" s="9"/>
      <c r="W202" s="10"/>
    </row>
    <row r="203" spans="1:23" ht="16.5" customHeight="1">
      <c r="A203" s="8"/>
      <c r="B203" s="9"/>
      <c r="C203" s="9"/>
      <c r="D203" s="9"/>
      <c r="E203" s="9"/>
      <c r="F203" s="9"/>
      <c r="G203" s="9"/>
      <c r="H203" s="9"/>
      <c r="I203" s="9"/>
      <c r="J203" s="9"/>
      <c r="K203" s="9"/>
      <c r="L203" s="9"/>
      <c r="M203" s="9"/>
      <c r="N203" s="9"/>
      <c r="O203" s="9"/>
      <c r="P203" s="9"/>
      <c r="Q203" s="9"/>
      <c r="R203" s="9"/>
      <c r="S203" s="9"/>
      <c r="T203" s="9"/>
      <c r="U203" s="9"/>
      <c r="V203" s="9"/>
      <c r="W203" s="10"/>
    </row>
    <row r="204" spans="1:23" ht="16.5" customHeight="1">
      <c r="A204" s="8"/>
      <c r="B204" s="9"/>
      <c r="C204" s="9"/>
      <c r="D204" s="9"/>
      <c r="E204" s="9"/>
      <c r="F204" s="9"/>
      <c r="G204" s="9"/>
      <c r="H204" s="9"/>
      <c r="I204" s="9"/>
      <c r="J204" s="9"/>
      <c r="K204" s="9"/>
      <c r="L204" s="9"/>
      <c r="M204" s="9"/>
      <c r="N204" s="9"/>
      <c r="O204" s="9"/>
      <c r="P204" s="9"/>
      <c r="Q204" s="9"/>
      <c r="R204" s="9"/>
      <c r="S204" s="9"/>
      <c r="T204" s="9"/>
      <c r="U204" s="9"/>
      <c r="V204" s="9"/>
      <c r="W204" s="10"/>
    </row>
    <row r="205" spans="1:23" ht="16.5" customHeight="1">
      <c r="A205" s="8"/>
      <c r="B205" s="9"/>
      <c r="C205" s="9"/>
      <c r="D205" s="9"/>
      <c r="E205" s="9"/>
      <c r="F205" s="9"/>
      <c r="G205" s="9"/>
      <c r="H205" s="9"/>
      <c r="I205" s="9"/>
      <c r="J205" s="9"/>
      <c r="K205" s="9"/>
      <c r="L205" s="9"/>
      <c r="M205" s="9"/>
      <c r="N205" s="9"/>
      <c r="O205" s="9"/>
      <c r="P205" s="9"/>
      <c r="Q205" s="9"/>
      <c r="R205" s="9"/>
      <c r="S205" s="9"/>
      <c r="T205" s="9"/>
      <c r="U205" s="9"/>
      <c r="V205" s="9"/>
      <c r="W205" s="10"/>
    </row>
    <row r="206" spans="1:23" ht="16.5" customHeight="1">
      <c r="A206" s="8"/>
      <c r="B206" s="9"/>
      <c r="C206" s="9"/>
      <c r="D206" s="9"/>
      <c r="E206" s="9"/>
      <c r="F206" s="9"/>
      <c r="G206" s="9"/>
      <c r="H206" s="9"/>
      <c r="I206" s="9"/>
      <c r="J206" s="9"/>
      <c r="K206" s="9"/>
      <c r="L206" s="9"/>
      <c r="M206" s="9"/>
      <c r="N206" s="9"/>
      <c r="O206" s="9"/>
      <c r="P206" s="9"/>
      <c r="Q206" s="9"/>
      <c r="R206" s="9"/>
      <c r="S206" s="9"/>
      <c r="T206" s="9"/>
      <c r="U206" s="9"/>
      <c r="V206" s="9"/>
      <c r="W206" s="10"/>
    </row>
    <row r="207" spans="1:23" ht="16.5" customHeight="1">
      <c r="A207" s="8"/>
      <c r="B207" s="9"/>
      <c r="C207" s="9"/>
      <c r="D207" s="9"/>
      <c r="E207" s="9"/>
      <c r="F207" s="9"/>
      <c r="G207" s="9"/>
      <c r="H207" s="9"/>
      <c r="I207" s="9"/>
      <c r="J207" s="9"/>
      <c r="K207" s="9"/>
      <c r="L207" s="9"/>
      <c r="M207" s="9"/>
      <c r="N207" s="9"/>
      <c r="O207" s="9"/>
      <c r="P207" s="9"/>
      <c r="Q207" s="9"/>
      <c r="R207" s="9"/>
      <c r="S207" s="9"/>
      <c r="T207" s="9"/>
      <c r="U207" s="9"/>
      <c r="V207" s="9"/>
      <c r="W207" s="10"/>
    </row>
    <row r="208" spans="1:23" ht="16.5" customHeight="1">
      <c r="A208" s="8"/>
      <c r="B208" s="9"/>
      <c r="C208" s="9"/>
      <c r="D208" s="9"/>
      <c r="E208" s="9"/>
      <c r="F208" s="9"/>
      <c r="G208" s="9"/>
      <c r="H208" s="9"/>
      <c r="I208" s="9"/>
      <c r="J208" s="9"/>
      <c r="K208" s="9"/>
      <c r="L208" s="9"/>
      <c r="M208" s="9"/>
      <c r="N208" s="9"/>
      <c r="O208" s="9"/>
      <c r="P208" s="9"/>
      <c r="Q208" s="9"/>
      <c r="R208" s="9"/>
      <c r="S208" s="9"/>
      <c r="T208" s="9"/>
      <c r="U208" s="9"/>
      <c r="V208" s="9"/>
      <c r="W208" s="10"/>
    </row>
    <row r="209" spans="1:23" ht="16.5" customHeight="1">
      <c r="A209" s="8"/>
      <c r="B209" s="9"/>
      <c r="C209" s="9"/>
      <c r="D209" s="9"/>
      <c r="E209" s="9"/>
      <c r="F209" s="9"/>
      <c r="G209" s="9"/>
      <c r="H209" s="9"/>
      <c r="I209" s="9"/>
      <c r="J209" s="9"/>
      <c r="K209" s="9"/>
      <c r="L209" s="9"/>
      <c r="M209" s="9"/>
      <c r="N209" s="9"/>
      <c r="O209" s="9"/>
      <c r="P209" s="9"/>
      <c r="Q209" s="9"/>
      <c r="R209" s="9"/>
      <c r="S209" s="9"/>
      <c r="T209" s="9"/>
      <c r="U209" s="9"/>
      <c r="V209" s="9"/>
      <c r="W209" s="10"/>
    </row>
    <row r="210" spans="1:23" ht="16.5" customHeight="1">
      <c r="A210" s="8"/>
      <c r="B210" s="9"/>
      <c r="C210" s="9"/>
      <c r="D210" s="9"/>
      <c r="E210" s="9"/>
      <c r="F210" s="9"/>
      <c r="G210" s="9"/>
      <c r="H210" s="9"/>
      <c r="I210" s="9"/>
      <c r="J210" s="9"/>
      <c r="K210" s="9"/>
      <c r="L210" s="9"/>
      <c r="M210" s="9"/>
      <c r="N210" s="9"/>
      <c r="O210" s="9"/>
      <c r="P210" s="9"/>
      <c r="Q210" s="9"/>
      <c r="R210" s="9"/>
      <c r="S210" s="9"/>
      <c r="T210" s="9"/>
      <c r="U210" s="9"/>
      <c r="V210" s="9"/>
      <c r="W210" s="10"/>
    </row>
    <row r="211" spans="1:23" ht="16.5" customHeight="1">
      <c r="A211" s="8"/>
      <c r="B211" s="9"/>
      <c r="C211" s="9"/>
      <c r="D211" s="9"/>
      <c r="E211" s="9"/>
      <c r="F211" s="9"/>
      <c r="G211" s="9"/>
      <c r="H211" s="9"/>
      <c r="I211" s="9"/>
      <c r="J211" s="9"/>
      <c r="K211" s="9"/>
      <c r="L211" s="9"/>
      <c r="M211" s="9"/>
      <c r="N211" s="9"/>
      <c r="O211" s="9"/>
      <c r="P211" s="9"/>
      <c r="Q211" s="9"/>
      <c r="R211" s="9"/>
      <c r="S211" s="9"/>
      <c r="T211" s="9"/>
      <c r="U211" s="9"/>
      <c r="V211" s="9"/>
      <c r="W211" s="10"/>
    </row>
    <row r="212" spans="1:23" ht="16.5" customHeight="1">
      <c r="A212" s="8"/>
      <c r="B212" s="9"/>
      <c r="C212" s="9"/>
      <c r="D212" s="9"/>
      <c r="E212" s="9"/>
      <c r="F212" s="9"/>
      <c r="G212" s="9"/>
      <c r="H212" s="9"/>
      <c r="I212" s="9"/>
      <c r="J212" s="9"/>
      <c r="K212" s="9"/>
      <c r="L212" s="9"/>
      <c r="M212" s="9"/>
      <c r="N212" s="9"/>
      <c r="O212" s="9"/>
      <c r="P212" s="9"/>
      <c r="Q212" s="9"/>
      <c r="R212" s="9"/>
      <c r="S212" s="9"/>
      <c r="T212" s="9"/>
      <c r="U212" s="9"/>
      <c r="V212" s="9"/>
      <c r="W212" s="10"/>
    </row>
    <row r="213" spans="1:23" ht="16.5" customHeight="1">
      <c r="A213" s="8"/>
      <c r="B213" s="9"/>
      <c r="C213" s="9"/>
      <c r="D213" s="9"/>
      <c r="E213" s="9"/>
      <c r="F213" s="9"/>
      <c r="G213" s="9"/>
      <c r="H213" s="9"/>
      <c r="I213" s="9"/>
      <c r="J213" s="9"/>
      <c r="K213" s="9"/>
      <c r="L213" s="9"/>
      <c r="M213" s="9"/>
      <c r="N213" s="9"/>
      <c r="O213" s="9"/>
      <c r="P213" s="9"/>
      <c r="Q213" s="9"/>
      <c r="R213" s="9"/>
      <c r="S213" s="9"/>
      <c r="T213" s="9"/>
      <c r="U213" s="9"/>
      <c r="V213" s="9"/>
      <c r="W213" s="10"/>
    </row>
    <row r="214" spans="1:23" ht="16.5" customHeight="1">
      <c r="A214" s="8"/>
      <c r="B214" s="9"/>
      <c r="C214" s="9"/>
      <c r="D214" s="9"/>
      <c r="E214" s="9"/>
      <c r="F214" s="9"/>
      <c r="G214" s="9"/>
      <c r="H214" s="9"/>
      <c r="I214" s="9"/>
      <c r="J214" s="9"/>
      <c r="K214" s="9"/>
      <c r="L214" s="9"/>
      <c r="M214" s="9"/>
      <c r="N214" s="9"/>
      <c r="O214" s="9"/>
      <c r="P214" s="9"/>
      <c r="Q214" s="9"/>
      <c r="R214" s="9"/>
      <c r="S214" s="9"/>
      <c r="T214" s="9"/>
      <c r="U214" s="9"/>
      <c r="V214" s="9"/>
      <c r="W214" s="10"/>
    </row>
    <row r="215" spans="1:23" ht="16.5" customHeight="1">
      <c r="A215" s="8"/>
      <c r="B215" s="9"/>
      <c r="C215" s="9"/>
      <c r="D215" s="9"/>
      <c r="E215" s="9"/>
      <c r="F215" s="9"/>
      <c r="G215" s="9"/>
      <c r="H215" s="9"/>
      <c r="I215" s="9"/>
      <c r="J215" s="9"/>
      <c r="K215" s="9"/>
      <c r="L215" s="9"/>
      <c r="M215" s="9"/>
      <c r="N215" s="9"/>
      <c r="O215" s="9"/>
      <c r="P215" s="9"/>
      <c r="Q215" s="9"/>
      <c r="R215" s="9"/>
      <c r="S215" s="9"/>
      <c r="T215" s="9"/>
      <c r="U215" s="9"/>
      <c r="V215" s="9"/>
      <c r="W215" s="10"/>
    </row>
    <row r="216" spans="1:23" ht="16.5" customHeight="1">
      <c r="A216" s="8"/>
      <c r="B216" s="9"/>
      <c r="C216" s="9"/>
      <c r="D216" s="9"/>
      <c r="E216" s="9"/>
      <c r="F216" s="9"/>
      <c r="G216" s="9"/>
      <c r="H216" s="9"/>
      <c r="I216" s="9"/>
      <c r="J216" s="9"/>
      <c r="K216" s="9"/>
      <c r="L216" s="9"/>
      <c r="M216" s="9"/>
      <c r="N216" s="9"/>
      <c r="O216" s="9"/>
      <c r="P216" s="9"/>
      <c r="Q216" s="9"/>
      <c r="R216" s="9"/>
      <c r="S216" s="9"/>
      <c r="T216" s="9"/>
      <c r="U216" s="9"/>
      <c r="V216" s="9"/>
      <c r="W216" s="10"/>
    </row>
    <row r="217" spans="1:23" ht="16.5" customHeight="1">
      <c r="A217" s="8"/>
      <c r="B217" s="9"/>
      <c r="C217" s="9"/>
      <c r="D217" s="9"/>
      <c r="E217" s="9"/>
      <c r="F217" s="9"/>
      <c r="G217" s="9"/>
      <c r="H217" s="9"/>
      <c r="I217" s="9"/>
      <c r="J217" s="9"/>
      <c r="K217" s="9"/>
      <c r="L217" s="9"/>
      <c r="M217" s="9"/>
      <c r="N217" s="9"/>
      <c r="O217" s="9"/>
      <c r="P217" s="9"/>
      <c r="Q217" s="9"/>
      <c r="R217" s="9"/>
      <c r="S217" s="9"/>
      <c r="T217" s="9"/>
      <c r="U217" s="9"/>
      <c r="V217" s="9"/>
      <c r="W217" s="10"/>
    </row>
    <row r="218" spans="1:23" ht="16.5" customHeight="1">
      <c r="A218" s="8"/>
      <c r="B218" s="9"/>
      <c r="C218" s="9"/>
      <c r="D218" s="9"/>
      <c r="E218" s="9"/>
      <c r="F218" s="9"/>
      <c r="G218" s="9"/>
      <c r="H218" s="9"/>
      <c r="I218" s="9"/>
      <c r="J218" s="9"/>
      <c r="K218" s="9"/>
      <c r="L218" s="9"/>
      <c r="M218" s="9"/>
      <c r="N218" s="9"/>
      <c r="O218" s="9"/>
      <c r="P218" s="9"/>
      <c r="Q218" s="9"/>
      <c r="R218" s="9"/>
      <c r="S218" s="9"/>
      <c r="T218" s="9"/>
      <c r="U218" s="9"/>
      <c r="V218" s="9"/>
      <c r="W218" s="10"/>
    </row>
    <row r="219" spans="1:23" ht="16.5" customHeight="1">
      <c r="A219" s="8"/>
      <c r="B219" s="9"/>
      <c r="C219" s="9"/>
      <c r="D219" s="9"/>
      <c r="E219" s="9"/>
      <c r="F219" s="9"/>
      <c r="G219" s="9"/>
      <c r="H219" s="9"/>
      <c r="I219" s="9"/>
      <c r="J219" s="9"/>
      <c r="K219" s="9"/>
      <c r="L219" s="9"/>
      <c r="M219" s="9"/>
      <c r="N219" s="9"/>
      <c r="O219" s="9"/>
      <c r="P219" s="9"/>
      <c r="Q219" s="9"/>
      <c r="R219" s="9"/>
      <c r="S219" s="9"/>
      <c r="T219" s="9"/>
      <c r="U219" s="9"/>
      <c r="V219" s="9"/>
      <c r="W219" s="10"/>
    </row>
    <row r="220" spans="1:23" ht="16.5" customHeight="1">
      <c r="A220" s="8"/>
      <c r="B220" s="9"/>
      <c r="C220" s="9"/>
      <c r="D220" s="9"/>
      <c r="E220" s="9"/>
      <c r="F220" s="9"/>
      <c r="G220" s="9"/>
      <c r="H220" s="9"/>
      <c r="I220" s="9"/>
      <c r="J220" s="9"/>
      <c r="K220" s="9"/>
      <c r="L220" s="9"/>
      <c r="M220" s="9"/>
      <c r="N220" s="9"/>
      <c r="O220" s="9"/>
      <c r="P220" s="9"/>
      <c r="Q220" s="9"/>
      <c r="R220" s="9"/>
      <c r="S220" s="9"/>
      <c r="T220" s="9"/>
      <c r="U220" s="9"/>
      <c r="V220" s="9"/>
      <c r="W220" s="10"/>
    </row>
    <row r="221" spans="1:23" ht="16.5" customHeight="1">
      <c r="A221" s="8"/>
      <c r="B221" s="9"/>
      <c r="C221" s="9"/>
      <c r="D221" s="9"/>
      <c r="E221" s="9"/>
      <c r="F221" s="9"/>
      <c r="G221" s="9"/>
      <c r="H221" s="9"/>
      <c r="I221" s="9"/>
      <c r="J221" s="9"/>
      <c r="K221" s="9"/>
      <c r="L221" s="9"/>
      <c r="M221" s="9"/>
      <c r="N221" s="9"/>
      <c r="O221" s="9"/>
      <c r="P221" s="9"/>
      <c r="Q221" s="9"/>
      <c r="R221" s="9"/>
      <c r="S221" s="9"/>
      <c r="T221" s="9"/>
      <c r="U221" s="9"/>
      <c r="V221" s="9"/>
      <c r="W221" s="10"/>
    </row>
    <row r="222" spans="1:23" ht="16.5" customHeight="1">
      <c r="A222" s="8"/>
      <c r="B222" s="9"/>
      <c r="C222" s="9"/>
      <c r="D222" s="9"/>
      <c r="E222" s="9"/>
      <c r="F222" s="9"/>
      <c r="G222" s="9"/>
      <c r="H222" s="9"/>
      <c r="I222" s="9"/>
      <c r="J222" s="9"/>
      <c r="K222" s="9"/>
      <c r="L222" s="9"/>
      <c r="M222" s="9"/>
      <c r="N222" s="9"/>
      <c r="O222" s="9"/>
      <c r="P222" s="9"/>
      <c r="Q222" s="9"/>
      <c r="R222" s="9"/>
      <c r="S222" s="9"/>
      <c r="T222" s="9"/>
      <c r="U222" s="9"/>
      <c r="V222" s="9"/>
      <c r="W222" s="10"/>
    </row>
    <row r="223" spans="1:23" ht="16.5" customHeight="1">
      <c r="A223" s="8"/>
      <c r="B223" s="9"/>
      <c r="C223" s="9"/>
      <c r="D223" s="9"/>
      <c r="E223" s="9"/>
      <c r="F223" s="9"/>
      <c r="G223" s="9"/>
      <c r="H223" s="9"/>
      <c r="I223" s="9"/>
      <c r="J223" s="9"/>
      <c r="K223" s="9"/>
      <c r="L223" s="9"/>
      <c r="M223" s="9"/>
      <c r="N223" s="9"/>
      <c r="O223" s="9"/>
      <c r="P223" s="9"/>
      <c r="Q223" s="9"/>
      <c r="R223" s="9"/>
      <c r="S223" s="9"/>
      <c r="T223" s="9"/>
      <c r="U223" s="9"/>
      <c r="V223" s="9"/>
      <c r="W223" s="10"/>
    </row>
    <row r="224" spans="1:23" ht="16.5" customHeight="1">
      <c r="A224" s="8"/>
      <c r="B224" s="9"/>
      <c r="C224" s="9"/>
      <c r="D224" s="9"/>
      <c r="E224" s="9"/>
      <c r="F224" s="9"/>
      <c r="G224" s="9"/>
      <c r="H224" s="9"/>
      <c r="I224" s="9"/>
      <c r="J224" s="9"/>
      <c r="K224" s="9"/>
      <c r="L224" s="9"/>
      <c r="M224" s="9"/>
      <c r="N224" s="9"/>
      <c r="O224" s="9"/>
      <c r="P224" s="9"/>
      <c r="Q224" s="9"/>
      <c r="R224" s="9"/>
      <c r="S224" s="9"/>
      <c r="T224" s="9"/>
      <c r="U224" s="9"/>
      <c r="V224" s="9"/>
      <c r="W224" s="10"/>
    </row>
    <row r="225" spans="1:23" ht="16.5" customHeight="1">
      <c r="A225" s="8"/>
      <c r="B225" s="9"/>
      <c r="C225" s="9"/>
      <c r="D225" s="9"/>
      <c r="E225" s="9"/>
      <c r="F225" s="9"/>
      <c r="G225" s="9"/>
      <c r="H225" s="9"/>
      <c r="I225" s="9"/>
      <c r="J225" s="9"/>
      <c r="K225" s="9"/>
      <c r="L225" s="9"/>
      <c r="M225" s="9"/>
      <c r="N225" s="9"/>
      <c r="O225" s="9"/>
      <c r="P225" s="9"/>
      <c r="Q225" s="9"/>
      <c r="R225" s="9"/>
      <c r="S225" s="9"/>
      <c r="T225" s="9"/>
      <c r="U225" s="9"/>
      <c r="V225" s="9"/>
      <c r="W225" s="10"/>
    </row>
    <row r="226" spans="1:23" ht="16.5" customHeight="1">
      <c r="A226" s="8"/>
      <c r="B226" s="9"/>
      <c r="C226" s="9"/>
      <c r="D226" s="9"/>
      <c r="E226" s="9"/>
      <c r="F226" s="9"/>
      <c r="G226" s="9"/>
      <c r="H226" s="9"/>
      <c r="I226" s="9"/>
      <c r="J226" s="9"/>
      <c r="K226" s="9"/>
      <c r="L226" s="9"/>
      <c r="M226" s="9"/>
      <c r="N226" s="9"/>
      <c r="O226" s="9"/>
      <c r="P226" s="9"/>
      <c r="Q226" s="9"/>
      <c r="R226" s="9"/>
      <c r="S226" s="9"/>
      <c r="T226" s="9"/>
      <c r="U226" s="9"/>
      <c r="V226" s="9"/>
      <c r="W226" s="10"/>
    </row>
    <row r="227" spans="1:23" ht="16.5" customHeight="1">
      <c r="A227" s="8"/>
      <c r="B227" s="9"/>
      <c r="C227" s="9"/>
      <c r="D227" s="9"/>
      <c r="E227" s="9"/>
      <c r="F227" s="9"/>
      <c r="G227" s="9"/>
      <c r="H227" s="9"/>
      <c r="I227" s="9"/>
      <c r="J227" s="9"/>
      <c r="K227" s="9"/>
      <c r="L227" s="9"/>
      <c r="M227" s="9"/>
      <c r="N227" s="9"/>
      <c r="O227" s="9"/>
      <c r="P227" s="9"/>
      <c r="Q227" s="9"/>
      <c r="R227" s="9"/>
      <c r="S227" s="9"/>
      <c r="T227" s="9"/>
      <c r="U227" s="9"/>
      <c r="V227" s="9"/>
      <c r="W227" s="10"/>
    </row>
    <row r="228" spans="1:23" ht="16.5" customHeight="1">
      <c r="A228" s="8"/>
      <c r="B228" s="9"/>
      <c r="C228" s="9"/>
      <c r="D228" s="9"/>
      <c r="E228" s="9"/>
      <c r="F228" s="9"/>
      <c r="G228" s="9"/>
      <c r="H228" s="9"/>
      <c r="I228" s="9"/>
      <c r="J228" s="9"/>
      <c r="K228" s="9"/>
      <c r="L228" s="9"/>
      <c r="M228" s="9"/>
      <c r="N228" s="9"/>
      <c r="O228" s="9"/>
      <c r="P228" s="9"/>
      <c r="Q228" s="9"/>
      <c r="R228" s="9"/>
      <c r="S228" s="9"/>
      <c r="T228" s="9"/>
      <c r="U228" s="9"/>
      <c r="V228" s="9"/>
      <c r="W228" s="10"/>
    </row>
    <row r="229" spans="1:23" ht="16.5" customHeight="1">
      <c r="A229" s="8"/>
      <c r="B229" s="9"/>
      <c r="C229" s="9"/>
      <c r="D229" s="9"/>
      <c r="E229" s="9"/>
      <c r="F229" s="9"/>
      <c r="G229" s="9"/>
      <c r="H229" s="9"/>
      <c r="I229" s="9"/>
      <c r="J229" s="9"/>
      <c r="K229" s="9"/>
      <c r="L229" s="9"/>
      <c r="M229" s="9"/>
      <c r="N229" s="9"/>
      <c r="O229" s="9"/>
      <c r="P229" s="9"/>
      <c r="Q229" s="9"/>
      <c r="R229" s="9"/>
      <c r="S229" s="9"/>
      <c r="T229" s="9"/>
      <c r="U229" s="9"/>
      <c r="V229" s="9"/>
      <c r="W229" s="10"/>
    </row>
    <row r="230" spans="1:23" ht="16.5" customHeight="1">
      <c r="A230" s="8"/>
      <c r="B230" s="9"/>
      <c r="C230" s="9"/>
      <c r="D230" s="9"/>
      <c r="E230" s="9"/>
      <c r="F230" s="9"/>
      <c r="G230" s="9"/>
      <c r="H230" s="9"/>
      <c r="I230" s="9"/>
      <c r="J230" s="9"/>
      <c r="K230" s="9"/>
      <c r="L230" s="9"/>
      <c r="M230" s="9"/>
      <c r="N230" s="9"/>
      <c r="O230" s="9"/>
      <c r="P230" s="9"/>
      <c r="Q230" s="9"/>
      <c r="R230" s="9"/>
      <c r="S230" s="9"/>
      <c r="T230" s="9"/>
      <c r="U230" s="9"/>
      <c r="V230" s="9"/>
      <c r="W230" s="10"/>
    </row>
    <row r="231" spans="1:23" ht="16.5" customHeight="1">
      <c r="A231" s="8"/>
      <c r="B231" s="9"/>
      <c r="C231" s="9"/>
      <c r="D231" s="9"/>
      <c r="E231" s="9"/>
      <c r="F231" s="9"/>
      <c r="G231" s="9"/>
      <c r="H231" s="9"/>
      <c r="I231" s="9"/>
      <c r="J231" s="9"/>
      <c r="K231" s="9"/>
      <c r="L231" s="9"/>
      <c r="M231" s="9"/>
      <c r="N231" s="9"/>
      <c r="O231" s="9"/>
      <c r="P231" s="9"/>
      <c r="Q231" s="9"/>
      <c r="R231" s="9"/>
      <c r="S231" s="9"/>
      <c r="T231" s="9"/>
      <c r="U231" s="9"/>
      <c r="V231" s="9"/>
      <c r="W231" s="10"/>
    </row>
    <row r="232" spans="1:23" ht="16.5" customHeight="1">
      <c r="A232" s="8"/>
      <c r="B232" s="9"/>
      <c r="C232" s="9"/>
      <c r="D232" s="9"/>
      <c r="E232" s="9"/>
      <c r="F232" s="9"/>
      <c r="G232" s="9"/>
      <c r="H232" s="9"/>
      <c r="I232" s="9"/>
      <c r="J232" s="9"/>
      <c r="K232" s="9"/>
      <c r="L232" s="9"/>
      <c r="M232" s="9"/>
      <c r="N232" s="9"/>
      <c r="O232" s="9"/>
      <c r="P232" s="9"/>
      <c r="Q232" s="9"/>
      <c r="R232" s="9"/>
      <c r="S232" s="9"/>
      <c r="T232" s="9"/>
      <c r="U232" s="9"/>
      <c r="V232" s="9"/>
      <c r="W232" s="10"/>
    </row>
    <row r="233" spans="1:23" ht="16.5" customHeight="1">
      <c r="A233" s="8"/>
      <c r="B233" s="9"/>
      <c r="C233" s="9"/>
      <c r="D233" s="9"/>
      <c r="E233" s="9"/>
      <c r="F233" s="9"/>
      <c r="G233" s="9"/>
      <c r="H233" s="9"/>
      <c r="I233" s="9"/>
      <c r="J233" s="9"/>
      <c r="K233" s="9"/>
      <c r="L233" s="9"/>
      <c r="M233" s="9"/>
      <c r="N233" s="9"/>
      <c r="O233" s="9"/>
      <c r="P233" s="9"/>
      <c r="Q233" s="9"/>
      <c r="R233" s="9"/>
      <c r="S233" s="9"/>
      <c r="T233" s="9"/>
      <c r="U233" s="9"/>
      <c r="V233" s="9"/>
      <c r="W233" s="10"/>
    </row>
    <row r="234" spans="1:23" ht="16.5" customHeight="1">
      <c r="A234" s="8"/>
      <c r="B234" s="9"/>
      <c r="C234" s="9"/>
      <c r="D234" s="9"/>
      <c r="E234" s="9"/>
      <c r="F234" s="9"/>
      <c r="G234" s="9"/>
      <c r="H234" s="9"/>
      <c r="I234" s="9"/>
      <c r="J234" s="9"/>
      <c r="K234" s="9"/>
      <c r="L234" s="9"/>
      <c r="M234" s="9"/>
      <c r="N234" s="9"/>
      <c r="O234" s="9"/>
      <c r="P234" s="9"/>
      <c r="Q234" s="9"/>
      <c r="R234" s="9"/>
      <c r="S234" s="9"/>
      <c r="T234" s="9"/>
      <c r="U234" s="9"/>
      <c r="V234" s="9"/>
      <c r="W234" s="10"/>
    </row>
    <row r="235" spans="1:23" ht="16.5" customHeight="1">
      <c r="A235" s="8"/>
      <c r="B235" s="9"/>
      <c r="C235" s="9"/>
      <c r="D235" s="9"/>
      <c r="E235" s="9"/>
      <c r="F235" s="9"/>
      <c r="G235" s="9"/>
      <c r="H235" s="9"/>
      <c r="I235" s="9"/>
      <c r="J235" s="9"/>
      <c r="K235" s="9"/>
      <c r="L235" s="9"/>
      <c r="M235" s="9"/>
      <c r="N235" s="9"/>
      <c r="O235" s="9"/>
      <c r="P235" s="9"/>
      <c r="Q235" s="9"/>
      <c r="R235" s="9"/>
      <c r="S235" s="9"/>
      <c r="T235" s="9"/>
      <c r="U235" s="9"/>
      <c r="V235" s="9"/>
      <c r="W235" s="10"/>
    </row>
    <row r="236" spans="1:23" ht="16.5" customHeight="1">
      <c r="A236" s="8"/>
      <c r="B236" s="9"/>
      <c r="C236" s="9"/>
      <c r="D236" s="9"/>
      <c r="E236" s="9"/>
      <c r="F236" s="9"/>
      <c r="G236" s="9"/>
      <c r="H236" s="9"/>
      <c r="I236" s="9"/>
      <c r="J236" s="9"/>
      <c r="K236" s="9"/>
      <c r="L236" s="9"/>
      <c r="M236" s="9"/>
      <c r="N236" s="9"/>
      <c r="O236" s="9"/>
      <c r="P236" s="9"/>
      <c r="Q236" s="9"/>
      <c r="R236" s="9"/>
      <c r="S236" s="9"/>
      <c r="T236" s="9"/>
      <c r="U236" s="9"/>
      <c r="V236" s="9"/>
      <c r="W236" s="10"/>
    </row>
    <row r="237" spans="1:23" ht="16.5" customHeight="1">
      <c r="A237" s="8"/>
      <c r="B237" s="9"/>
      <c r="C237" s="9"/>
      <c r="D237" s="9"/>
      <c r="E237" s="9"/>
      <c r="F237" s="9"/>
      <c r="G237" s="9"/>
      <c r="H237" s="9"/>
      <c r="I237" s="9"/>
      <c r="J237" s="9"/>
      <c r="K237" s="9"/>
      <c r="L237" s="9"/>
      <c r="M237" s="9"/>
      <c r="N237" s="9"/>
      <c r="O237" s="9"/>
      <c r="P237" s="9"/>
      <c r="Q237" s="9"/>
      <c r="R237" s="9"/>
      <c r="S237" s="9"/>
      <c r="T237" s="9"/>
      <c r="U237" s="9"/>
      <c r="V237" s="9"/>
      <c r="W237" s="10"/>
    </row>
    <row r="238" spans="1:23" ht="16.5" customHeight="1">
      <c r="A238" s="8"/>
      <c r="B238" s="9"/>
      <c r="C238" s="9"/>
      <c r="D238" s="9"/>
      <c r="E238" s="9"/>
      <c r="F238" s="9"/>
      <c r="G238" s="9"/>
      <c r="H238" s="9"/>
      <c r="I238" s="9"/>
      <c r="J238" s="9"/>
      <c r="K238" s="9"/>
      <c r="L238" s="9"/>
      <c r="M238" s="9"/>
      <c r="N238" s="9"/>
      <c r="O238" s="9"/>
      <c r="P238" s="9"/>
      <c r="Q238" s="9"/>
      <c r="R238" s="9"/>
      <c r="S238" s="9"/>
      <c r="T238" s="9"/>
      <c r="U238" s="9"/>
      <c r="V238" s="9"/>
      <c r="W238" s="10"/>
    </row>
    <row r="239" spans="1:23" ht="16.5" customHeight="1">
      <c r="A239" s="8"/>
      <c r="B239" s="9"/>
      <c r="C239" s="9"/>
      <c r="D239" s="9"/>
      <c r="E239" s="9"/>
      <c r="F239" s="9"/>
      <c r="G239" s="9"/>
      <c r="H239" s="9"/>
      <c r="I239" s="9"/>
      <c r="J239" s="9"/>
      <c r="K239" s="9"/>
      <c r="L239" s="9"/>
      <c r="M239" s="9"/>
      <c r="N239" s="9"/>
      <c r="O239" s="9"/>
      <c r="P239" s="9"/>
      <c r="Q239" s="9"/>
      <c r="R239" s="9"/>
      <c r="S239" s="9"/>
      <c r="T239" s="9"/>
      <c r="U239" s="9"/>
      <c r="V239" s="9"/>
      <c r="W239" s="10"/>
    </row>
    <row r="240" spans="1:23" ht="16.5" customHeight="1">
      <c r="A240" s="8"/>
      <c r="B240" s="9"/>
      <c r="C240" s="9"/>
      <c r="D240" s="9"/>
      <c r="E240" s="9"/>
      <c r="F240" s="9"/>
      <c r="G240" s="9"/>
      <c r="H240" s="9"/>
      <c r="I240" s="9"/>
      <c r="J240" s="9"/>
      <c r="K240" s="9"/>
      <c r="L240" s="9"/>
      <c r="M240" s="9"/>
      <c r="N240" s="9"/>
      <c r="O240" s="9"/>
      <c r="P240" s="9"/>
      <c r="Q240" s="9"/>
      <c r="R240" s="9"/>
      <c r="S240" s="9"/>
      <c r="T240" s="9"/>
      <c r="U240" s="9"/>
      <c r="V240" s="9"/>
      <c r="W240" s="10"/>
    </row>
    <row r="241" spans="1:23" ht="16.5" customHeight="1">
      <c r="A241" s="8"/>
      <c r="B241" s="9"/>
      <c r="C241" s="9"/>
      <c r="D241" s="9"/>
      <c r="E241" s="9"/>
      <c r="F241" s="9"/>
      <c r="G241" s="9"/>
      <c r="H241" s="9"/>
      <c r="I241" s="9"/>
      <c r="J241" s="9"/>
      <c r="K241" s="9"/>
      <c r="L241" s="9"/>
      <c r="M241" s="9"/>
      <c r="N241" s="9"/>
      <c r="O241" s="9"/>
      <c r="P241" s="9"/>
      <c r="Q241" s="9"/>
      <c r="R241" s="9"/>
      <c r="S241" s="9"/>
      <c r="T241" s="9"/>
      <c r="U241" s="9"/>
      <c r="V241" s="9"/>
      <c r="W241" s="10"/>
    </row>
    <row r="242" spans="1:23" ht="16.5" customHeight="1">
      <c r="A242" s="8"/>
      <c r="B242" s="9"/>
      <c r="C242" s="9"/>
      <c r="D242" s="9"/>
      <c r="E242" s="9"/>
      <c r="F242" s="9"/>
      <c r="G242" s="9"/>
      <c r="H242" s="9"/>
      <c r="I242" s="9"/>
      <c r="J242" s="9"/>
      <c r="K242" s="9"/>
      <c r="L242" s="9"/>
      <c r="M242" s="9"/>
      <c r="N242" s="9"/>
      <c r="O242" s="9"/>
      <c r="P242" s="9"/>
      <c r="Q242" s="9"/>
      <c r="R242" s="9"/>
      <c r="S242" s="9"/>
      <c r="T242" s="9"/>
      <c r="U242" s="9"/>
      <c r="V242" s="9"/>
      <c r="W242" s="10"/>
    </row>
    <row r="243" spans="1:23" ht="16.5" customHeight="1">
      <c r="A243" s="8"/>
      <c r="B243" s="9"/>
      <c r="C243" s="9"/>
      <c r="D243" s="9"/>
      <c r="E243" s="9"/>
      <c r="F243" s="9"/>
      <c r="G243" s="9"/>
      <c r="H243" s="9"/>
      <c r="I243" s="9"/>
      <c r="J243" s="9"/>
      <c r="K243" s="9"/>
      <c r="L243" s="9"/>
      <c r="M243" s="9"/>
      <c r="N243" s="9"/>
      <c r="O243" s="9"/>
      <c r="P243" s="9"/>
      <c r="Q243" s="9"/>
      <c r="R243" s="9"/>
      <c r="S243" s="9"/>
      <c r="T243" s="9"/>
      <c r="U243" s="9"/>
      <c r="V243" s="9"/>
      <c r="W243" s="10"/>
    </row>
    <row r="244" spans="1:23" ht="16.5" customHeight="1">
      <c r="A244" s="8"/>
      <c r="B244" s="9"/>
      <c r="C244" s="9"/>
      <c r="D244" s="9"/>
      <c r="E244" s="9"/>
      <c r="F244" s="9"/>
      <c r="G244" s="9"/>
      <c r="H244" s="9"/>
      <c r="I244" s="9"/>
      <c r="J244" s="9"/>
      <c r="K244" s="9"/>
      <c r="L244" s="9"/>
      <c r="M244" s="9"/>
      <c r="N244" s="9"/>
      <c r="O244" s="9"/>
      <c r="P244" s="9"/>
      <c r="Q244" s="9"/>
      <c r="R244" s="9"/>
      <c r="S244" s="9"/>
      <c r="T244" s="9"/>
      <c r="U244" s="9"/>
      <c r="V244" s="9"/>
      <c r="W244" s="10"/>
    </row>
    <row r="245" spans="1:23" ht="16.5" customHeight="1">
      <c r="A245" s="8"/>
      <c r="B245" s="9"/>
      <c r="C245" s="9"/>
      <c r="D245" s="9"/>
      <c r="E245" s="9"/>
      <c r="F245" s="9"/>
      <c r="G245" s="9"/>
      <c r="H245" s="9"/>
      <c r="I245" s="9"/>
      <c r="J245" s="9"/>
      <c r="K245" s="9"/>
      <c r="L245" s="9"/>
      <c r="M245" s="9"/>
      <c r="N245" s="9"/>
      <c r="O245" s="9"/>
      <c r="P245" s="9"/>
      <c r="Q245" s="9"/>
      <c r="R245" s="9"/>
      <c r="S245" s="9"/>
      <c r="T245" s="9"/>
      <c r="U245" s="9"/>
      <c r="V245" s="9"/>
      <c r="W245" s="10"/>
    </row>
    <row r="246" spans="1:23" ht="16.5" customHeight="1">
      <c r="A246" s="8"/>
      <c r="B246" s="9"/>
      <c r="C246" s="9"/>
      <c r="D246" s="9"/>
      <c r="E246" s="9"/>
      <c r="F246" s="9"/>
      <c r="G246" s="9"/>
      <c r="H246" s="9"/>
      <c r="I246" s="9"/>
      <c r="J246" s="9"/>
      <c r="K246" s="9"/>
      <c r="L246" s="9"/>
      <c r="M246" s="9"/>
      <c r="N246" s="9"/>
      <c r="O246" s="9"/>
      <c r="P246" s="9"/>
      <c r="Q246" s="9"/>
      <c r="R246" s="9"/>
      <c r="S246" s="9"/>
      <c r="T246" s="9"/>
      <c r="U246" s="9"/>
      <c r="V246" s="9"/>
      <c r="W246" s="10"/>
    </row>
    <row r="247" spans="1:23" ht="16.5" customHeight="1">
      <c r="A247" s="8"/>
      <c r="B247" s="9"/>
      <c r="C247" s="9"/>
      <c r="D247" s="9"/>
      <c r="E247" s="9"/>
      <c r="F247" s="9"/>
      <c r="G247" s="9"/>
      <c r="H247" s="9"/>
      <c r="I247" s="9"/>
      <c r="J247" s="9"/>
      <c r="K247" s="9"/>
      <c r="L247" s="9"/>
      <c r="M247" s="9"/>
      <c r="N247" s="9"/>
      <c r="O247" s="9"/>
      <c r="P247" s="9"/>
      <c r="Q247" s="9"/>
      <c r="R247" s="9"/>
      <c r="S247" s="9"/>
      <c r="T247" s="9"/>
      <c r="U247" s="9"/>
      <c r="V247" s="9"/>
      <c r="W247" s="10"/>
    </row>
    <row r="248" spans="1:23" ht="16.5" customHeight="1">
      <c r="A248" s="8"/>
      <c r="B248" s="9"/>
      <c r="C248" s="9"/>
      <c r="D248" s="9"/>
      <c r="E248" s="9"/>
      <c r="F248" s="9"/>
      <c r="G248" s="9"/>
      <c r="H248" s="9"/>
      <c r="I248" s="9"/>
      <c r="J248" s="9"/>
      <c r="K248" s="9"/>
      <c r="L248" s="9"/>
      <c r="M248" s="9"/>
      <c r="N248" s="9"/>
      <c r="O248" s="9"/>
      <c r="P248" s="9"/>
      <c r="Q248" s="9"/>
      <c r="R248" s="9"/>
      <c r="S248" s="9"/>
      <c r="T248" s="9"/>
      <c r="U248" s="9"/>
      <c r="V248" s="9"/>
      <c r="W248" s="10"/>
    </row>
    <row r="249" spans="1:23" ht="16.5" customHeight="1">
      <c r="A249" s="8"/>
      <c r="B249" s="9"/>
      <c r="C249" s="9"/>
      <c r="D249" s="9"/>
      <c r="E249" s="9"/>
      <c r="F249" s="9"/>
      <c r="G249" s="9"/>
      <c r="H249" s="9"/>
      <c r="I249" s="9"/>
      <c r="J249" s="9"/>
      <c r="K249" s="9"/>
      <c r="L249" s="9"/>
      <c r="M249" s="9"/>
      <c r="N249" s="9"/>
      <c r="O249" s="9"/>
      <c r="P249" s="9"/>
      <c r="Q249" s="9"/>
      <c r="R249" s="9"/>
      <c r="S249" s="9"/>
      <c r="T249" s="9"/>
      <c r="U249" s="9"/>
      <c r="V249" s="9"/>
      <c r="W249" s="10"/>
    </row>
    <row r="250" spans="1:23" ht="16.5" customHeight="1">
      <c r="A250" s="8"/>
      <c r="B250" s="9"/>
      <c r="C250" s="9"/>
      <c r="D250" s="9"/>
      <c r="E250" s="9"/>
      <c r="F250" s="9"/>
      <c r="G250" s="9"/>
      <c r="H250" s="9"/>
      <c r="I250" s="9"/>
      <c r="J250" s="9"/>
      <c r="K250" s="9"/>
      <c r="L250" s="9"/>
      <c r="M250" s="9"/>
      <c r="N250" s="9"/>
      <c r="O250" s="9"/>
      <c r="P250" s="9"/>
      <c r="Q250" s="9"/>
      <c r="R250" s="9"/>
      <c r="S250" s="9"/>
      <c r="T250" s="9"/>
      <c r="U250" s="9"/>
      <c r="V250" s="9"/>
      <c r="W250" s="10"/>
    </row>
    <row r="251" spans="1:23" ht="16.5" customHeight="1">
      <c r="A251" s="8"/>
      <c r="B251" s="9"/>
      <c r="C251" s="9"/>
      <c r="D251" s="9"/>
      <c r="E251" s="9"/>
      <c r="F251" s="9"/>
      <c r="G251" s="9"/>
      <c r="H251" s="9"/>
      <c r="I251" s="9"/>
      <c r="J251" s="9"/>
      <c r="K251" s="9"/>
      <c r="L251" s="9"/>
      <c r="M251" s="9"/>
      <c r="N251" s="9"/>
      <c r="O251" s="9"/>
      <c r="P251" s="9"/>
      <c r="Q251" s="9"/>
      <c r="R251" s="9"/>
      <c r="S251" s="9"/>
      <c r="T251" s="9"/>
      <c r="U251" s="9"/>
      <c r="V251" s="9"/>
      <c r="W251" s="10"/>
    </row>
    <row r="252" spans="1:23" ht="16.5" customHeight="1">
      <c r="A252" s="8"/>
      <c r="B252" s="9"/>
      <c r="C252" s="9"/>
      <c r="D252" s="9"/>
      <c r="E252" s="9"/>
      <c r="F252" s="9"/>
      <c r="G252" s="9"/>
      <c r="H252" s="9"/>
      <c r="I252" s="9"/>
      <c r="J252" s="9"/>
      <c r="K252" s="9"/>
      <c r="L252" s="9"/>
      <c r="M252" s="9"/>
      <c r="N252" s="9"/>
      <c r="O252" s="9"/>
      <c r="P252" s="9"/>
      <c r="Q252" s="9"/>
      <c r="R252" s="9"/>
      <c r="S252" s="9"/>
      <c r="T252" s="9"/>
      <c r="U252" s="9"/>
      <c r="V252" s="9"/>
      <c r="W252" s="10"/>
    </row>
    <row r="253" spans="1:23" ht="16.5" customHeight="1">
      <c r="A253" s="8"/>
      <c r="B253" s="9"/>
      <c r="C253" s="9"/>
      <c r="D253" s="9"/>
      <c r="E253" s="9"/>
      <c r="F253" s="9"/>
      <c r="G253" s="9"/>
      <c r="H253" s="9"/>
      <c r="I253" s="9"/>
      <c r="J253" s="9"/>
      <c r="K253" s="9"/>
      <c r="L253" s="9"/>
      <c r="M253" s="9"/>
      <c r="N253" s="9"/>
      <c r="O253" s="9"/>
      <c r="P253" s="9"/>
      <c r="Q253" s="9"/>
      <c r="R253" s="9"/>
      <c r="S253" s="9"/>
      <c r="T253" s="9"/>
      <c r="U253" s="9"/>
      <c r="V253" s="9"/>
      <c r="W253" s="10"/>
    </row>
    <row r="254" spans="1:23" ht="16.5" customHeight="1">
      <c r="A254" s="8"/>
      <c r="B254" s="9"/>
      <c r="C254" s="9"/>
      <c r="D254" s="9"/>
      <c r="E254" s="9"/>
      <c r="F254" s="9"/>
      <c r="G254" s="9"/>
      <c r="H254" s="9"/>
      <c r="I254" s="9"/>
      <c r="J254" s="9"/>
      <c r="K254" s="9"/>
      <c r="L254" s="9"/>
      <c r="M254" s="9"/>
      <c r="N254" s="9"/>
      <c r="O254" s="9"/>
      <c r="P254" s="9"/>
      <c r="Q254" s="9"/>
      <c r="R254" s="9"/>
      <c r="S254" s="9"/>
      <c r="T254" s="9"/>
      <c r="U254" s="9"/>
      <c r="V254" s="9"/>
      <c r="W254" s="10"/>
    </row>
    <row r="255" spans="1:23" ht="16.5" customHeight="1">
      <c r="A255" s="8"/>
      <c r="B255" s="9"/>
      <c r="C255" s="9"/>
      <c r="D255" s="9"/>
      <c r="E255" s="9"/>
      <c r="F255" s="9"/>
      <c r="G255" s="9"/>
      <c r="H255" s="9"/>
      <c r="I255" s="9"/>
      <c r="J255" s="9"/>
      <c r="K255" s="9"/>
      <c r="L255" s="9"/>
      <c r="M255" s="9"/>
      <c r="N255" s="9"/>
      <c r="O255" s="9"/>
      <c r="P255" s="9"/>
      <c r="Q255" s="9"/>
      <c r="R255" s="9"/>
      <c r="S255" s="9"/>
      <c r="T255" s="9"/>
      <c r="U255" s="9"/>
      <c r="V255" s="9"/>
      <c r="W255" s="10"/>
    </row>
    <row r="256" spans="1:23" ht="16.5" customHeight="1">
      <c r="A256" s="8"/>
      <c r="B256" s="9"/>
      <c r="C256" s="9"/>
      <c r="D256" s="9"/>
      <c r="E256" s="9"/>
      <c r="F256" s="9"/>
      <c r="G256" s="9"/>
      <c r="H256" s="9"/>
      <c r="I256" s="9"/>
      <c r="J256" s="9"/>
      <c r="K256" s="9"/>
      <c r="L256" s="9"/>
      <c r="M256" s="9"/>
      <c r="N256" s="9"/>
      <c r="O256" s="9"/>
      <c r="P256" s="9"/>
      <c r="Q256" s="9"/>
      <c r="R256" s="9"/>
      <c r="S256" s="9"/>
      <c r="T256" s="9"/>
      <c r="U256" s="9"/>
      <c r="V256" s="9"/>
      <c r="W256" s="10"/>
    </row>
    <row r="257" spans="1:23" ht="16.5" customHeight="1">
      <c r="A257" s="8"/>
      <c r="B257" s="9"/>
      <c r="C257" s="9"/>
      <c r="D257" s="9"/>
      <c r="E257" s="9"/>
      <c r="F257" s="9"/>
      <c r="G257" s="9"/>
      <c r="H257" s="9"/>
      <c r="I257" s="9"/>
      <c r="J257" s="9"/>
      <c r="K257" s="9"/>
      <c r="L257" s="9"/>
      <c r="M257" s="9"/>
      <c r="N257" s="9"/>
      <c r="O257" s="9"/>
      <c r="P257" s="9"/>
      <c r="Q257" s="9"/>
      <c r="R257" s="9"/>
      <c r="S257" s="9"/>
      <c r="T257" s="9"/>
      <c r="U257" s="9"/>
      <c r="V257" s="9"/>
      <c r="W257" s="10"/>
    </row>
    <row r="258" spans="1:23" ht="16.5" customHeight="1">
      <c r="A258" s="8"/>
      <c r="B258" s="9"/>
      <c r="C258" s="9"/>
      <c r="D258" s="9"/>
      <c r="E258" s="9"/>
      <c r="F258" s="9"/>
      <c r="G258" s="9"/>
      <c r="H258" s="9"/>
      <c r="I258" s="9"/>
      <c r="J258" s="9"/>
      <c r="K258" s="9"/>
      <c r="L258" s="9"/>
      <c r="M258" s="9"/>
      <c r="N258" s="9"/>
      <c r="O258" s="9"/>
      <c r="P258" s="9"/>
      <c r="Q258" s="9"/>
      <c r="R258" s="9"/>
      <c r="S258" s="9"/>
      <c r="T258" s="9"/>
      <c r="U258" s="9"/>
      <c r="V258" s="9"/>
      <c r="W258" s="10"/>
    </row>
    <row r="259" spans="1:23" ht="16.5" customHeight="1">
      <c r="A259" s="8"/>
      <c r="B259" s="9"/>
      <c r="C259" s="9"/>
      <c r="D259" s="9"/>
      <c r="E259" s="9"/>
      <c r="F259" s="9"/>
      <c r="G259" s="9"/>
      <c r="H259" s="9"/>
      <c r="I259" s="9"/>
      <c r="J259" s="9"/>
      <c r="K259" s="9"/>
      <c r="L259" s="9"/>
      <c r="M259" s="9"/>
      <c r="N259" s="9"/>
      <c r="O259" s="9"/>
      <c r="P259" s="9"/>
      <c r="Q259" s="9"/>
      <c r="R259" s="9"/>
      <c r="S259" s="9"/>
      <c r="T259" s="9"/>
      <c r="U259" s="9"/>
      <c r="V259" s="9"/>
      <c r="W259" s="10"/>
    </row>
    <row r="260" spans="1:23" ht="16.5" customHeight="1">
      <c r="A260" s="8"/>
      <c r="B260" s="9"/>
      <c r="C260" s="9"/>
      <c r="D260" s="9"/>
      <c r="E260" s="9"/>
      <c r="F260" s="9"/>
      <c r="G260" s="9"/>
      <c r="H260" s="9"/>
      <c r="I260" s="9"/>
      <c r="J260" s="9"/>
      <c r="K260" s="9"/>
      <c r="L260" s="9"/>
      <c r="M260" s="9"/>
      <c r="N260" s="9"/>
      <c r="O260" s="9"/>
      <c r="P260" s="9"/>
      <c r="Q260" s="9"/>
      <c r="R260" s="9"/>
      <c r="S260" s="9"/>
      <c r="T260" s="9"/>
      <c r="U260" s="9"/>
      <c r="V260" s="9"/>
      <c r="W260" s="10"/>
    </row>
    <row r="261" spans="1:23" ht="16.5" customHeight="1">
      <c r="A261" s="8"/>
      <c r="B261" s="9"/>
      <c r="C261" s="9"/>
      <c r="D261" s="9"/>
      <c r="E261" s="9"/>
      <c r="F261" s="9"/>
      <c r="G261" s="9"/>
      <c r="H261" s="9"/>
      <c r="I261" s="9"/>
      <c r="J261" s="9"/>
      <c r="K261" s="9"/>
      <c r="L261" s="9"/>
      <c r="M261" s="9"/>
      <c r="N261" s="9"/>
      <c r="O261" s="9"/>
      <c r="P261" s="9"/>
      <c r="Q261" s="9"/>
      <c r="R261" s="9"/>
      <c r="S261" s="9"/>
      <c r="T261" s="9"/>
      <c r="U261" s="9"/>
      <c r="V261" s="9"/>
      <c r="W261" s="10"/>
    </row>
    <row r="262" spans="1:23" ht="16.5" customHeight="1">
      <c r="A262" s="8"/>
      <c r="B262" s="9"/>
      <c r="C262" s="9"/>
      <c r="D262" s="9"/>
      <c r="E262" s="9"/>
      <c r="F262" s="9"/>
      <c r="G262" s="9"/>
      <c r="H262" s="9"/>
      <c r="I262" s="9"/>
      <c r="J262" s="9"/>
      <c r="K262" s="9"/>
      <c r="L262" s="9"/>
      <c r="M262" s="9"/>
      <c r="N262" s="9"/>
      <c r="O262" s="9"/>
      <c r="P262" s="9"/>
      <c r="Q262" s="9"/>
      <c r="R262" s="9"/>
      <c r="S262" s="9"/>
      <c r="T262" s="9"/>
      <c r="U262" s="9"/>
      <c r="V262" s="9"/>
      <c r="W262" s="10"/>
    </row>
    <row r="263" spans="1:23" ht="16.5" customHeight="1">
      <c r="A263" s="8"/>
      <c r="B263" s="9"/>
      <c r="C263" s="9"/>
      <c r="D263" s="9"/>
      <c r="E263" s="9"/>
      <c r="F263" s="9"/>
      <c r="G263" s="9"/>
      <c r="H263" s="9"/>
      <c r="I263" s="9"/>
      <c r="J263" s="9"/>
      <c r="K263" s="9"/>
      <c r="L263" s="9"/>
      <c r="M263" s="9"/>
      <c r="N263" s="9"/>
      <c r="O263" s="9"/>
      <c r="P263" s="9"/>
      <c r="Q263" s="9"/>
      <c r="R263" s="9"/>
      <c r="S263" s="9"/>
      <c r="T263" s="9"/>
      <c r="U263" s="9"/>
      <c r="V263" s="9"/>
      <c r="W263" s="10"/>
    </row>
    <row r="264" spans="1:23" ht="16.5" customHeight="1">
      <c r="A264" s="8"/>
      <c r="B264" s="9"/>
      <c r="C264" s="9"/>
      <c r="D264" s="9"/>
      <c r="E264" s="9"/>
      <c r="F264" s="9"/>
      <c r="G264" s="9"/>
      <c r="H264" s="9"/>
      <c r="I264" s="9"/>
      <c r="J264" s="9"/>
      <c r="K264" s="9"/>
      <c r="L264" s="9"/>
      <c r="M264" s="9"/>
      <c r="N264" s="9"/>
      <c r="O264" s="9"/>
      <c r="P264" s="9"/>
      <c r="Q264" s="9"/>
      <c r="R264" s="9"/>
      <c r="S264" s="9"/>
      <c r="T264" s="9"/>
      <c r="U264" s="9"/>
      <c r="V264" s="9"/>
      <c r="W264" s="10"/>
    </row>
    <row r="265" spans="1:23" ht="16.5" customHeight="1">
      <c r="A265" s="8"/>
      <c r="B265" s="9"/>
      <c r="C265" s="9"/>
      <c r="D265" s="9"/>
      <c r="E265" s="9"/>
      <c r="F265" s="9"/>
      <c r="G265" s="9"/>
      <c r="H265" s="9"/>
      <c r="I265" s="9"/>
      <c r="J265" s="9"/>
      <c r="K265" s="9"/>
      <c r="L265" s="9"/>
      <c r="M265" s="9"/>
      <c r="N265" s="9"/>
      <c r="O265" s="9"/>
      <c r="P265" s="9"/>
      <c r="Q265" s="9"/>
      <c r="R265" s="9"/>
      <c r="S265" s="9"/>
      <c r="T265" s="9"/>
      <c r="U265" s="9"/>
      <c r="V265" s="9"/>
      <c r="W265" s="10"/>
    </row>
    <row r="266" spans="1:23" ht="16.5" customHeight="1">
      <c r="A266" s="8"/>
      <c r="B266" s="9"/>
      <c r="C266" s="9"/>
      <c r="D266" s="9"/>
      <c r="E266" s="9"/>
      <c r="F266" s="9"/>
      <c r="G266" s="9"/>
      <c r="H266" s="9"/>
      <c r="I266" s="9"/>
      <c r="J266" s="9"/>
      <c r="K266" s="9"/>
      <c r="L266" s="9"/>
      <c r="M266" s="9"/>
      <c r="N266" s="9"/>
      <c r="O266" s="9"/>
      <c r="P266" s="9"/>
      <c r="Q266" s="9"/>
      <c r="R266" s="9"/>
      <c r="S266" s="9"/>
      <c r="T266" s="9"/>
      <c r="U266" s="9"/>
      <c r="V266" s="9"/>
      <c r="W266" s="10"/>
    </row>
    <row r="267" spans="1:23" ht="16.5" customHeight="1">
      <c r="A267" s="8"/>
      <c r="B267" s="9"/>
      <c r="C267" s="9"/>
      <c r="D267" s="9"/>
      <c r="E267" s="9"/>
      <c r="F267" s="9"/>
      <c r="G267" s="9"/>
      <c r="H267" s="9"/>
      <c r="I267" s="9"/>
      <c r="J267" s="9"/>
      <c r="K267" s="9"/>
      <c r="L267" s="9"/>
      <c r="M267" s="9"/>
      <c r="N267" s="9"/>
      <c r="O267" s="9"/>
      <c r="P267" s="9"/>
      <c r="Q267" s="9"/>
      <c r="R267" s="9"/>
      <c r="S267" s="9"/>
      <c r="T267" s="9"/>
      <c r="U267" s="9"/>
      <c r="V267" s="9"/>
      <c r="W267" s="10"/>
    </row>
    <row r="268" spans="1:23" ht="16.5" customHeight="1">
      <c r="A268" s="8"/>
      <c r="B268" s="9"/>
      <c r="C268" s="9"/>
      <c r="D268" s="9"/>
      <c r="E268" s="9"/>
      <c r="F268" s="9"/>
      <c r="G268" s="9"/>
      <c r="H268" s="9"/>
      <c r="I268" s="9"/>
      <c r="J268" s="9"/>
      <c r="K268" s="9"/>
      <c r="L268" s="9"/>
      <c r="M268" s="9"/>
      <c r="N268" s="9"/>
      <c r="O268" s="9"/>
      <c r="P268" s="9"/>
      <c r="Q268" s="9"/>
      <c r="R268" s="9"/>
      <c r="S268" s="9"/>
      <c r="T268" s="9"/>
      <c r="U268" s="9"/>
      <c r="V268" s="9"/>
      <c r="W268" s="10"/>
    </row>
    <row r="269" spans="1:23" ht="16.5" customHeight="1">
      <c r="A269" s="8"/>
      <c r="B269" s="9"/>
      <c r="C269" s="9"/>
      <c r="D269" s="9"/>
      <c r="E269" s="9"/>
      <c r="F269" s="9"/>
      <c r="G269" s="9"/>
      <c r="H269" s="9"/>
      <c r="I269" s="9"/>
      <c r="J269" s="9"/>
      <c r="K269" s="9"/>
      <c r="L269" s="9"/>
      <c r="M269" s="9"/>
      <c r="N269" s="9"/>
      <c r="O269" s="9"/>
      <c r="P269" s="9"/>
      <c r="Q269" s="9"/>
      <c r="R269" s="9"/>
      <c r="S269" s="9"/>
      <c r="T269" s="9"/>
      <c r="U269" s="9"/>
      <c r="V269" s="9"/>
      <c r="W269" s="10"/>
    </row>
    <row r="270" spans="1:23" ht="16.5" customHeight="1">
      <c r="A270" s="8"/>
      <c r="B270" s="9"/>
      <c r="C270" s="9"/>
      <c r="D270" s="9"/>
      <c r="E270" s="9"/>
      <c r="F270" s="9"/>
      <c r="G270" s="9"/>
      <c r="H270" s="9"/>
      <c r="I270" s="9"/>
      <c r="J270" s="9"/>
      <c r="K270" s="9"/>
      <c r="L270" s="9"/>
      <c r="M270" s="9"/>
      <c r="N270" s="9"/>
      <c r="O270" s="9"/>
      <c r="P270" s="9"/>
      <c r="Q270" s="9"/>
      <c r="R270" s="9"/>
      <c r="S270" s="9"/>
      <c r="T270" s="9"/>
      <c r="U270" s="9"/>
      <c r="V270" s="9"/>
      <c r="W270" s="10"/>
    </row>
    <row r="271" spans="1:23" ht="16.5" customHeight="1">
      <c r="A271" s="8"/>
      <c r="B271" s="9"/>
      <c r="C271" s="9"/>
      <c r="D271" s="9"/>
      <c r="E271" s="9"/>
      <c r="F271" s="9"/>
      <c r="G271" s="9"/>
      <c r="H271" s="9"/>
      <c r="I271" s="9"/>
      <c r="J271" s="9"/>
      <c r="K271" s="9"/>
      <c r="L271" s="9"/>
      <c r="M271" s="9"/>
      <c r="N271" s="9"/>
      <c r="O271" s="9"/>
      <c r="P271" s="9"/>
      <c r="Q271" s="9"/>
      <c r="R271" s="9"/>
      <c r="S271" s="9"/>
      <c r="T271" s="9"/>
      <c r="U271" s="9"/>
      <c r="V271" s="9"/>
      <c r="W271" s="10"/>
    </row>
    <row r="272" spans="1:23" ht="16.5" customHeight="1">
      <c r="A272" s="8"/>
      <c r="B272" s="9"/>
      <c r="C272" s="9"/>
      <c r="D272" s="9"/>
      <c r="E272" s="9"/>
      <c r="F272" s="9"/>
      <c r="G272" s="9"/>
      <c r="H272" s="9"/>
      <c r="I272" s="9"/>
      <c r="J272" s="9"/>
      <c r="K272" s="9"/>
      <c r="L272" s="9"/>
      <c r="M272" s="9"/>
      <c r="N272" s="9"/>
      <c r="O272" s="9"/>
      <c r="P272" s="9"/>
      <c r="Q272" s="9"/>
      <c r="R272" s="9"/>
      <c r="S272" s="9"/>
      <c r="T272" s="9"/>
      <c r="U272" s="9"/>
      <c r="V272" s="9"/>
      <c r="W272" s="10"/>
    </row>
    <row r="273" spans="1:23" ht="16.5" customHeight="1">
      <c r="A273" s="8"/>
      <c r="B273" s="9"/>
      <c r="C273" s="9"/>
      <c r="D273" s="9"/>
      <c r="E273" s="9"/>
      <c r="F273" s="9"/>
      <c r="G273" s="9"/>
      <c r="H273" s="9"/>
      <c r="I273" s="9"/>
      <c r="J273" s="9"/>
      <c r="K273" s="9"/>
      <c r="L273" s="9"/>
      <c r="M273" s="9"/>
      <c r="N273" s="9"/>
      <c r="O273" s="9"/>
      <c r="P273" s="9"/>
      <c r="Q273" s="9"/>
      <c r="R273" s="9"/>
      <c r="S273" s="9"/>
      <c r="T273" s="9"/>
      <c r="U273" s="9"/>
      <c r="V273" s="9"/>
      <c r="W273" s="10"/>
    </row>
    <row r="274" spans="1:23" ht="16.5" customHeight="1">
      <c r="A274" s="8"/>
      <c r="B274" s="9"/>
      <c r="C274" s="9"/>
      <c r="D274" s="9"/>
      <c r="E274" s="9"/>
      <c r="F274" s="9"/>
      <c r="G274" s="9"/>
      <c r="H274" s="9"/>
      <c r="I274" s="9"/>
      <c r="J274" s="9"/>
      <c r="K274" s="9"/>
      <c r="L274" s="9"/>
      <c r="M274" s="9"/>
      <c r="N274" s="9"/>
      <c r="O274" s="9"/>
      <c r="P274" s="9"/>
      <c r="Q274" s="9"/>
      <c r="R274" s="9"/>
      <c r="S274" s="9"/>
      <c r="T274" s="9"/>
      <c r="U274" s="9"/>
      <c r="V274" s="9"/>
      <c r="W274" s="10"/>
    </row>
    <row r="275" spans="1:23" ht="16.5" customHeight="1">
      <c r="A275" s="8"/>
      <c r="B275" s="9"/>
      <c r="C275" s="9"/>
      <c r="D275" s="9"/>
      <c r="E275" s="9"/>
      <c r="F275" s="9"/>
      <c r="G275" s="9"/>
      <c r="H275" s="9"/>
      <c r="I275" s="9"/>
      <c r="J275" s="9"/>
      <c r="K275" s="9"/>
      <c r="L275" s="9"/>
      <c r="M275" s="9"/>
      <c r="N275" s="9"/>
      <c r="O275" s="9"/>
      <c r="P275" s="9"/>
      <c r="Q275" s="9"/>
      <c r="R275" s="9"/>
      <c r="S275" s="9"/>
      <c r="T275" s="9"/>
      <c r="U275" s="9"/>
      <c r="V275" s="9"/>
      <c r="W275" s="10"/>
    </row>
    <row r="276" spans="1:23" ht="16.5" customHeight="1">
      <c r="A276" s="8"/>
      <c r="B276" s="9"/>
      <c r="C276" s="9"/>
      <c r="D276" s="9"/>
      <c r="E276" s="9"/>
      <c r="F276" s="9"/>
      <c r="G276" s="9"/>
      <c r="H276" s="9"/>
      <c r="I276" s="9"/>
      <c r="J276" s="9"/>
      <c r="K276" s="9"/>
      <c r="L276" s="9"/>
      <c r="M276" s="9"/>
      <c r="N276" s="9"/>
      <c r="O276" s="9"/>
      <c r="P276" s="9"/>
      <c r="Q276" s="9"/>
      <c r="R276" s="9"/>
      <c r="S276" s="9"/>
      <c r="T276" s="9"/>
      <c r="U276" s="9"/>
      <c r="V276" s="9"/>
      <c r="W276" s="10"/>
    </row>
    <row r="277" spans="1:23" ht="16.5" customHeight="1">
      <c r="A277" s="8"/>
      <c r="B277" s="9"/>
      <c r="C277" s="9"/>
      <c r="D277" s="9"/>
      <c r="E277" s="9"/>
      <c r="F277" s="9"/>
      <c r="G277" s="9"/>
      <c r="H277" s="9"/>
      <c r="I277" s="9"/>
      <c r="J277" s="9"/>
      <c r="K277" s="9"/>
      <c r="L277" s="9"/>
      <c r="M277" s="9"/>
      <c r="N277" s="9"/>
      <c r="O277" s="9"/>
      <c r="P277" s="9"/>
      <c r="Q277" s="9"/>
      <c r="R277" s="9"/>
      <c r="S277" s="9"/>
      <c r="T277" s="9"/>
      <c r="U277" s="9"/>
      <c r="V277" s="9"/>
      <c r="W277" s="10"/>
    </row>
    <row r="278" spans="1:23" ht="16.5" customHeight="1">
      <c r="A278" s="8"/>
      <c r="B278" s="9"/>
      <c r="C278" s="9"/>
      <c r="D278" s="9"/>
      <c r="E278" s="9"/>
      <c r="F278" s="9"/>
      <c r="G278" s="9"/>
      <c r="H278" s="9"/>
      <c r="I278" s="9"/>
      <c r="J278" s="9"/>
      <c r="K278" s="9"/>
      <c r="L278" s="9"/>
      <c r="M278" s="9"/>
      <c r="N278" s="9"/>
      <c r="O278" s="9"/>
      <c r="P278" s="9"/>
      <c r="Q278" s="9"/>
      <c r="R278" s="9"/>
      <c r="S278" s="9"/>
      <c r="T278" s="9"/>
      <c r="U278" s="9"/>
      <c r="V278" s="9"/>
      <c r="W278" s="10"/>
    </row>
    <row r="279" spans="1:23" ht="16.5" customHeight="1">
      <c r="A279" s="8"/>
      <c r="B279" s="9"/>
      <c r="C279" s="9"/>
      <c r="D279" s="9"/>
      <c r="E279" s="9"/>
      <c r="F279" s="9"/>
      <c r="G279" s="9"/>
      <c r="H279" s="9"/>
      <c r="I279" s="9"/>
      <c r="J279" s="9"/>
      <c r="K279" s="9"/>
      <c r="L279" s="9"/>
      <c r="M279" s="9"/>
      <c r="N279" s="9"/>
      <c r="O279" s="9"/>
      <c r="P279" s="9"/>
      <c r="Q279" s="9"/>
      <c r="R279" s="9"/>
      <c r="S279" s="9"/>
      <c r="T279" s="9"/>
      <c r="U279" s="9"/>
      <c r="V279" s="9"/>
      <c r="W279" s="10"/>
    </row>
    <row r="280" spans="1:23" ht="16.5" customHeight="1">
      <c r="A280" s="8"/>
      <c r="B280" s="9"/>
      <c r="C280" s="9"/>
      <c r="D280" s="9"/>
      <c r="E280" s="9"/>
      <c r="F280" s="9"/>
      <c r="G280" s="9"/>
      <c r="H280" s="9"/>
      <c r="I280" s="9"/>
      <c r="J280" s="9"/>
      <c r="K280" s="9"/>
      <c r="L280" s="9"/>
      <c r="M280" s="9"/>
      <c r="N280" s="9"/>
      <c r="O280" s="9"/>
      <c r="P280" s="9"/>
      <c r="Q280" s="9"/>
      <c r="R280" s="9"/>
      <c r="S280" s="9"/>
      <c r="T280" s="9"/>
      <c r="U280" s="9"/>
      <c r="V280" s="9"/>
      <c r="W280" s="10"/>
    </row>
    <row r="281" spans="1:23" ht="16.5" customHeight="1">
      <c r="A281" s="8"/>
      <c r="B281" s="9"/>
      <c r="C281" s="9"/>
      <c r="D281" s="9"/>
      <c r="E281" s="9"/>
      <c r="F281" s="9"/>
      <c r="G281" s="9"/>
      <c r="H281" s="9"/>
      <c r="I281" s="9"/>
      <c r="J281" s="9"/>
      <c r="K281" s="9"/>
      <c r="L281" s="9"/>
      <c r="M281" s="9"/>
      <c r="N281" s="9"/>
      <c r="O281" s="9"/>
      <c r="P281" s="9"/>
      <c r="Q281" s="9"/>
      <c r="R281" s="9"/>
      <c r="S281" s="9"/>
      <c r="T281" s="9"/>
      <c r="U281" s="9"/>
      <c r="V281" s="9"/>
      <c r="W281" s="10"/>
    </row>
    <row r="282" spans="1:23" ht="16.5" customHeight="1">
      <c r="A282" s="8"/>
      <c r="B282" s="9"/>
      <c r="C282" s="9"/>
      <c r="D282" s="9"/>
      <c r="E282" s="9"/>
      <c r="F282" s="9"/>
      <c r="G282" s="9"/>
      <c r="H282" s="9"/>
      <c r="I282" s="9"/>
      <c r="J282" s="9"/>
      <c r="K282" s="9"/>
      <c r="L282" s="9"/>
      <c r="M282" s="9"/>
      <c r="N282" s="9"/>
      <c r="O282" s="9"/>
      <c r="P282" s="9"/>
      <c r="Q282" s="9"/>
      <c r="R282" s="9"/>
      <c r="S282" s="9"/>
      <c r="T282" s="9"/>
      <c r="U282" s="9"/>
      <c r="V282" s="9"/>
      <c r="W282" s="10"/>
    </row>
    <row r="283" spans="1:23" ht="16.5" customHeight="1">
      <c r="A283" s="8"/>
      <c r="B283" s="9"/>
      <c r="C283" s="9"/>
      <c r="D283" s="9"/>
      <c r="E283" s="9"/>
      <c r="F283" s="9"/>
      <c r="G283" s="9"/>
      <c r="H283" s="9"/>
      <c r="I283" s="9"/>
      <c r="J283" s="9"/>
      <c r="K283" s="9"/>
      <c r="L283" s="9"/>
      <c r="M283" s="9"/>
      <c r="N283" s="9"/>
      <c r="O283" s="9"/>
      <c r="P283" s="9"/>
      <c r="Q283" s="9"/>
      <c r="R283" s="9"/>
      <c r="S283" s="9"/>
      <c r="T283" s="9"/>
      <c r="U283" s="9"/>
      <c r="V283" s="9"/>
      <c r="W283" s="10"/>
    </row>
    <row r="284" spans="1:23" ht="16.5" customHeight="1">
      <c r="A284" s="8"/>
      <c r="B284" s="9"/>
      <c r="C284" s="9"/>
      <c r="D284" s="9"/>
      <c r="E284" s="9"/>
      <c r="F284" s="9"/>
      <c r="G284" s="9"/>
      <c r="H284" s="9"/>
      <c r="I284" s="9"/>
      <c r="J284" s="9"/>
      <c r="K284" s="9"/>
      <c r="L284" s="9"/>
      <c r="M284" s="9"/>
      <c r="N284" s="9"/>
      <c r="O284" s="9"/>
      <c r="P284" s="9"/>
      <c r="Q284" s="9"/>
      <c r="R284" s="9"/>
      <c r="S284" s="9"/>
      <c r="T284" s="9"/>
      <c r="U284" s="9"/>
      <c r="V284" s="9"/>
      <c r="W284" s="10"/>
    </row>
    <row r="285" spans="1:23" ht="16.5" customHeight="1">
      <c r="A285" s="8"/>
      <c r="B285" s="9"/>
      <c r="C285" s="9"/>
      <c r="D285" s="9"/>
      <c r="E285" s="9"/>
      <c r="F285" s="9"/>
      <c r="G285" s="9"/>
      <c r="H285" s="9"/>
      <c r="I285" s="9"/>
      <c r="J285" s="9"/>
      <c r="K285" s="9"/>
      <c r="L285" s="9"/>
      <c r="M285" s="9"/>
      <c r="N285" s="9"/>
      <c r="O285" s="9"/>
      <c r="P285" s="9"/>
      <c r="Q285" s="9"/>
      <c r="R285" s="9"/>
      <c r="S285" s="9"/>
      <c r="T285" s="9"/>
      <c r="U285" s="9"/>
      <c r="V285" s="9"/>
      <c r="W285" s="10"/>
    </row>
    <row r="286" spans="1:23" ht="16.5" customHeight="1">
      <c r="A286" s="8"/>
      <c r="B286" s="9"/>
      <c r="C286" s="9"/>
      <c r="D286" s="9"/>
      <c r="E286" s="9"/>
      <c r="F286" s="9"/>
      <c r="G286" s="9"/>
      <c r="H286" s="9"/>
      <c r="I286" s="9"/>
      <c r="J286" s="9"/>
      <c r="K286" s="9"/>
      <c r="L286" s="9"/>
      <c r="M286" s="9"/>
      <c r="N286" s="9"/>
      <c r="O286" s="9"/>
      <c r="P286" s="9"/>
      <c r="Q286" s="9"/>
      <c r="R286" s="9"/>
      <c r="S286" s="9"/>
      <c r="T286" s="9"/>
      <c r="U286" s="9"/>
      <c r="V286" s="9"/>
      <c r="W286" s="10"/>
    </row>
    <row r="287" spans="1:23" ht="16.5" customHeight="1">
      <c r="A287" s="8"/>
      <c r="B287" s="9"/>
      <c r="C287" s="9"/>
      <c r="D287" s="9"/>
      <c r="E287" s="9"/>
      <c r="F287" s="9"/>
      <c r="G287" s="9"/>
      <c r="H287" s="9"/>
      <c r="I287" s="9"/>
      <c r="J287" s="9"/>
      <c r="K287" s="9"/>
      <c r="L287" s="9"/>
      <c r="M287" s="9"/>
      <c r="N287" s="9"/>
      <c r="O287" s="9"/>
      <c r="P287" s="9"/>
      <c r="Q287" s="9"/>
      <c r="R287" s="9"/>
      <c r="S287" s="9"/>
      <c r="T287" s="9"/>
      <c r="U287" s="9"/>
      <c r="V287" s="9"/>
      <c r="W287" s="10"/>
    </row>
    <row r="288" spans="1:23" ht="16.5" customHeight="1">
      <c r="A288" s="8"/>
      <c r="B288" s="9"/>
      <c r="C288" s="9"/>
      <c r="D288" s="9"/>
      <c r="E288" s="9"/>
      <c r="F288" s="9"/>
      <c r="G288" s="9"/>
      <c r="H288" s="9"/>
      <c r="I288" s="9"/>
      <c r="J288" s="9"/>
      <c r="K288" s="9"/>
      <c r="L288" s="9"/>
      <c r="M288" s="9"/>
      <c r="N288" s="9"/>
      <c r="O288" s="9"/>
      <c r="P288" s="9"/>
      <c r="Q288" s="9"/>
      <c r="R288" s="9"/>
      <c r="S288" s="9"/>
      <c r="T288" s="9"/>
      <c r="U288" s="9"/>
      <c r="V288" s="9"/>
      <c r="W288" s="10"/>
    </row>
    <row r="289" spans="1:23" ht="16.5" customHeight="1">
      <c r="A289" s="8"/>
      <c r="B289" s="9"/>
      <c r="C289" s="9"/>
      <c r="D289" s="9"/>
      <c r="E289" s="9"/>
      <c r="F289" s="9"/>
      <c r="G289" s="9"/>
      <c r="H289" s="9"/>
      <c r="I289" s="9"/>
      <c r="J289" s="9"/>
      <c r="K289" s="9"/>
      <c r="L289" s="9"/>
      <c r="M289" s="9"/>
      <c r="N289" s="9"/>
      <c r="O289" s="9"/>
      <c r="P289" s="9"/>
      <c r="Q289" s="9"/>
      <c r="R289" s="9"/>
      <c r="S289" s="9"/>
      <c r="T289" s="9"/>
      <c r="U289" s="9"/>
      <c r="V289" s="9"/>
      <c r="W289" s="10"/>
    </row>
    <row r="290" spans="1:23" ht="16.5" customHeight="1">
      <c r="A290" s="8"/>
      <c r="B290" s="9"/>
      <c r="C290" s="9"/>
      <c r="D290" s="9"/>
      <c r="E290" s="9"/>
      <c r="F290" s="9"/>
      <c r="G290" s="9"/>
      <c r="H290" s="9"/>
      <c r="I290" s="9"/>
      <c r="J290" s="9"/>
      <c r="K290" s="9"/>
      <c r="L290" s="9"/>
      <c r="M290" s="9"/>
      <c r="N290" s="9"/>
      <c r="O290" s="9"/>
      <c r="P290" s="9"/>
      <c r="Q290" s="9"/>
      <c r="R290" s="9"/>
      <c r="S290" s="9"/>
      <c r="T290" s="9"/>
      <c r="U290" s="9"/>
      <c r="V290" s="9"/>
      <c r="W290" s="10"/>
    </row>
    <row r="291" spans="1:23" ht="16.5" customHeight="1">
      <c r="A291" s="8"/>
      <c r="B291" s="9"/>
      <c r="C291" s="9"/>
      <c r="D291" s="9"/>
      <c r="E291" s="9"/>
      <c r="F291" s="9"/>
      <c r="G291" s="9"/>
      <c r="H291" s="9"/>
      <c r="I291" s="9"/>
      <c r="J291" s="9"/>
      <c r="K291" s="9"/>
      <c r="L291" s="9"/>
      <c r="M291" s="9"/>
      <c r="N291" s="9"/>
      <c r="O291" s="9"/>
      <c r="P291" s="9"/>
      <c r="Q291" s="9"/>
      <c r="R291" s="9"/>
      <c r="S291" s="9"/>
      <c r="T291" s="9"/>
      <c r="U291" s="9"/>
      <c r="V291" s="9"/>
      <c r="W291" s="10"/>
    </row>
    <row r="292" spans="1:23" ht="16.5" customHeight="1">
      <c r="A292" s="8"/>
      <c r="B292" s="9"/>
      <c r="C292" s="9"/>
      <c r="D292" s="9"/>
      <c r="E292" s="9"/>
      <c r="F292" s="9"/>
      <c r="G292" s="9"/>
      <c r="H292" s="9"/>
      <c r="I292" s="9"/>
      <c r="J292" s="9"/>
      <c r="K292" s="9"/>
      <c r="L292" s="9"/>
      <c r="M292" s="9"/>
      <c r="N292" s="9"/>
      <c r="O292" s="9"/>
      <c r="P292" s="9"/>
      <c r="Q292" s="9"/>
      <c r="R292" s="9"/>
      <c r="S292" s="9"/>
      <c r="T292" s="9"/>
      <c r="U292" s="9"/>
      <c r="V292" s="9"/>
      <c r="W292" s="10"/>
    </row>
    <row r="293" spans="1:23" ht="16.5" customHeight="1">
      <c r="A293" s="8"/>
      <c r="B293" s="9"/>
      <c r="C293" s="9"/>
      <c r="D293" s="9"/>
      <c r="E293" s="9"/>
      <c r="F293" s="9"/>
      <c r="G293" s="9"/>
      <c r="H293" s="9"/>
      <c r="I293" s="9"/>
      <c r="J293" s="9"/>
      <c r="K293" s="9"/>
      <c r="L293" s="9"/>
      <c r="M293" s="9"/>
      <c r="N293" s="9"/>
      <c r="O293" s="9"/>
      <c r="P293" s="9"/>
      <c r="Q293" s="9"/>
      <c r="R293" s="9"/>
      <c r="S293" s="9"/>
      <c r="T293" s="9"/>
      <c r="U293" s="9"/>
      <c r="V293" s="9"/>
      <c r="W293" s="10"/>
    </row>
    <row r="294" spans="1:23" ht="16.5" customHeight="1">
      <c r="A294" s="8"/>
      <c r="B294" s="9"/>
      <c r="C294" s="9"/>
      <c r="D294" s="9"/>
      <c r="E294" s="9"/>
      <c r="F294" s="9"/>
      <c r="G294" s="9"/>
      <c r="H294" s="9"/>
      <c r="I294" s="9"/>
      <c r="J294" s="9"/>
      <c r="K294" s="9"/>
      <c r="L294" s="9"/>
      <c r="M294" s="9"/>
      <c r="N294" s="9"/>
      <c r="O294" s="9"/>
      <c r="P294" s="9"/>
      <c r="Q294" s="9"/>
      <c r="R294" s="9"/>
      <c r="S294" s="9"/>
      <c r="T294" s="9"/>
      <c r="U294" s="9"/>
      <c r="V294" s="9"/>
      <c r="W294" s="10"/>
    </row>
    <row r="295" spans="1:23" ht="16.5" customHeight="1">
      <c r="A295" s="8"/>
      <c r="B295" s="9"/>
      <c r="C295" s="9"/>
      <c r="D295" s="9"/>
      <c r="E295" s="9"/>
      <c r="F295" s="9"/>
      <c r="G295" s="9"/>
      <c r="H295" s="9"/>
      <c r="I295" s="9"/>
      <c r="J295" s="9"/>
      <c r="K295" s="9"/>
      <c r="L295" s="9"/>
      <c r="M295" s="9"/>
      <c r="N295" s="9"/>
      <c r="O295" s="9"/>
      <c r="P295" s="9"/>
      <c r="Q295" s="9"/>
      <c r="R295" s="9"/>
      <c r="S295" s="9"/>
      <c r="T295" s="9"/>
      <c r="U295" s="9"/>
      <c r="V295" s="9"/>
      <c r="W295" s="10"/>
    </row>
    <row r="296" spans="1:23" ht="16.5" customHeight="1">
      <c r="A296" s="8"/>
      <c r="B296" s="9"/>
      <c r="C296" s="9"/>
      <c r="D296" s="9"/>
      <c r="E296" s="9"/>
      <c r="F296" s="9"/>
      <c r="G296" s="9"/>
      <c r="H296" s="9"/>
      <c r="I296" s="9"/>
      <c r="J296" s="9"/>
      <c r="K296" s="9"/>
      <c r="L296" s="9"/>
      <c r="M296" s="9"/>
      <c r="N296" s="9"/>
      <c r="O296" s="9"/>
      <c r="P296" s="9"/>
      <c r="Q296" s="9"/>
      <c r="R296" s="9"/>
      <c r="S296" s="9"/>
      <c r="T296" s="9"/>
      <c r="U296" s="9"/>
      <c r="V296" s="9"/>
      <c r="W296" s="10"/>
    </row>
    <row r="297" spans="1:23" ht="16.5" customHeight="1">
      <c r="A297" s="8"/>
      <c r="B297" s="9"/>
      <c r="C297" s="9"/>
      <c r="D297" s="9"/>
      <c r="E297" s="9"/>
      <c r="F297" s="9"/>
      <c r="G297" s="9"/>
      <c r="H297" s="9"/>
      <c r="I297" s="9"/>
      <c r="J297" s="9"/>
      <c r="K297" s="9"/>
      <c r="L297" s="9"/>
      <c r="M297" s="9"/>
      <c r="N297" s="9"/>
      <c r="O297" s="9"/>
      <c r="P297" s="9"/>
      <c r="Q297" s="9"/>
      <c r="R297" s="9"/>
      <c r="S297" s="9"/>
      <c r="T297" s="9"/>
      <c r="U297" s="9"/>
      <c r="V297" s="9"/>
      <c r="W297" s="10"/>
    </row>
    <row r="298" spans="1:23" ht="16.5" customHeight="1">
      <c r="A298" s="8"/>
      <c r="B298" s="9"/>
      <c r="C298" s="9"/>
      <c r="D298" s="9"/>
      <c r="E298" s="9"/>
      <c r="F298" s="9"/>
      <c r="G298" s="9"/>
      <c r="H298" s="9"/>
      <c r="I298" s="9"/>
      <c r="J298" s="9"/>
      <c r="K298" s="9"/>
      <c r="L298" s="9"/>
      <c r="M298" s="9"/>
      <c r="N298" s="9"/>
      <c r="O298" s="9"/>
      <c r="P298" s="9"/>
      <c r="Q298" s="9"/>
      <c r="R298" s="9"/>
      <c r="S298" s="9"/>
      <c r="T298" s="9"/>
      <c r="U298" s="9"/>
      <c r="V298" s="9"/>
      <c r="W298" s="10"/>
    </row>
    <row r="299" spans="1:23" ht="16.5" customHeight="1">
      <c r="A299" s="8"/>
      <c r="B299" s="9"/>
      <c r="C299" s="9"/>
      <c r="D299" s="9"/>
      <c r="E299" s="9"/>
      <c r="F299" s="9"/>
      <c r="G299" s="9"/>
      <c r="H299" s="9"/>
      <c r="I299" s="9"/>
      <c r="J299" s="9"/>
      <c r="K299" s="9"/>
      <c r="L299" s="9"/>
      <c r="M299" s="9"/>
      <c r="N299" s="9"/>
      <c r="O299" s="9"/>
      <c r="P299" s="9"/>
      <c r="Q299" s="9"/>
      <c r="R299" s="9"/>
      <c r="S299" s="9"/>
      <c r="T299" s="9"/>
      <c r="U299" s="9"/>
      <c r="V299" s="9"/>
      <c r="W299" s="10"/>
    </row>
    <row r="300" spans="1:23" ht="16.5" customHeight="1">
      <c r="A300" s="8"/>
      <c r="B300" s="9"/>
      <c r="C300" s="9"/>
      <c r="D300" s="9"/>
      <c r="E300" s="9"/>
      <c r="F300" s="9"/>
      <c r="G300" s="9"/>
      <c r="H300" s="9"/>
      <c r="I300" s="9"/>
      <c r="J300" s="9"/>
      <c r="K300" s="9"/>
      <c r="L300" s="9"/>
      <c r="M300" s="9"/>
      <c r="N300" s="9"/>
      <c r="O300" s="9"/>
      <c r="P300" s="9"/>
      <c r="Q300" s="9"/>
      <c r="R300" s="9"/>
      <c r="S300" s="9"/>
      <c r="T300" s="9"/>
      <c r="U300" s="9"/>
      <c r="V300" s="9"/>
      <c r="W300" s="10"/>
    </row>
    <row r="301" spans="1:23" ht="16.5" customHeight="1">
      <c r="A301" s="8"/>
      <c r="B301" s="9"/>
      <c r="C301" s="9"/>
      <c r="D301" s="9"/>
      <c r="E301" s="9"/>
      <c r="F301" s="9"/>
      <c r="G301" s="9"/>
      <c r="H301" s="9"/>
      <c r="I301" s="9"/>
      <c r="J301" s="9"/>
      <c r="K301" s="9"/>
      <c r="L301" s="9"/>
      <c r="M301" s="9"/>
      <c r="N301" s="9"/>
      <c r="O301" s="9"/>
      <c r="P301" s="9"/>
      <c r="Q301" s="9"/>
      <c r="R301" s="9"/>
      <c r="S301" s="9"/>
      <c r="T301" s="9"/>
      <c r="U301" s="9"/>
      <c r="V301" s="9"/>
      <c r="W301" s="10"/>
    </row>
    <row r="302" spans="1:23" ht="16.5" customHeight="1">
      <c r="A302" s="8"/>
      <c r="B302" s="9"/>
      <c r="C302" s="9"/>
      <c r="D302" s="9"/>
      <c r="E302" s="9"/>
      <c r="F302" s="9"/>
      <c r="G302" s="9"/>
      <c r="H302" s="9"/>
      <c r="I302" s="9"/>
      <c r="J302" s="9"/>
      <c r="K302" s="9"/>
      <c r="L302" s="9"/>
      <c r="M302" s="9"/>
      <c r="N302" s="9"/>
      <c r="O302" s="9"/>
      <c r="P302" s="9"/>
      <c r="Q302" s="9"/>
      <c r="R302" s="9"/>
      <c r="S302" s="9"/>
      <c r="T302" s="9"/>
      <c r="U302" s="9"/>
      <c r="V302" s="9"/>
      <c r="W302" s="10"/>
    </row>
    <row r="303" spans="1:23" ht="16.5" customHeight="1">
      <c r="A303" s="8"/>
      <c r="B303" s="9"/>
      <c r="C303" s="9"/>
      <c r="D303" s="9"/>
      <c r="E303" s="9"/>
      <c r="F303" s="9"/>
      <c r="G303" s="9"/>
      <c r="H303" s="9"/>
      <c r="I303" s="9"/>
      <c r="J303" s="9"/>
      <c r="K303" s="9"/>
      <c r="L303" s="9"/>
      <c r="M303" s="9"/>
      <c r="N303" s="9"/>
      <c r="O303" s="9"/>
      <c r="P303" s="9"/>
      <c r="Q303" s="9"/>
      <c r="R303" s="9"/>
      <c r="S303" s="9"/>
      <c r="T303" s="9"/>
      <c r="U303" s="9"/>
      <c r="V303" s="9"/>
      <c r="W303" s="10"/>
    </row>
    <row r="304" spans="1:23" ht="16.5" customHeight="1">
      <c r="A304" s="8"/>
      <c r="B304" s="9"/>
      <c r="C304" s="9"/>
      <c r="D304" s="9"/>
      <c r="E304" s="9"/>
      <c r="F304" s="9"/>
      <c r="G304" s="9"/>
      <c r="H304" s="9"/>
      <c r="I304" s="9"/>
      <c r="J304" s="9"/>
      <c r="K304" s="9"/>
      <c r="L304" s="9"/>
      <c r="M304" s="9"/>
      <c r="N304" s="9"/>
      <c r="O304" s="9"/>
      <c r="P304" s="9"/>
      <c r="Q304" s="9"/>
      <c r="R304" s="9"/>
      <c r="S304" s="9"/>
      <c r="T304" s="9"/>
      <c r="U304" s="9"/>
      <c r="V304" s="9"/>
      <c r="W304" s="10"/>
    </row>
    <row r="305" spans="1:23" ht="16.5" customHeight="1">
      <c r="A305" s="8"/>
      <c r="B305" s="9"/>
      <c r="C305" s="9"/>
      <c r="D305" s="9"/>
      <c r="E305" s="9"/>
      <c r="F305" s="9"/>
      <c r="G305" s="9"/>
      <c r="H305" s="9"/>
      <c r="I305" s="9"/>
      <c r="J305" s="9"/>
      <c r="K305" s="9"/>
      <c r="L305" s="9"/>
      <c r="M305" s="9"/>
      <c r="N305" s="9"/>
      <c r="O305" s="9"/>
      <c r="P305" s="9"/>
      <c r="Q305" s="9"/>
      <c r="R305" s="9"/>
      <c r="S305" s="9"/>
      <c r="T305" s="9"/>
      <c r="U305" s="9"/>
      <c r="V305" s="9"/>
      <c r="W305" s="10"/>
    </row>
    <row r="306" spans="1:23" ht="16.5" customHeight="1">
      <c r="A306" s="8"/>
      <c r="B306" s="9"/>
      <c r="C306" s="9"/>
      <c r="D306" s="9"/>
      <c r="E306" s="9"/>
      <c r="F306" s="9"/>
      <c r="G306" s="9"/>
      <c r="H306" s="9"/>
      <c r="I306" s="9"/>
      <c r="J306" s="9"/>
      <c r="K306" s="9"/>
      <c r="L306" s="9"/>
      <c r="M306" s="9"/>
      <c r="N306" s="9"/>
      <c r="O306" s="9"/>
      <c r="P306" s="9"/>
      <c r="Q306" s="9"/>
      <c r="R306" s="9"/>
      <c r="S306" s="9"/>
      <c r="T306" s="9"/>
      <c r="U306" s="9"/>
      <c r="V306" s="9"/>
      <c r="W306" s="10"/>
    </row>
    <row r="307" spans="1:23" ht="16.5" customHeight="1">
      <c r="A307" s="8"/>
      <c r="B307" s="9"/>
      <c r="C307" s="9"/>
      <c r="D307" s="9"/>
      <c r="E307" s="9"/>
      <c r="F307" s="9"/>
      <c r="G307" s="9"/>
      <c r="H307" s="9"/>
      <c r="I307" s="9"/>
      <c r="J307" s="9"/>
      <c r="K307" s="9"/>
      <c r="L307" s="9"/>
      <c r="M307" s="9"/>
      <c r="N307" s="9"/>
      <c r="O307" s="9"/>
      <c r="P307" s="9"/>
      <c r="Q307" s="9"/>
      <c r="R307" s="9"/>
      <c r="S307" s="9"/>
      <c r="T307" s="9"/>
      <c r="U307" s="9"/>
      <c r="V307" s="9"/>
      <c r="W307" s="10"/>
    </row>
    <row r="308" spans="1:23" ht="16.5" customHeight="1">
      <c r="A308" s="8"/>
      <c r="B308" s="9"/>
      <c r="C308" s="9"/>
      <c r="D308" s="9"/>
      <c r="E308" s="9"/>
      <c r="F308" s="9"/>
      <c r="G308" s="9"/>
      <c r="H308" s="9"/>
      <c r="I308" s="9"/>
      <c r="J308" s="9"/>
      <c r="K308" s="9"/>
      <c r="L308" s="9"/>
      <c r="M308" s="9"/>
      <c r="N308" s="9"/>
      <c r="O308" s="9"/>
      <c r="P308" s="9"/>
      <c r="Q308" s="9"/>
      <c r="R308" s="9"/>
      <c r="S308" s="9"/>
      <c r="T308" s="9"/>
      <c r="U308" s="9"/>
      <c r="V308" s="9"/>
      <c r="W308" s="10"/>
    </row>
    <row r="309" spans="1:23" ht="16.5" customHeight="1">
      <c r="A309" s="8"/>
      <c r="B309" s="9"/>
      <c r="C309" s="9"/>
      <c r="D309" s="9"/>
      <c r="E309" s="9"/>
      <c r="F309" s="9"/>
      <c r="G309" s="9"/>
      <c r="H309" s="9"/>
      <c r="I309" s="9"/>
      <c r="J309" s="9"/>
      <c r="K309" s="9"/>
      <c r="L309" s="9"/>
      <c r="M309" s="9"/>
      <c r="N309" s="9"/>
      <c r="O309" s="9"/>
      <c r="P309" s="9"/>
      <c r="Q309" s="9"/>
      <c r="R309" s="9"/>
      <c r="S309" s="9"/>
      <c r="T309" s="9"/>
      <c r="U309" s="9"/>
      <c r="V309" s="9"/>
      <c r="W309" s="10"/>
    </row>
    <row r="310" spans="1:23" ht="16.5" customHeight="1">
      <c r="A310" s="8"/>
      <c r="B310" s="9"/>
      <c r="C310" s="9"/>
      <c r="D310" s="9"/>
      <c r="E310" s="9"/>
      <c r="F310" s="9"/>
      <c r="G310" s="9"/>
      <c r="H310" s="9"/>
      <c r="I310" s="9"/>
      <c r="J310" s="9"/>
      <c r="K310" s="9"/>
      <c r="L310" s="9"/>
      <c r="M310" s="9"/>
      <c r="N310" s="9"/>
      <c r="O310" s="9"/>
      <c r="P310" s="9"/>
      <c r="Q310" s="9"/>
      <c r="R310" s="9"/>
      <c r="S310" s="9"/>
      <c r="T310" s="9"/>
      <c r="U310" s="9"/>
      <c r="V310" s="9"/>
      <c r="W310" s="10"/>
    </row>
    <row r="311" spans="1:23" ht="16.5" customHeight="1">
      <c r="A311" s="8"/>
      <c r="B311" s="9"/>
      <c r="C311" s="9"/>
      <c r="D311" s="9"/>
      <c r="E311" s="9"/>
      <c r="F311" s="9"/>
      <c r="G311" s="9"/>
      <c r="H311" s="9"/>
      <c r="I311" s="9"/>
      <c r="J311" s="9"/>
      <c r="K311" s="9"/>
      <c r="L311" s="9"/>
      <c r="M311" s="9"/>
      <c r="N311" s="9"/>
      <c r="O311" s="9"/>
      <c r="P311" s="9"/>
      <c r="Q311" s="9"/>
      <c r="R311" s="9"/>
      <c r="S311" s="9"/>
      <c r="T311" s="9"/>
      <c r="U311" s="9"/>
      <c r="V311" s="9"/>
      <c r="W311" s="10"/>
    </row>
    <row r="312" spans="1:23" ht="16.5" customHeight="1">
      <c r="A312" s="8"/>
      <c r="B312" s="9"/>
      <c r="C312" s="9"/>
      <c r="D312" s="9"/>
      <c r="E312" s="9"/>
      <c r="F312" s="9"/>
      <c r="G312" s="9"/>
      <c r="H312" s="9"/>
      <c r="I312" s="9"/>
      <c r="J312" s="9"/>
      <c r="K312" s="9"/>
      <c r="L312" s="9"/>
      <c r="M312" s="9"/>
      <c r="N312" s="9"/>
      <c r="O312" s="9"/>
      <c r="P312" s="9"/>
      <c r="Q312" s="9"/>
      <c r="R312" s="9"/>
      <c r="S312" s="9"/>
      <c r="T312" s="9"/>
      <c r="U312" s="9"/>
      <c r="V312" s="9"/>
      <c r="W312" s="10"/>
    </row>
    <row r="313" spans="1:23" ht="16.5" customHeight="1">
      <c r="A313" s="8"/>
      <c r="B313" s="9"/>
      <c r="C313" s="9"/>
      <c r="D313" s="9"/>
      <c r="E313" s="9"/>
      <c r="F313" s="9"/>
      <c r="G313" s="9"/>
      <c r="H313" s="9"/>
      <c r="I313" s="9"/>
      <c r="J313" s="9"/>
      <c r="K313" s="9"/>
      <c r="L313" s="9"/>
      <c r="M313" s="9"/>
      <c r="N313" s="9"/>
      <c r="O313" s="9"/>
      <c r="P313" s="9"/>
      <c r="Q313" s="9"/>
      <c r="R313" s="9"/>
      <c r="S313" s="9"/>
      <c r="T313" s="9"/>
      <c r="U313" s="9"/>
      <c r="V313" s="9"/>
      <c r="W313" s="10"/>
    </row>
    <row r="314" spans="1:23" ht="16.5" customHeight="1">
      <c r="A314" s="8"/>
      <c r="B314" s="9"/>
      <c r="C314" s="9"/>
      <c r="D314" s="9"/>
      <c r="E314" s="9"/>
      <c r="F314" s="9"/>
      <c r="G314" s="9"/>
      <c r="H314" s="9"/>
      <c r="I314" s="9"/>
      <c r="J314" s="9"/>
      <c r="K314" s="9"/>
      <c r="L314" s="9"/>
      <c r="M314" s="9"/>
      <c r="N314" s="9"/>
      <c r="O314" s="9"/>
      <c r="P314" s="9"/>
      <c r="Q314" s="9"/>
      <c r="R314" s="9"/>
      <c r="S314" s="9"/>
      <c r="T314" s="9"/>
      <c r="U314" s="9"/>
      <c r="V314" s="9"/>
      <c r="W314" s="10"/>
    </row>
    <row r="315" spans="1:23" ht="16.5" customHeight="1">
      <c r="A315" s="8"/>
      <c r="B315" s="9"/>
      <c r="C315" s="9"/>
      <c r="D315" s="9"/>
      <c r="E315" s="9"/>
      <c r="F315" s="9"/>
      <c r="G315" s="9"/>
      <c r="H315" s="9"/>
      <c r="I315" s="9"/>
      <c r="J315" s="9"/>
      <c r="K315" s="9"/>
      <c r="L315" s="9"/>
      <c r="M315" s="9"/>
      <c r="N315" s="9"/>
      <c r="O315" s="9"/>
      <c r="P315" s="9"/>
      <c r="Q315" s="9"/>
      <c r="R315" s="9"/>
      <c r="S315" s="9"/>
      <c r="T315" s="9"/>
      <c r="U315" s="9"/>
      <c r="V315" s="9"/>
      <c r="W315" s="10"/>
    </row>
    <row r="316" spans="1:23" ht="16.5" customHeight="1">
      <c r="A316" s="8"/>
      <c r="B316" s="9"/>
      <c r="C316" s="9"/>
      <c r="D316" s="9"/>
      <c r="E316" s="9"/>
      <c r="F316" s="9"/>
      <c r="G316" s="9"/>
      <c r="H316" s="9"/>
      <c r="I316" s="9"/>
      <c r="J316" s="9"/>
      <c r="K316" s="9"/>
      <c r="L316" s="9"/>
      <c r="M316" s="9"/>
      <c r="N316" s="9"/>
      <c r="O316" s="9"/>
      <c r="P316" s="9"/>
      <c r="Q316" s="9"/>
      <c r="R316" s="9"/>
      <c r="S316" s="9"/>
      <c r="T316" s="9"/>
      <c r="U316" s="9"/>
      <c r="V316" s="9"/>
      <c r="W316" s="10"/>
    </row>
    <row r="317" spans="1:23" ht="16.5" customHeight="1">
      <c r="A317" s="8"/>
      <c r="B317" s="9"/>
      <c r="C317" s="9"/>
      <c r="D317" s="9"/>
      <c r="E317" s="9"/>
      <c r="F317" s="9"/>
      <c r="G317" s="9"/>
      <c r="H317" s="9"/>
      <c r="I317" s="9"/>
      <c r="J317" s="9"/>
      <c r="K317" s="9"/>
      <c r="L317" s="9"/>
      <c r="M317" s="9"/>
      <c r="N317" s="9"/>
      <c r="O317" s="9"/>
      <c r="P317" s="9"/>
      <c r="Q317" s="9"/>
      <c r="R317" s="9"/>
      <c r="S317" s="9"/>
      <c r="T317" s="9"/>
      <c r="U317" s="9"/>
      <c r="V317" s="9"/>
      <c r="W317" s="10"/>
    </row>
    <row r="318" spans="1:23" ht="16.5" customHeight="1">
      <c r="A318" s="8"/>
      <c r="B318" s="9"/>
      <c r="C318" s="9"/>
      <c r="D318" s="9"/>
      <c r="E318" s="9"/>
      <c r="F318" s="9"/>
      <c r="G318" s="9"/>
      <c r="H318" s="9"/>
      <c r="I318" s="9"/>
      <c r="J318" s="9"/>
      <c r="K318" s="9"/>
      <c r="L318" s="9"/>
      <c r="M318" s="9"/>
      <c r="N318" s="9"/>
      <c r="O318" s="9"/>
      <c r="P318" s="9"/>
      <c r="Q318" s="9"/>
      <c r="R318" s="9"/>
      <c r="S318" s="9"/>
      <c r="T318" s="9"/>
      <c r="U318" s="9"/>
      <c r="V318" s="9"/>
      <c r="W318" s="10"/>
    </row>
    <row r="319" spans="1:23" ht="16.5" customHeight="1">
      <c r="A319" s="8"/>
      <c r="B319" s="9"/>
      <c r="C319" s="9"/>
      <c r="D319" s="9"/>
      <c r="E319" s="9"/>
      <c r="F319" s="9"/>
      <c r="G319" s="9"/>
      <c r="H319" s="9"/>
      <c r="I319" s="9"/>
      <c r="J319" s="9"/>
      <c r="K319" s="9"/>
      <c r="L319" s="9"/>
      <c r="M319" s="9"/>
      <c r="N319" s="9"/>
      <c r="O319" s="9"/>
      <c r="P319" s="9"/>
      <c r="Q319" s="9"/>
      <c r="R319" s="9"/>
      <c r="S319" s="9"/>
      <c r="T319" s="9"/>
      <c r="U319" s="9"/>
      <c r="V319" s="9"/>
      <c r="W319" s="10"/>
    </row>
    <row r="320" spans="1:23" ht="16.5" customHeight="1">
      <c r="A320" s="8"/>
      <c r="B320" s="9"/>
      <c r="C320" s="9"/>
      <c r="D320" s="9"/>
      <c r="E320" s="9"/>
      <c r="F320" s="9"/>
      <c r="G320" s="9"/>
      <c r="H320" s="9"/>
      <c r="I320" s="9"/>
      <c r="J320" s="9"/>
      <c r="K320" s="9"/>
      <c r="L320" s="9"/>
      <c r="M320" s="9"/>
      <c r="N320" s="9"/>
      <c r="O320" s="9"/>
      <c r="P320" s="9"/>
      <c r="Q320" s="9"/>
      <c r="R320" s="9"/>
      <c r="S320" s="9"/>
      <c r="T320" s="9"/>
      <c r="U320" s="9"/>
      <c r="V320" s="9"/>
      <c r="W320" s="10"/>
    </row>
    <row r="321" spans="1:23" ht="16.5" customHeight="1">
      <c r="A321" s="8"/>
      <c r="B321" s="9"/>
      <c r="C321" s="9"/>
      <c r="D321" s="9"/>
      <c r="E321" s="9"/>
      <c r="F321" s="9"/>
      <c r="G321" s="9"/>
      <c r="H321" s="9"/>
      <c r="I321" s="9"/>
      <c r="J321" s="9"/>
      <c r="K321" s="9"/>
      <c r="L321" s="9"/>
      <c r="M321" s="9"/>
      <c r="N321" s="9"/>
      <c r="O321" s="9"/>
      <c r="P321" s="9"/>
      <c r="Q321" s="9"/>
      <c r="R321" s="9"/>
      <c r="S321" s="9"/>
      <c r="T321" s="9"/>
      <c r="U321" s="9"/>
      <c r="V321" s="9"/>
      <c r="W321" s="10"/>
    </row>
    <row r="322" spans="1:23" ht="16.5" customHeight="1">
      <c r="A322" s="8"/>
      <c r="B322" s="9"/>
      <c r="C322" s="9"/>
      <c r="D322" s="9"/>
      <c r="E322" s="9"/>
      <c r="F322" s="9"/>
      <c r="G322" s="9"/>
      <c r="H322" s="9"/>
      <c r="I322" s="9"/>
      <c r="J322" s="9"/>
      <c r="K322" s="9"/>
      <c r="L322" s="9"/>
      <c r="M322" s="9"/>
      <c r="N322" s="9"/>
      <c r="O322" s="9"/>
      <c r="P322" s="9"/>
      <c r="Q322" s="9"/>
      <c r="R322" s="9"/>
      <c r="S322" s="9"/>
      <c r="T322" s="9"/>
      <c r="U322" s="9"/>
      <c r="V322" s="9"/>
      <c r="W322" s="10"/>
    </row>
    <row r="323" spans="1:23" ht="16.5" customHeight="1">
      <c r="A323" s="8"/>
      <c r="B323" s="9"/>
      <c r="C323" s="9"/>
      <c r="D323" s="9"/>
      <c r="E323" s="9"/>
      <c r="F323" s="9"/>
      <c r="G323" s="9"/>
      <c r="H323" s="9"/>
      <c r="I323" s="9"/>
      <c r="J323" s="9"/>
      <c r="K323" s="9"/>
      <c r="L323" s="9"/>
      <c r="M323" s="9"/>
      <c r="N323" s="9"/>
      <c r="O323" s="9"/>
      <c r="P323" s="9"/>
      <c r="Q323" s="9"/>
      <c r="R323" s="9"/>
      <c r="S323" s="9"/>
      <c r="T323" s="9"/>
      <c r="U323" s="9"/>
      <c r="V323" s="9"/>
      <c r="W323" s="10"/>
    </row>
    <row r="324" spans="1:23" ht="16.5" customHeight="1">
      <c r="A324" s="8"/>
      <c r="B324" s="9"/>
      <c r="C324" s="9"/>
      <c r="D324" s="9"/>
      <c r="E324" s="9"/>
      <c r="F324" s="9"/>
      <c r="G324" s="9"/>
      <c r="H324" s="9"/>
      <c r="I324" s="9"/>
      <c r="J324" s="9"/>
      <c r="K324" s="9"/>
      <c r="L324" s="9"/>
      <c r="M324" s="9"/>
      <c r="N324" s="9"/>
      <c r="O324" s="9"/>
      <c r="P324" s="9"/>
      <c r="Q324" s="9"/>
      <c r="R324" s="9"/>
      <c r="S324" s="9"/>
      <c r="T324" s="9"/>
      <c r="U324" s="9"/>
      <c r="V324" s="9"/>
      <c r="W324" s="10"/>
    </row>
    <row r="325" spans="1:23" ht="16.5" customHeight="1">
      <c r="A325" s="8"/>
      <c r="B325" s="9"/>
      <c r="C325" s="9"/>
      <c r="D325" s="9"/>
      <c r="E325" s="9"/>
      <c r="F325" s="9"/>
      <c r="G325" s="9"/>
      <c r="H325" s="9"/>
      <c r="I325" s="9"/>
      <c r="J325" s="9"/>
      <c r="K325" s="9"/>
      <c r="L325" s="9"/>
      <c r="M325" s="9"/>
      <c r="N325" s="9"/>
      <c r="O325" s="9"/>
      <c r="P325" s="9"/>
      <c r="Q325" s="9"/>
      <c r="R325" s="9"/>
      <c r="S325" s="9"/>
      <c r="T325" s="9"/>
      <c r="U325" s="9"/>
      <c r="V325" s="9"/>
      <c r="W325" s="10"/>
    </row>
    <row r="326" spans="1:23" ht="16.5" customHeight="1">
      <c r="A326" s="8"/>
      <c r="B326" s="9"/>
      <c r="C326" s="9"/>
      <c r="D326" s="9"/>
      <c r="E326" s="9"/>
      <c r="F326" s="9"/>
      <c r="G326" s="9"/>
      <c r="H326" s="9"/>
      <c r="I326" s="9"/>
      <c r="J326" s="9"/>
      <c r="K326" s="9"/>
      <c r="L326" s="9"/>
      <c r="M326" s="9"/>
      <c r="N326" s="9"/>
      <c r="O326" s="9"/>
      <c r="P326" s="9"/>
      <c r="Q326" s="9"/>
      <c r="R326" s="9"/>
      <c r="S326" s="9"/>
      <c r="T326" s="9"/>
      <c r="U326" s="9"/>
      <c r="V326" s="9"/>
      <c r="W326" s="10"/>
    </row>
    <row r="327" spans="1:23" ht="16.5" customHeight="1">
      <c r="A327" s="8"/>
      <c r="B327" s="9"/>
      <c r="C327" s="9"/>
      <c r="D327" s="9"/>
      <c r="E327" s="9"/>
      <c r="F327" s="9"/>
      <c r="G327" s="9"/>
      <c r="H327" s="9"/>
      <c r="I327" s="9"/>
      <c r="J327" s="9"/>
      <c r="K327" s="9"/>
      <c r="L327" s="9"/>
      <c r="M327" s="9"/>
      <c r="N327" s="9"/>
      <c r="O327" s="9"/>
      <c r="P327" s="9"/>
      <c r="Q327" s="9"/>
      <c r="R327" s="9"/>
      <c r="S327" s="9"/>
      <c r="T327" s="9"/>
      <c r="U327" s="9"/>
      <c r="V327" s="9"/>
      <c r="W327" s="10"/>
    </row>
    <row r="328" spans="1:23" ht="16.5" customHeight="1">
      <c r="A328" s="8"/>
      <c r="B328" s="9"/>
      <c r="C328" s="9"/>
      <c r="D328" s="9"/>
      <c r="E328" s="9"/>
      <c r="F328" s="9"/>
      <c r="G328" s="9"/>
      <c r="H328" s="9"/>
      <c r="I328" s="9"/>
      <c r="J328" s="9"/>
      <c r="K328" s="9"/>
      <c r="L328" s="9"/>
      <c r="M328" s="9"/>
      <c r="N328" s="9"/>
      <c r="O328" s="9"/>
      <c r="P328" s="9"/>
      <c r="Q328" s="9"/>
      <c r="R328" s="9"/>
      <c r="S328" s="9"/>
      <c r="T328" s="9"/>
      <c r="U328" s="9"/>
      <c r="V328" s="9"/>
      <c r="W328" s="10"/>
    </row>
    <row r="329" spans="1:23" ht="16.5" customHeight="1">
      <c r="A329" s="8"/>
      <c r="B329" s="9"/>
      <c r="C329" s="9"/>
      <c r="D329" s="9"/>
      <c r="E329" s="9"/>
      <c r="F329" s="9"/>
      <c r="G329" s="9"/>
      <c r="H329" s="9"/>
      <c r="I329" s="9"/>
      <c r="J329" s="9"/>
      <c r="K329" s="9"/>
      <c r="L329" s="9"/>
      <c r="M329" s="9"/>
      <c r="N329" s="9"/>
      <c r="O329" s="9"/>
      <c r="P329" s="9"/>
      <c r="Q329" s="9"/>
      <c r="R329" s="9"/>
      <c r="S329" s="9"/>
      <c r="T329" s="9"/>
      <c r="U329" s="9"/>
      <c r="V329" s="9"/>
      <c r="W329" s="10"/>
    </row>
    <row r="330" spans="1:23" ht="16.5" customHeight="1">
      <c r="A330" s="8"/>
      <c r="B330" s="9"/>
      <c r="C330" s="9"/>
      <c r="D330" s="9"/>
      <c r="E330" s="9"/>
      <c r="F330" s="9"/>
      <c r="G330" s="9"/>
      <c r="H330" s="9"/>
      <c r="I330" s="9"/>
      <c r="J330" s="9"/>
      <c r="K330" s="9"/>
      <c r="L330" s="9"/>
      <c r="M330" s="9"/>
      <c r="N330" s="9"/>
      <c r="O330" s="9"/>
      <c r="P330" s="9"/>
      <c r="Q330" s="9"/>
      <c r="R330" s="9"/>
      <c r="S330" s="9"/>
      <c r="T330" s="9"/>
      <c r="U330" s="9"/>
      <c r="V330" s="9"/>
      <c r="W330" s="10"/>
    </row>
    <row r="331" spans="1:23" ht="16.5" customHeight="1">
      <c r="A331" s="8"/>
      <c r="B331" s="9"/>
      <c r="C331" s="9"/>
      <c r="D331" s="9"/>
      <c r="E331" s="9"/>
      <c r="F331" s="9"/>
      <c r="G331" s="9"/>
      <c r="H331" s="9"/>
      <c r="I331" s="9"/>
      <c r="J331" s="9"/>
      <c r="K331" s="9"/>
      <c r="L331" s="9"/>
      <c r="M331" s="9"/>
      <c r="N331" s="9"/>
      <c r="O331" s="9"/>
      <c r="P331" s="9"/>
      <c r="Q331" s="9"/>
      <c r="R331" s="9"/>
      <c r="S331" s="9"/>
      <c r="T331" s="9"/>
      <c r="U331" s="9"/>
      <c r="V331" s="9"/>
      <c r="W331" s="10"/>
    </row>
    <row r="332" spans="1:23" ht="16.5" customHeight="1">
      <c r="A332" s="8"/>
      <c r="B332" s="9"/>
      <c r="C332" s="9"/>
      <c r="D332" s="9"/>
      <c r="E332" s="9"/>
      <c r="F332" s="9"/>
      <c r="G332" s="9"/>
      <c r="H332" s="9"/>
      <c r="I332" s="9"/>
      <c r="J332" s="9"/>
      <c r="K332" s="9"/>
      <c r="L332" s="9"/>
      <c r="M332" s="9"/>
      <c r="N332" s="9"/>
      <c r="O332" s="9"/>
      <c r="P332" s="9"/>
      <c r="Q332" s="9"/>
      <c r="R332" s="9"/>
      <c r="S332" s="9"/>
      <c r="T332" s="9"/>
      <c r="U332" s="9"/>
      <c r="V332" s="9"/>
      <c r="W332" s="10"/>
    </row>
    <row r="333" spans="1:23" ht="16.5" customHeight="1">
      <c r="A333" s="8"/>
      <c r="B333" s="9"/>
      <c r="C333" s="9"/>
      <c r="D333" s="9"/>
      <c r="E333" s="9"/>
      <c r="F333" s="9"/>
      <c r="G333" s="9"/>
      <c r="H333" s="9"/>
      <c r="I333" s="9"/>
      <c r="J333" s="9"/>
      <c r="K333" s="9"/>
      <c r="L333" s="9"/>
      <c r="M333" s="9"/>
      <c r="N333" s="9"/>
      <c r="O333" s="9"/>
      <c r="P333" s="9"/>
      <c r="Q333" s="9"/>
      <c r="R333" s="9"/>
      <c r="S333" s="9"/>
      <c r="T333" s="9"/>
      <c r="U333" s="9"/>
      <c r="V333" s="9"/>
      <c r="W333" s="10"/>
    </row>
    <row r="334" spans="1:23" ht="16.5" customHeight="1">
      <c r="A334" s="8"/>
      <c r="B334" s="9"/>
      <c r="C334" s="9"/>
      <c r="D334" s="9"/>
      <c r="E334" s="9"/>
      <c r="F334" s="9"/>
      <c r="G334" s="9"/>
      <c r="H334" s="9"/>
      <c r="I334" s="9"/>
      <c r="J334" s="9"/>
      <c r="K334" s="9"/>
      <c r="L334" s="9"/>
      <c r="M334" s="9"/>
      <c r="N334" s="9"/>
      <c r="O334" s="9"/>
      <c r="P334" s="9"/>
      <c r="Q334" s="9"/>
      <c r="R334" s="9"/>
      <c r="S334" s="9"/>
      <c r="T334" s="9"/>
      <c r="U334" s="9"/>
      <c r="V334" s="9"/>
      <c r="W334" s="10"/>
    </row>
    <row r="335" spans="1:23" ht="16.5" customHeight="1">
      <c r="A335" s="8"/>
      <c r="B335" s="9"/>
      <c r="C335" s="9"/>
      <c r="D335" s="9"/>
      <c r="E335" s="9"/>
      <c r="F335" s="9"/>
      <c r="G335" s="9"/>
      <c r="H335" s="9"/>
      <c r="I335" s="9"/>
      <c r="J335" s="9"/>
      <c r="K335" s="9"/>
      <c r="L335" s="9"/>
      <c r="M335" s="9"/>
      <c r="N335" s="9"/>
      <c r="O335" s="9"/>
      <c r="P335" s="9"/>
      <c r="Q335" s="9"/>
      <c r="R335" s="9"/>
      <c r="S335" s="9"/>
      <c r="T335" s="9"/>
      <c r="U335" s="9"/>
      <c r="V335" s="9"/>
      <c r="W335" s="10"/>
    </row>
    <row r="336" spans="1:23" ht="16.5" customHeight="1">
      <c r="A336" s="8"/>
      <c r="B336" s="9"/>
      <c r="C336" s="9"/>
      <c r="D336" s="9"/>
      <c r="E336" s="9"/>
      <c r="F336" s="9"/>
      <c r="G336" s="9"/>
      <c r="H336" s="9"/>
      <c r="I336" s="9"/>
      <c r="J336" s="9"/>
      <c r="K336" s="9"/>
      <c r="L336" s="9"/>
      <c r="M336" s="9"/>
      <c r="N336" s="9"/>
      <c r="O336" s="9"/>
      <c r="P336" s="9"/>
      <c r="Q336" s="9"/>
      <c r="R336" s="9"/>
      <c r="S336" s="9"/>
      <c r="T336" s="9"/>
      <c r="U336" s="9"/>
      <c r="V336" s="9"/>
      <c r="W336" s="10"/>
    </row>
    <row r="337" spans="1:23" ht="16.5" customHeight="1">
      <c r="A337" s="8"/>
      <c r="B337" s="9"/>
      <c r="C337" s="9"/>
      <c r="D337" s="9"/>
      <c r="E337" s="9"/>
      <c r="F337" s="9"/>
      <c r="G337" s="9"/>
      <c r="H337" s="9"/>
      <c r="I337" s="9"/>
      <c r="J337" s="9"/>
      <c r="K337" s="9"/>
      <c r="L337" s="9"/>
      <c r="M337" s="9"/>
      <c r="N337" s="9"/>
      <c r="O337" s="9"/>
      <c r="P337" s="9"/>
      <c r="Q337" s="9"/>
      <c r="R337" s="9"/>
      <c r="S337" s="9"/>
      <c r="T337" s="9"/>
      <c r="U337" s="9"/>
      <c r="V337" s="9"/>
      <c r="W337" s="10"/>
    </row>
    <row r="338" spans="1:23" ht="16.5" customHeight="1">
      <c r="A338" s="8"/>
      <c r="B338" s="9"/>
      <c r="C338" s="9"/>
      <c r="D338" s="9"/>
      <c r="E338" s="9"/>
      <c r="F338" s="9"/>
      <c r="G338" s="9"/>
      <c r="H338" s="9"/>
      <c r="I338" s="9"/>
      <c r="J338" s="9"/>
      <c r="K338" s="9"/>
      <c r="L338" s="9"/>
      <c r="M338" s="9"/>
      <c r="N338" s="9"/>
      <c r="O338" s="9"/>
      <c r="P338" s="9"/>
      <c r="Q338" s="9"/>
      <c r="R338" s="9"/>
      <c r="S338" s="9"/>
      <c r="T338" s="9"/>
      <c r="U338" s="9"/>
      <c r="V338" s="9"/>
      <c r="W338" s="10"/>
    </row>
    <row r="339" spans="1:23" ht="16.5" customHeight="1">
      <c r="A339" s="8"/>
      <c r="B339" s="9"/>
      <c r="C339" s="9"/>
      <c r="D339" s="9"/>
      <c r="E339" s="9"/>
      <c r="F339" s="9"/>
      <c r="G339" s="9"/>
      <c r="H339" s="9"/>
      <c r="I339" s="9"/>
      <c r="J339" s="9"/>
      <c r="K339" s="9"/>
      <c r="L339" s="9"/>
      <c r="M339" s="9"/>
      <c r="N339" s="9"/>
      <c r="O339" s="9"/>
      <c r="P339" s="9"/>
      <c r="Q339" s="9"/>
      <c r="R339" s="9"/>
      <c r="S339" s="9"/>
      <c r="T339" s="9"/>
      <c r="U339" s="9"/>
      <c r="V339" s="9"/>
      <c r="W339" s="10"/>
    </row>
    <row r="340" spans="1:23" ht="16.5" customHeight="1">
      <c r="A340" s="8"/>
      <c r="B340" s="9"/>
      <c r="C340" s="9"/>
      <c r="D340" s="9"/>
      <c r="E340" s="9"/>
      <c r="F340" s="9"/>
      <c r="G340" s="9"/>
      <c r="H340" s="9"/>
      <c r="I340" s="9"/>
      <c r="J340" s="9"/>
      <c r="K340" s="9"/>
      <c r="L340" s="9"/>
      <c r="M340" s="9"/>
      <c r="N340" s="9"/>
      <c r="O340" s="9"/>
      <c r="P340" s="9"/>
      <c r="Q340" s="9"/>
      <c r="R340" s="9"/>
      <c r="S340" s="9"/>
      <c r="T340" s="9"/>
      <c r="U340" s="9"/>
      <c r="V340" s="9"/>
      <c r="W340" s="10"/>
    </row>
    <row r="341" spans="1:23" ht="16.5" customHeight="1">
      <c r="A341" s="8"/>
      <c r="B341" s="9"/>
      <c r="C341" s="9"/>
      <c r="D341" s="9"/>
      <c r="E341" s="9"/>
      <c r="F341" s="9"/>
      <c r="G341" s="9"/>
      <c r="H341" s="9"/>
      <c r="I341" s="9"/>
      <c r="J341" s="9"/>
      <c r="K341" s="9"/>
      <c r="L341" s="9"/>
      <c r="M341" s="9"/>
      <c r="N341" s="9"/>
      <c r="O341" s="9"/>
      <c r="P341" s="9"/>
      <c r="Q341" s="9"/>
      <c r="R341" s="9"/>
      <c r="S341" s="9"/>
      <c r="T341" s="9"/>
      <c r="U341" s="9"/>
      <c r="V341" s="9"/>
      <c r="W341" s="10"/>
    </row>
    <row r="342" spans="1:23" ht="16.5" customHeight="1">
      <c r="A342" s="8"/>
      <c r="B342" s="9"/>
      <c r="C342" s="9"/>
      <c r="D342" s="9"/>
      <c r="E342" s="9"/>
      <c r="F342" s="9"/>
      <c r="G342" s="9"/>
      <c r="H342" s="9"/>
      <c r="I342" s="9"/>
      <c r="J342" s="9"/>
      <c r="K342" s="9"/>
      <c r="L342" s="9"/>
      <c r="M342" s="9"/>
      <c r="N342" s="9"/>
      <c r="O342" s="9"/>
      <c r="P342" s="9"/>
      <c r="Q342" s="9"/>
      <c r="R342" s="9"/>
      <c r="S342" s="9"/>
      <c r="T342" s="9"/>
      <c r="U342" s="9"/>
      <c r="V342" s="9"/>
      <c r="W342" s="10"/>
    </row>
    <row r="343" spans="1:23" ht="16.5" customHeight="1">
      <c r="A343" s="8"/>
      <c r="B343" s="9"/>
      <c r="C343" s="9"/>
      <c r="D343" s="9"/>
      <c r="E343" s="9"/>
      <c r="F343" s="9"/>
      <c r="G343" s="9"/>
      <c r="H343" s="9"/>
      <c r="I343" s="9"/>
      <c r="J343" s="9"/>
      <c r="K343" s="9"/>
      <c r="L343" s="9"/>
      <c r="M343" s="9"/>
      <c r="N343" s="9"/>
      <c r="O343" s="9"/>
      <c r="P343" s="9"/>
      <c r="Q343" s="9"/>
      <c r="R343" s="9"/>
      <c r="S343" s="9"/>
      <c r="T343" s="9"/>
      <c r="U343" s="9"/>
      <c r="V343" s="9"/>
      <c r="W343" s="10"/>
    </row>
    <row r="344" spans="1:23" ht="16.5" customHeight="1">
      <c r="A344" s="8"/>
      <c r="B344" s="9"/>
      <c r="C344" s="9"/>
      <c r="D344" s="9"/>
      <c r="E344" s="9"/>
      <c r="F344" s="9"/>
      <c r="G344" s="9"/>
      <c r="H344" s="9"/>
      <c r="I344" s="9"/>
      <c r="J344" s="9"/>
      <c r="K344" s="9"/>
      <c r="L344" s="9"/>
      <c r="M344" s="9"/>
      <c r="N344" s="9"/>
      <c r="O344" s="9"/>
      <c r="P344" s="9"/>
      <c r="Q344" s="9"/>
      <c r="R344" s="9"/>
      <c r="S344" s="9"/>
      <c r="T344" s="9"/>
      <c r="U344" s="9"/>
      <c r="V344" s="9"/>
      <c r="W344" s="10"/>
    </row>
    <row r="345" spans="1:23" ht="16.5" customHeight="1">
      <c r="A345" s="8"/>
      <c r="B345" s="9"/>
      <c r="C345" s="9"/>
      <c r="D345" s="9"/>
      <c r="E345" s="9"/>
      <c r="F345" s="9"/>
      <c r="G345" s="9"/>
      <c r="H345" s="9"/>
      <c r="I345" s="9"/>
      <c r="J345" s="9"/>
      <c r="K345" s="9"/>
      <c r="L345" s="9"/>
      <c r="M345" s="9"/>
      <c r="N345" s="9"/>
      <c r="O345" s="9"/>
      <c r="P345" s="9"/>
      <c r="Q345" s="9"/>
      <c r="R345" s="9"/>
      <c r="S345" s="9"/>
      <c r="T345" s="9"/>
      <c r="U345" s="9"/>
      <c r="V345" s="9"/>
      <c r="W345" s="10"/>
    </row>
    <row r="346" spans="1:23" ht="16.5" customHeight="1">
      <c r="A346" s="8"/>
      <c r="B346" s="9"/>
      <c r="C346" s="9"/>
      <c r="D346" s="9"/>
      <c r="E346" s="9"/>
      <c r="F346" s="9"/>
      <c r="G346" s="9"/>
      <c r="H346" s="9"/>
      <c r="I346" s="9"/>
      <c r="J346" s="9"/>
      <c r="K346" s="9"/>
      <c r="L346" s="9"/>
      <c r="M346" s="9"/>
      <c r="N346" s="9"/>
      <c r="O346" s="9"/>
      <c r="P346" s="9"/>
      <c r="Q346" s="9"/>
      <c r="R346" s="9"/>
      <c r="S346" s="9"/>
      <c r="T346" s="9"/>
      <c r="U346" s="9"/>
      <c r="V346" s="9"/>
      <c r="W346" s="10"/>
    </row>
    <row r="347" spans="1:23" ht="16.5" customHeight="1">
      <c r="A347" s="8"/>
      <c r="B347" s="9"/>
      <c r="C347" s="9"/>
      <c r="D347" s="9"/>
      <c r="E347" s="9"/>
      <c r="F347" s="9"/>
      <c r="G347" s="9"/>
      <c r="H347" s="9"/>
      <c r="I347" s="9"/>
      <c r="J347" s="9"/>
      <c r="K347" s="9"/>
      <c r="L347" s="9"/>
      <c r="M347" s="9"/>
      <c r="N347" s="9"/>
      <c r="O347" s="9"/>
      <c r="P347" s="9"/>
      <c r="Q347" s="9"/>
      <c r="R347" s="9"/>
      <c r="S347" s="9"/>
      <c r="T347" s="9"/>
      <c r="U347" s="9"/>
      <c r="V347" s="9"/>
      <c r="W347" s="10"/>
    </row>
    <row r="348" spans="1:23" ht="16.5" customHeight="1">
      <c r="A348" s="8"/>
      <c r="B348" s="9"/>
      <c r="C348" s="9"/>
      <c r="D348" s="9"/>
      <c r="E348" s="9"/>
      <c r="F348" s="9"/>
      <c r="G348" s="9"/>
      <c r="H348" s="9"/>
      <c r="I348" s="9"/>
      <c r="J348" s="9"/>
      <c r="K348" s="9"/>
      <c r="L348" s="9"/>
      <c r="M348" s="9"/>
      <c r="N348" s="9"/>
      <c r="O348" s="9"/>
      <c r="P348" s="9"/>
      <c r="Q348" s="9"/>
      <c r="R348" s="9"/>
      <c r="S348" s="9"/>
      <c r="T348" s="9"/>
      <c r="U348" s="9"/>
      <c r="V348" s="9"/>
      <c r="W348" s="10"/>
    </row>
    <row r="349" spans="1:23" ht="16.5" customHeight="1">
      <c r="A349" s="8"/>
      <c r="B349" s="9"/>
      <c r="C349" s="9"/>
      <c r="D349" s="9"/>
      <c r="E349" s="9"/>
      <c r="F349" s="9"/>
      <c r="G349" s="9"/>
      <c r="H349" s="9"/>
      <c r="I349" s="9"/>
      <c r="J349" s="9"/>
      <c r="K349" s="9"/>
      <c r="L349" s="9"/>
      <c r="M349" s="9"/>
      <c r="N349" s="9"/>
      <c r="O349" s="9"/>
      <c r="P349" s="9"/>
      <c r="Q349" s="9"/>
      <c r="R349" s="9"/>
      <c r="S349" s="9"/>
      <c r="T349" s="9"/>
      <c r="U349" s="9"/>
      <c r="V349" s="9"/>
      <c r="W349" s="10"/>
    </row>
    <row r="350" spans="1:23" ht="16.5" customHeight="1">
      <c r="A350" s="8"/>
      <c r="B350" s="9"/>
      <c r="C350" s="9"/>
      <c r="D350" s="9"/>
      <c r="E350" s="9"/>
      <c r="F350" s="9"/>
      <c r="G350" s="9"/>
      <c r="H350" s="9"/>
      <c r="I350" s="9"/>
      <c r="J350" s="9"/>
      <c r="K350" s="9"/>
      <c r="L350" s="9"/>
      <c r="M350" s="9"/>
      <c r="N350" s="9"/>
      <c r="O350" s="9"/>
      <c r="P350" s="9"/>
      <c r="Q350" s="9"/>
      <c r="R350" s="9"/>
      <c r="S350" s="9"/>
      <c r="T350" s="9"/>
      <c r="U350" s="9"/>
      <c r="V350" s="9"/>
      <c r="W350" s="10"/>
    </row>
    <row r="351" spans="1:23" ht="16.5" customHeight="1">
      <c r="A351" s="8"/>
      <c r="B351" s="9"/>
      <c r="C351" s="9"/>
      <c r="D351" s="9"/>
      <c r="E351" s="9"/>
      <c r="F351" s="9"/>
      <c r="G351" s="9"/>
      <c r="H351" s="9"/>
      <c r="I351" s="9"/>
      <c r="J351" s="9"/>
      <c r="K351" s="9"/>
      <c r="L351" s="9"/>
      <c r="M351" s="9"/>
      <c r="N351" s="9"/>
      <c r="O351" s="9"/>
      <c r="P351" s="9"/>
      <c r="Q351" s="9"/>
      <c r="R351" s="9"/>
      <c r="S351" s="9"/>
      <c r="T351" s="9"/>
      <c r="U351" s="9"/>
      <c r="V351" s="9"/>
      <c r="W351" s="10"/>
    </row>
    <row r="352" spans="1:23" ht="16.5" customHeight="1">
      <c r="A352" s="8"/>
      <c r="B352" s="9"/>
      <c r="C352" s="9"/>
      <c r="D352" s="9"/>
      <c r="E352" s="9"/>
      <c r="F352" s="9"/>
      <c r="G352" s="9"/>
      <c r="H352" s="9"/>
      <c r="I352" s="9"/>
      <c r="J352" s="9"/>
      <c r="K352" s="9"/>
      <c r="L352" s="9"/>
      <c r="M352" s="9"/>
      <c r="N352" s="9"/>
      <c r="O352" s="9"/>
      <c r="P352" s="9"/>
      <c r="Q352" s="9"/>
      <c r="R352" s="9"/>
      <c r="S352" s="9"/>
      <c r="T352" s="9"/>
      <c r="U352" s="9"/>
      <c r="V352" s="9"/>
      <c r="W352" s="10"/>
    </row>
    <row r="353" spans="1:23" ht="16.5" customHeight="1">
      <c r="A353" s="8"/>
      <c r="B353" s="9"/>
      <c r="C353" s="9"/>
      <c r="D353" s="9"/>
      <c r="E353" s="9"/>
      <c r="F353" s="9"/>
      <c r="G353" s="9"/>
      <c r="H353" s="9"/>
      <c r="I353" s="9"/>
      <c r="J353" s="9"/>
      <c r="K353" s="9"/>
      <c r="L353" s="9"/>
      <c r="M353" s="9"/>
      <c r="N353" s="9"/>
      <c r="O353" s="9"/>
      <c r="P353" s="9"/>
      <c r="Q353" s="9"/>
      <c r="R353" s="9"/>
      <c r="S353" s="9"/>
      <c r="T353" s="9"/>
      <c r="U353" s="9"/>
      <c r="V353" s="9"/>
      <c r="W353" s="10"/>
    </row>
    <row r="354" spans="1:23" ht="16.5" customHeight="1">
      <c r="A354" s="8"/>
      <c r="B354" s="9"/>
      <c r="C354" s="9"/>
      <c r="D354" s="9"/>
      <c r="E354" s="9"/>
      <c r="F354" s="9"/>
      <c r="G354" s="9"/>
      <c r="H354" s="9"/>
      <c r="I354" s="9"/>
      <c r="J354" s="9"/>
      <c r="K354" s="9"/>
      <c r="L354" s="9"/>
      <c r="M354" s="9"/>
      <c r="N354" s="9"/>
      <c r="O354" s="9"/>
      <c r="P354" s="9"/>
      <c r="Q354" s="9"/>
      <c r="R354" s="9"/>
      <c r="S354" s="9"/>
      <c r="T354" s="9"/>
      <c r="U354" s="9"/>
      <c r="V354" s="9"/>
      <c r="W354" s="10"/>
    </row>
    <row r="355" spans="1:23" ht="16.5" customHeight="1">
      <c r="A355" s="8"/>
      <c r="B355" s="9"/>
      <c r="C355" s="9"/>
      <c r="D355" s="9"/>
      <c r="E355" s="9"/>
      <c r="F355" s="9"/>
      <c r="G355" s="9"/>
      <c r="H355" s="9"/>
      <c r="I355" s="9"/>
      <c r="J355" s="9"/>
      <c r="K355" s="9"/>
      <c r="L355" s="9"/>
      <c r="M355" s="9"/>
      <c r="N355" s="9"/>
      <c r="O355" s="9"/>
      <c r="P355" s="9"/>
      <c r="Q355" s="9"/>
      <c r="R355" s="9"/>
      <c r="S355" s="9"/>
      <c r="T355" s="9"/>
      <c r="U355" s="9"/>
      <c r="V355" s="9"/>
      <c r="W355" s="10"/>
    </row>
    <row r="356" spans="1:23" ht="16.5" customHeight="1">
      <c r="A356" s="8"/>
      <c r="B356" s="9"/>
      <c r="C356" s="9"/>
      <c r="D356" s="9"/>
      <c r="E356" s="9"/>
      <c r="F356" s="9"/>
      <c r="G356" s="9"/>
      <c r="H356" s="9"/>
      <c r="I356" s="9"/>
      <c r="J356" s="9"/>
      <c r="K356" s="9"/>
      <c r="L356" s="9"/>
      <c r="M356" s="9"/>
      <c r="N356" s="9"/>
      <c r="O356" s="9"/>
      <c r="P356" s="9"/>
      <c r="Q356" s="9"/>
      <c r="R356" s="9"/>
      <c r="S356" s="9"/>
      <c r="T356" s="9"/>
      <c r="U356" s="9"/>
      <c r="V356" s="9"/>
      <c r="W356" s="10"/>
    </row>
    <row r="357" spans="1:23" ht="16.5" customHeight="1">
      <c r="A357" s="8"/>
      <c r="B357" s="9"/>
      <c r="C357" s="9"/>
      <c r="D357" s="9"/>
      <c r="E357" s="9"/>
      <c r="F357" s="9"/>
      <c r="G357" s="9"/>
      <c r="H357" s="9"/>
      <c r="I357" s="9"/>
      <c r="J357" s="9"/>
      <c r="K357" s="9"/>
      <c r="L357" s="9"/>
      <c r="M357" s="9"/>
      <c r="N357" s="9"/>
      <c r="O357" s="9"/>
      <c r="P357" s="9"/>
      <c r="Q357" s="9"/>
      <c r="R357" s="9"/>
      <c r="S357" s="9"/>
      <c r="T357" s="9"/>
      <c r="U357" s="9"/>
      <c r="V357" s="9"/>
      <c r="W357" s="10"/>
    </row>
    <row r="358" spans="1:23" ht="16.5" customHeight="1">
      <c r="A358" s="8"/>
      <c r="B358" s="9"/>
      <c r="C358" s="9"/>
      <c r="D358" s="9"/>
      <c r="E358" s="9"/>
      <c r="F358" s="9"/>
      <c r="G358" s="9"/>
      <c r="H358" s="9"/>
      <c r="I358" s="9"/>
      <c r="J358" s="9"/>
      <c r="K358" s="9"/>
      <c r="L358" s="9"/>
      <c r="M358" s="9"/>
      <c r="N358" s="9"/>
      <c r="O358" s="9"/>
      <c r="P358" s="9"/>
      <c r="Q358" s="9"/>
      <c r="R358" s="9"/>
      <c r="S358" s="9"/>
      <c r="T358" s="9"/>
      <c r="U358" s="9"/>
      <c r="V358" s="9"/>
      <c r="W358" s="10"/>
    </row>
    <row r="359" spans="1:23" ht="16.5" customHeight="1">
      <c r="A359" s="8"/>
      <c r="B359" s="9"/>
      <c r="C359" s="9"/>
      <c r="D359" s="9"/>
      <c r="E359" s="9"/>
      <c r="F359" s="9"/>
      <c r="G359" s="9"/>
      <c r="H359" s="9"/>
      <c r="I359" s="9"/>
      <c r="J359" s="9"/>
      <c r="K359" s="9"/>
      <c r="L359" s="9"/>
      <c r="M359" s="9"/>
      <c r="N359" s="9"/>
      <c r="O359" s="9"/>
      <c r="P359" s="9"/>
      <c r="Q359" s="9"/>
      <c r="R359" s="9"/>
      <c r="S359" s="9"/>
      <c r="T359" s="9"/>
      <c r="U359" s="9"/>
      <c r="V359" s="9"/>
      <c r="W359" s="10"/>
    </row>
    <row r="360" spans="1:23" ht="16.5" customHeight="1">
      <c r="A360" s="8"/>
      <c r="B360" s="9"/>
      <c r="C360" s="9"/>
      <c r="D360" s="9"/>
      <c r="E360" s="9"/>
      <c r="F360" s="9"/>
      <c r="G360" s="9"/>
      <c r="H360" s="9"/>
      <c r="I360" s="9"/>
      <c r="J360" s="9"/>
      <c r="K360" s="9"/>
      <c r="L360" s="9"/>
      <c r="M360" s="9"/>
      <c r="N360" s="9"/>
      <c r="O360" s="9"/>
      <c r="P360" s="9"/>
      <c r="Q360" s="9"/>
      <c r="R360" s="9"/>
      <c r="S360" s="9"/>
      <c r="T360" s="9"/>
      <c r="U360" s="9"/>
      <c r="V360" s="9"/>
      <c r="W360" s="10"/>
    </row>
    <row r="361" spans="1:23" ht="16.5" customHeight="1">
      <c r="A361" s="8"/>
      <c r="B361" s="9"/>
      <c r="C361" s="9"/>
      <c r="D361" s="9"/>
      <c r="E361" s="9"/>
      <c r="F361" s="9"/>
      <c r="G361" s="9"/>
      <c r="H361" s="9"/>
      <c r="I361" s="9"/>
      <c r="J361" s="9"/>
      <c r="K361" s="9"/>
      <c r="L361" s="9"/>
      <c r="M361" s="9"/>
      <c r="N361" s="9"/>
      <c r="O361" s="9"/>
      <c r="P361" s="9"/>
      <c r="Q361" s="9"/>
      <c r="R361" s="9"/>
      <c r="S361" s="9"/>
      <c r="T361" s="9"/>
      <c r="U361" s="9"/>
      <c r="V361" s="9"/>
      <c r="W361" s="10"/>
    </row>
    <row r="362" spans="1:23" ht="16.5" customHeight="1">
      <c r="A362" s="8"/>
      <c r="B362" s="9"/>
      <c r="C362" s="9"/>
      <c r="D362" s="9"/>
      <c r="E362" s="9"/>
      <c r="F362" s="9"/>
      <c r="G362" s="9"/>
      <c r="H362" s="9"/>
      <c r="I362" s="9"/>
      <c r="J362" s="9"/>
      <c r="K362" s="9"/>
      <c r="L362" s="9"/>
      <c r="M362" s="9"/>
      <c r="N362" s="9"/>
      <c r="O362" s="9"/>
      <c r="P362" s="9"/>
      <c r="Q362" s="9"/>
      <c r="R362" s="9"/>
      <c r="S362" s="9"/>
      <c r="T362" s="9"/>
      <c r="U362" s="9"/>
      <c r="V362" s="9"/>
      <c r="W362" s="10"/>
    </row>
    <row r="363" spans="1:23" ht="16.5" customHeight="1">
      <c r="A363" s="8"/>
      <c r="B363" s="9"/>
      <c r="C363" s="9"/>
      <c r="D363" s="9"/>
      <c r="E363" s="9"/>
      <c r="F363" s="9"/>
      <c r="G363" s="9"/>
      <c r="H363" s="9"/>
      <c r="I363" s="9"/>
      <c r="J363" s="9"/>
      <c r="K363" s="9"/>
      <c r="L363" s="9"/>
      <c r="M363" s="9"/>
      <c r="N363" s="9"/>
      <c r="O363" s="9"/>
      <c r="P363" s="9"/>
      <c r="Q363" s="9"/>
      <c r="R363" s="9"/>
      <c r="S363" s="9"/>
      <c r="T363" s="9"/>
      <c r="U363" s="9"/>
      <c r="V363" s="9"/>
      <c r="W363" s="10"/>
    </row>
    <row r="364" spans="1:23" ht="16.5" customHeight="1">
      <c r="A364" s="8"/>
      <c r="B364" s="9"/>
      <c r="C364" s="9"/>
      <c r="D364" s="9"/>
      <c r="E364" s="9"/>
      <c r="F364" s="9"/>
      <c r="G364" s="9"/>
      <c r="H364" s="9"/>
      <c r="I364" s="9"/>
      <c r="J364" s="9"/>
      <c r="K364" s="9"/>
      <c r="L364" s="9"/>
      <c r="M364" s="9"/>
      <c r="N364" s="9"/>
      <c r="O364" s="9"/>
      <c r="P364" s="9"/>
      <c r="Q364" s="9"/>
      <c r="R364" s="9"/>
      <c r="S364" s="9"/>
      <c r="T364" s="9"/>
      <c r="U364" s="9"/>
      <c r="V364" s="9"/>
      <c r="W364" s="10"/>
    </row>
    <row r="365" spans="1:23" ht="16.5" customHeight="1">
      <c r="A365" s="8"/>
      <c r="B365" s="9"/>
      <c r="C365" s="9"/>
      <c r="D365" s="9"/>
      <c r="E365" s="9"/>
      <c r="F365" s="9"/>
      <c r="G365" s="9"/>
      <c r="H365" s="9"/>
      <c r="I365" s="9"/>
      <c r="J365" s="9"/>
      <c r="K365" s="9"/>
      <c r="L365" s="9"/>
      <c r="M365" s="9"/>
      <c r="N365" s="9"/>
      <c r="O365" s="9"/>
      <c r="P365" s="9"/>
      <c r="Q365" s="9"/>
      <c r="R365" s="9"/>
      <c r="S365" s="9"/>
      <c r="T365" s="9"/>
      <c r="U365" s="9"/>
      <c r="V365" s="9"/>
      <c r="W365" s="10"/>
    </row>
    <row r="366" spans="1:23" ht="16.5" customHeight="1">
      <c r="A366" s="8"/>
      <c r="B366" s="9"/>
      <c r="C366" s="9"/>
      <c r="D366" s="9"/>
      <c r="E366" s="9"/>
      <c r="F366" s="9"/>
      <c r="G366" s="9"/>
      <c r="H366" s="9"/>
      <c r="I366" s="9"/>
      <c r="J366" s="9"/>
      <c r="K366" s="9"/>
      <c r="L366" s="9"/>
      <c r="M366" s="9"/>
      <c r="N366" s="9"/>
      <c r="O366" s="9"/>
      <c r="P366" s="9"/>
      <c r="Q366" s="9"/>
      <c r="R366" s="9"/>
      <c r="S366" s="9"/>
      <c r="T366" s="9"/>
      <c r="U366" s="9"/>
      <c r="V366" s="9"/>
      <c r="W366" s="10"/>
    </row>
    <row r="367" spans="1:23" ht="16.5" customHeight="1">
      <c r="A367" s="8"/>
      <c r="B367" s="9"/>
      <c r="C367" s="9"/>
      <c r="D367" s="9"/>
      <c r="E367" s="9"/>
      <c r="F367" s="9"/>
      <c r="G367" s="9"/>
      <c r="H367" s="9"/>
      <c r="I367" s="9"/>
      <c r="J367" s="9"/>
      <c r="K367" s="9"/>
      <c r="L367" s="9"/>
      <c r="M367" s="9"/>
      <c r="N367" s="9"/>
      <c r="O367" s="9"/>
      <c r="P367" s="9"/>
      <c r="Q367" s="9"/>
      <c r="R367" s="9"/>
      <c r="S367" s="9"/>
      <c r="T367" s="9"/>
      <c r="U367" s="9"/>
      <c r="V367" s="9"/>
      <c r="W367" s="10"/>
    </row>
    <row r="368" spans="1:23" ht="16.5" customHeight="1">
      <c r="A368" s="8"/>
      <c r="B368" s="9"/>
      <c r="C368" s="9"/>
      <c r="D368" s="9"/>
      <c r="E368" s="9"/>
      <c r="F368" s="9"/>
      <c r="G368" s="9"/>
      <c r="H368" s="9"/>
      <c r="I368" s="9"/>
      <c r="J368" s="9"/>
      <c r="K368" s="9"/>
      <c r="L368" s="9"/>
      <c r="M368" s="9"/>
      <c r="N368" s="9"/>
      <c r="O368" s="9"/>
      <c r="P368" s="9"/>
      <c r="Q368" s="9"/>
      <c r="R368" s="9"/>
      <c r="S368" s="9"/>
      <c r="T368" s="9"/>
      <c r="U368" s="9"/>
      <c r="V368" s="9"/>
      <c r="W368" s="10"/>
    </row>
    <row r="369" spans="1:23" ht="16.5" customHeight="1">
      <c r="A369" s="8"/>
      <c r="B369" s="9"/>
      <c r="C369" s="9"/>
      <c r="D369" s="9"/>
      <c r="E369" s="9"/>
      <c r="F369" s="9"/>
      <c r="G369" s="9"/>
      <c r="H369" s="9"/>
      <c r="I369" s="9"/>
      <c r="J369" s="9"/>
      <c r="K369" s="9"/>
      <c r="L369" s="9"/>
      <c r="M369" s="9"/>
      <c r="N369" s="9"/>
      <c r="O369" s="9"/>
      <c r="P369" s="9"/>
      <c r="Q369" s="9"/>
      <c r="R369" s="9"/>
      <c r="S369" s="9"/>
      <c r="T369" s="9"/>
      <c r="U369" s="9"/>
      <c r="V369" s="9"/>
      <c r="W369" s="10"/>
    </row>
    <row r="370" spans="1:23" ht="16.5" customHeight="1">
      <c r="A370" s="8"/>
      <c r="B370" s="9"/>
      <c r="C370" s="9"/>
      <c r="D370" s="9"/>
      <c r="E370" s="9"/>
      <c r="F370" s="9"/>
      <c r="G370" s="9"/>
      <c r="H370" s="9"/>
      <c r="I370" s="9"/>
      <c r="J370" s="9"/>
      <c r="K370" s="9"/>
      <c r="L370" s="9"/>
      <c r="M370" s="9"/>
      <c r="N370" s="9"/>
      <c r="O370" s="9"/>
      <c r="P370" s="9"/>
      <c r="Q370" s="9"/>
      <c r="R370" s="9"/>
      <c r="S370" s="9"/>
      <c r="T370" s="9"/>
      <c r="U370" s="9"/>
      <c r="V370" s="9"/>
      <c r="W370" s="10"/>
    </row>
    <row r="371" spans="1:23" ht="16.5" customHeight="1">
      <c r="A371" s="8"/>
      <c r="B371" s="9"/>
      <c r="C371" s="9"/>
      <c r="D371" s="9"/>
      <c r="E371" s="9"/>
      <c r="F371" s="9"/>
      <c r="G371" s="9"/>
      <c r="H371" s="9"/>
      <c r="I371" s="9"/>
      <c r="J371" s="9"/>
      <c r="K371" s="9"/>
      <c r="L371" s="9"/>
      <c r="M371" s="9"/>
      <c r="N371" s="9"/>
      <c r="O371" s="9"/>
      <c r="P371" s="9"/>
      <c r="Q371" s="9"/>
      <c r="R371" s="9"/>
      <c r="S371" s="9"/>
      <c r="T371" s="9"/>
      <c r="U371" s="9"/>
      <c r="V371" s="9"/>
      <c r="W371" s="10"/>
    </row>
    <row r="372" spans="1:23" ht="16.5" customHeight="1">
      <c r="A372" s="8"/>
      <c r="B372" s="9"/>
      <c r="C372" s="9"/>
      <c r="D372" s="9"/>
      <c r="E372" s="9"/>
      <c r="F372" s="9"/>
      <c r="G372" s="9"/>
      <c r="H372" s="9"/>
      <c r="I372" s="9"/>
      <c r="J372" s="9"/>
      <c r="K372" s="9"/>
      <c r="L372" s="9"/>
      <c r="M372" s="9"/>
      <c r="N372" s="9"/>
      <c r="O372" s="9"/>
      <c r="P372" s="9"/>
      <c r="Q372" s="9"/>
      <c r="R372" s="9"/>
      <c r="S372" s="9"/>
      <c r="T372" s="9"/>
      <c r="U372" s="9"/>
      <c r="V372" s="9"/>
      <c r="W372" s="10"/>
    </row>
    <row r="373" spans="1:23" ht="16.5" customHeight="1">
      <c r="A373" s="8"/>
      <c r="B373" s="9"/>
      <c r="C373" s="9"/>
      <c r="D373" s="9"/>
      <c r="E373" s="9"/>
      <c r="F373" s="9"/>
      <c r="G373" s="9"/>
      <c r="H373" s="9"/>
      <c r="I373" s="9"/>
      <c r="J373" s="9"/>
      <c r="K373" s="9"/>
      <c r="L373" s="9"/>
      <c r="M373" s="9"/>
      <c r="N373" s="9"/>
      <c r="O373" s="9"/>
      <c r="P373" s="9"/>
      <c r="Q373" s="9"/>
      <c r="R373" s="9"/>
      <c r="S373" s="9"/>
      <c r="T373" s="9"/>
      <c r="U373" s="9"/>
      <c r="V373" s="9"/>
      <c r="W373" s="10"/>
    </row>
    <row r="374" spans="1:23" ht="16.5" customHeight="1">
      <c r="A374" s="8"/>
      <c r="B374" s="9"/>
      <c r="C374" s="9"/>
      <c r="D374" s="9"/>
      <c r="E374" s="9"/>
      <c r="F374" s="9"/>
      <c r="G374" s="9"/>
      <c r="H374" s="9"/>
      <c r="I374" s="9"/>
      <c r="J374" s="9"/>
      <c r="K374" s="9"/>
      <c r="L374" s="9"/>
      <c r="M374" s="9"/>
      <c r="N374" s="9"/>
      <c r="O374" s="9"/>
      <c r="P374" s="9"/>
      <c r="Q374" s="9"/>
      <c r="R374" s="9"/>
      <c r="S374" s="9"/>
      <c r="T374" s="9"/>
      <c r="U374" s="9"/>
      <c r="V374" s="9"/>
      <c r="W374" s="10"/>
    </row>
    <row r="375" spans="1:23" ht="16.5" customHeight="1">
      <c r="A375" s="8"/>
      <c r="B375" s="9"/>
      <c r="C375" s="9"/>
      <c r="D375" s="9"/>
      <c r="E375" s="9"/>
      <c r="F375" s="9"/>
      <c r="G375" s="9"/>
      <c r="H375" s="9"/>
      <c r="I375" s="9"/>
      <c r="J375" s="9"/>
      <c r="K375" s="9"/>
      <c r="L375" s="9"/>
      <c r="M375" s="9"/>
      <c r="N375" s="9"/>
      <c r="O375" s="9"/>
      <c r="P375" s="9"/>
      <c r="Q375" s="9"/>
      <c r="R375" s="9"/>
      <c r="S375" s="9"/>
      <c r="T375" s="9"/>
      <c r="U375" s="9"/>
      <c r="V375" s="9"/>
      <c r="W375" s="10"/>
    </row>
    <row r="376" spans="1:23" ht="16.5" customHeight="1">
      <c r="A376" s="8"/>
      <c r="B376" s="9"/>
      <c r="C376" s="9"/>
      <c r="D376" s="9"/>
      <c r="E376" s="9"/>
      <c r="F376" s="9"/>
      <c r="G376" s="9"/>
      <c r="H376" s="9"/>
      <c r="I376" s="9"/>
      <c r="J376" s="9"/>
      <c r="K376" s="9"/>
      <c r="L376" s="9"/>
      <c r="M376" s="9"/>
      <c r="N376" s="9"/>
      <c r="O376" s="9"/>
      <c r="P376" s="9"/>
      <c r="Q376" s="9"/>
      <c r="R376" s="9"/>
      <c r="S376" s="9"/>
      <c r="T376" s="9"/>
      <c r="U376" s="9"/>
      <c r="V376" s="9"/>
      <c r="W376" s="10"/>
    </row>
    <row r="377" spans="1:23" ht="16.5" customHeight="1">
      <c r="A377" s="8"/>
      <c r="B377" s="9"/>
      <c r="C377" s="9"/>
      <c r="D377" s="9"/>
      <c r="E377" s="9"/>
      <c r="F377" s="9"/>
      <c r="G377" s="9"/>
      <c r="H377" s="9"/>
      <c r="I377" s="9"/>
      <c r="J377" s="9"/>
      <c r="K377" s="9"/>
      <c r="L377" s="9"/>
      <c r="M377" s="9"/>
      <c r="N377" s="9"/>
      <c r="O377" s="9"/>
      <c r="P377" s="9"/>
      <c r="Q377" s="9"/>
      <c r="R377" s="9"/>
      <c r="S377" s="9"/>
      <c r="T377" s="9"/>
      <c r="U377" s="9"/>
      <c r="V377" s="9"/>
      <c r="W377" s="10"/>
    </row>
    <row r="378" spans="1:23" ht="16.5" customHeight="1">
      <c r="A378" s="8"/>
      <c r="B378" s="9"/>
      <c r="C378" s="9"/>
      <c r="D378" s="9"/>
      <c r="E378" s="9"/>
      <c r="F378" s="9"/>
      <c r="G378" s="9"/>
      <c r="H378" s="9"/>
      <c r="I378" s="9"/>
      <c r="J378" s="9"/>
      <c r="K378" s="9"/>
      <c r="L378" s="9"/>
      <c r="M378" s="9"/>
      <c r="N378" s="9"/>
      <c r="O378" s="9"/>
      <c r="P378" s="9"/>
      <c r="Q378" s="9"/>
      <c r="R378" s="9"/>
      <c r="S378" s="9"/>
      <c r="T378" s="9"/>
      <c r="U378" s="9"/>
      <c r="V378" s="9"/>
      <c r="W378" s="10"/>
    </row>
    <row r="379" spans="1:23" ht="16.5" customHeight="1">
      <c r="A379" s="8"/>
      <c r="B379" s="9"/>
      <c r="C379" s="9"/>
      <c r="D379" s="9"/>
      <c r="E379" s="9"/>
      <c r="F379" s="9"/>
      <c r="G379" s="9"/>
      <c r="H379" s="9"/>
      <c r="I379" s="9"/>
      <c r="J379" s="9"/>
      <c r="K379" s="9"/>
      <c r="L379" s="9"/>
      <c r="M379" s="9"/>
      <c r="N379" s="9"/>
      <c r="O379" s="9"/>
      <c r="P379" s="9"/>
      <c r="Q379" s="9"/>
      <c r="R379" s="9"/>
      <c r="S379" s="9"/>
      <c r="T379" s="9"/>
      <c r="U379" s="9"/>
      <c r="V379" s="9"/>
      <c r="W379" s="10"/>
    </row>
    <row r="380" spans="1:23" ht="16.5" customHeight="1">
      <c r="A380" s="8"/>
      <c r="B380" s="9"/>
      <c r="C380" s="9"/>
      <c r="D380" s="9"/>
      <c r="E380" s="9"/>
      <c r="F380" s="9"/>
      <c r="G380" s="9"/>
      <c r="H380" s="9"/>
      <c r="I380" s="9"/>
      <c r="J380" s="9"/>
      <c r="K380" s="9"/>
      <c r="L380" s="9"/>
      <c r="M380" s="9"/>
      <c r="N380" s="9"/>
      <c r="O380" s="9"/>
      <c r="P380" s="9"/>
      <c r="Q380" s="9"/>
      <c r="R380" s="9"/>
      <c r="S380" s="9"/>
      <c r="T380" s="9"/>
      <c r="U380" s="9"/>
      <c r="V380" s="9"/>
      <c r="W380" s="10"/>
    </row>
    <row r="381" spans="1:23" ht="16.5" customHeight="1">
      <c r="A381" s="8"/>
      <c r="B381" s="9"/>
      <c r="C381" s="9"/>
      <c r="D381" s="9"/>
      <c r="E381" s="9"/>
      <c r="F381" s="9"/>
      <c r="G381" s="9"/>
      <c r="H381" s="9"/>
      <c r="I381" s="9"/>
      <c r="J381" s="9"/>
      <c r="K381" s="9"/>
      <c r="L381" s="9"/>
      <c r="M381" s="9"/>
      <c r="N381" s="9"/>
      <c r="O381" s="9"/>
      <c r="P381" s="9"/>
      <c r="Q381" s="9"/>
      <c r="R381" s="9"/>
      <c r="S381" s="9"/>
      <c r="T381" s="9"/>
      <c r="U381" s="9"/>
      <c r="V381" s="9"/>
      <c r="W381" s="10"/>
    </row>
    <row r="382" spans="1:23" ht="16.5" customHeight="1">
      <c r="A382" s="8"/>
      <c r="B382" s="9"/>
      <c r="C382" s="9"/>
      <c r="D382" s="9"/>
      <c r="E382" s="9"/>
      <c r="F382" s="9"/>
      <c r="G382" s="9"/>
      <c r="H382" s="9"/>
      <c r="I382" s="9"/>
      <c r="J382" s="9"/>
      <c r="K382" s="9"/>
      <c r="L382" s="9"/>
      <c r="M382" s="9"/>
      <c r="N382" s="9"/>
      <c r="O382" s="9"/>
      <c r="P382" s="9"/>
      <c r="Q382" s="9"/>
      <c r="R382" s="9"/>
      <c r="S382" s="9"/>
      <c r="T382" s="9"/>
      <c r="U382" s="9"/>
      <c r="V382" s="9"/>
      <c r="W382" s="10"/>
    </row>
    <row r="383" spans="1:23" ht="16.5" customHeight="1">
      <c r="A383" s="8"/>
      <c r="B383" s="9"/>
      <c r="C383" s="9"/>
      <c r="D383" s="9"/>
      <c r="E383" s="9"/>
      <c r="F383" s="9"/>
      <c r="G383" s="9"/>
      <c r="H383" s="9"/>
      <c r="I383" s="9"/>
      <c r="J383" s="9"/>
      <c r="K383" s="9"/>
      <c r="L383" s="9"/>
      <c r="M383" s="9"/>
      <c r="N383" s="9"/>
      <c r="O383" s="9"/>
      <c r="P383" s="9"/>
      <c r="Q383" s="9"/>
      <c r="R383" s="9"/>
      <c r="S383" s="9"/>
      <c r="T383" s="9"/>
      <c r="U383" s="9"/>
      <c r="V383" s="9"/>
      <c r="W383" s="10"/>
    </row>
    <row r="384" spans="1:23" ht="16.5" customHeight="1">
      <c r="A384" s="8"/>
      <c r="B384" s="9"/>
      <c r="C384" s="9"/>
      <c r="D384" s="9"/>
      <c r="E384" s="9"/>
      <c r="F384" s="9"/>
      <c r="G384" s="9"/>
      <c r="H384" s="9"/>
      <c r="I384" s="9"/>
      <c r="J384" s="9"/>
      <c r="K384" s="9"/>
      <c r="L384" s="9"/>
      <c r="M384" s="9"/>
      <c r="N384" s="9"/>
      <c r="O384" s="9"/>
      <c r="P384" s="9"/>
      <c r="Q384" s="9"/>
      <c r="R384" s="9"/>
      <c r="S384" s="9"/>
      <c r="T384" s="9"/>
      <c r="U384" s="9"/>
      <c r="V384" s="9"/>
      <c r="W384" s="10"/>
    </row>
    <row r="385" spans="1:23" ht="16.5" customHeight="1">
      <c r="A385" s="8"/>
      <c r="B385" s="9"/>
      <c r="C385" s="9"/>
      <c r="D385" s="9"/>
      <c r="E385" s="9"/>
      <c r="F385" s="9"/>
      <c r="G385" s="9"/>
      <c r="H385" s="9"/>
      <c r="I385" s="9"/>
      <c r="J385" s="9"/>
      <c r="K385" s="9"/>
      <c r="L385" s="9"/>
      <c r="M385" s="9"/>
      <c r="N385" s="9"/>
      <c r="O385" s="9"/>
      <c r="P385" s="9"/>
      <c r="Q385" s="9"/>
      <c r="R385" s="9"/>
      <c r="S385" s="9"/>
      <c r="T385" s="9"/>
      <c r="U385" s="9"/>
      <c r="V385" s="9"/>
      <c r="W385" s="10"/>
    </row>
    <row r="386" spans="1:23" ht="16.5" customHeight="1">
      <c r="A386" s="8"/>
      <c r="B386" s="9"/>
      <c r="C386" s="9"/>
      <c r="D386" s="9"/>
      <c r="E386" s="9"/>
      <c r="F386" s="9"/>
      <c r="G386" s="9"/>
      <c r="H386" s="9"/>
      <c r="I386" s="9"/>
      <c r="J386" s="9"/>
      <c r="K386" s="9"/>
      <c r="L386" s="9"/>
      <c r="M386" s="9"/>
      <c r="N386" s="9"/>
      <c r="O386" s="9"/>
      <c r="P386" s="9"/>
      <c r="Q386" s="9"/>
      <c r="R386" s="9"/>
      <c r="S386" s="9"/>
      <c r="T386" s="9"/>
      <c r="U386" s="9"/>
      <c r="V386" s="9"/>
      <c r="W386" s="10"/>
    </row>
    <row r="387" spans="1:23" ht="16.5" customHeight="1">
      <c r="A387" s="8"/>
      <c r="B387" s="9"/>
      <c r="C387" s="9"/>
      <c r="D387" s="9"/>
      <c r="E387" s="9"/>
      <c r="F387" s="9"/>
      <c r="G387" s="9"/>
      <c r="H387" s="9"/>
      <c r="I387" s="9"/>
      <c r="J387" s="9"/>
      <c r="K387" s="9"/>
      <c r="L387" s="9"/>
      <c r="M387" s="9"/>
      <c r="N387" s="9"/>
      <c r="O387" s="9"/>
      <c r="P387" s="9"/>
      <c r="Q387" s="9"/>
      <c r="R387" s="9"/>
      <c r="S387" s="9"/>
      <c r="T387" s="9"/>
      <c r="U387" s="9"/>
      <c r="V387" s="9"/>
      <c r="W387" s="10"/>
    </row>
    <row r="388" spans="1:23" ht="16.5" customHeight="1">
      <c r="A388" s="8"/>
      <c r="B388" s="9"/>
      <c r="C388" s="9"/>
      <c r="D388" s="9"/>
      <c r="E388" s="9"/>
      <c r="F388" s="9"/>
      <c r="G388" s="9"/>
      <c r="H388" s="9"/>
      <c r="I388" s="9"/>
      <c r="J388" s="9"/>
      <c r="K388" s="9"/>
      <c r="L388" s="9"/>
      <c r="M388" s="9"/>
      <c r="N388" s="9"/>
      <c r="O388" s="9"/>
      <c r="P388" s="9"/>
      <c r="Q388" s="9"/>
      <c r="R388" s="9"/>
      <c r="S388" s="9"/>
      <c r="T388" s="9"/>
      <c r="U388" s="9"/>
      <c r="V388" s="9"/>
      <c r="W388" s="10"/>
    </row>
    <row r="389" spans="1:23" ht="16.5" customHeight="1">
      <c r="A389" s="8"/>
      <c r="B389" s="9"/>
      <c r="C389" s="9"/>
      <c r="D389" s="9"/>
      <c r="E389" s="9"/>
      <c r="F389" s="9"/>
      <c r="G389" s="9"/>
      <c r="H389" s="9"/>
      <c r="I389" s="9"/>
      <c r="J389" s="9"/>
      <c r="K389" s="9"/>
      <c r="L389" s="9"/>
      <c r="M389" s="9"/>
      <c r="N389" s="9"/>
      <c r="O389" s="9"/>
      <c r="P389" s="9"/>
      <c r="Q389" s="9"/>
      <c r="R389" s="9"/>
      <c r="S389" s="9"/>
      <c r="T389" s="9"/>
      <c r="U389" s="9"/>
      <c r="V389" s="9"/>
      <c r="W389" s="10"/>
    </row>
    <row r="390" spans="1:23" ht="16.5" customHeight="1">
      <c r="A390" s="8"/>
      <c r="B390" s="9"/>
      <c r="C390" s="9"/>
      <c r="D390" s="9"/>
      <c r="E390" s="9"/>
      <c r="F390" s="9"/>
      <c r="G390" s="9"/>
      <c r="H390" s="9"/>
      <c r="I390" s="9"/>
      <c r="J390" s="9"/>
      <c r="K390" s="9"/>
      <c r="L390" s="9"/>
      <c r="M390" s="9"/>
      <c r="N390" s="9"/>
      <c r="O390" s="9"/>
      <c r="P390" s="9"/>
      <c r="Q390" s="9"/>
      <c r="R390" s="9"/>
      <c r="S390" s="9"/>
      <c r="T390" s="9"/>
      <c r="U390" s="9"/>
      <c r="V390" s="9"/>
      <c r="W390" s="10"/>
    </row>
    <row r="391" spans="1:23" ht="16.5" customHeight="1">
      <c r="A391" s="8"/>
      <c r="B391" s="9"/>
      <c r="C391" s="9"/>
      <c r="D391" s="9"/>
      <c r="E391" s="9"/>
      <c r="F391" s="9"/>
      <c r="G391" s="9"/>
      <c r="H391" s="9"/>
      <c r="I391" s="9"/>
      <c r="J391" s="9"/>
      <c r="K391" s="9"/>
      <c r="L391" s="9"/>
      <c r="M391" s="9"/>
      <c r="N391" s="9"/>
      <c r="O391" s="9"/>
      <c r="P391" s="9"/>
      <c r="Q391" s="9"/>
      <c r="R391" s="9"/>
      <c r="S391" s="9"/>
      <c r="T391" s="9"/>
      <c r="U391" s="9"/>
      <c r="V391" s="9"/>
      <c r="W391" s="10"/>
    </row>
    <row r="392" spans="1:23" ht="16.5" customHeight="1">
      <c r="A392" s="8"/>
      <c r="B392" s="9"/>
      <c r="C392" s="9"/>
      <c r="D392" s="9"/>
      <c r="E392" s="9"/>
      <c r="F392" s="9"/>
      <c r="G392" s="9"/>
      <c r="H392" s="9"/>
      <c r="I392" s="9"/>
      <c r="J392" s="9"/>
      <c r="K392" s="9"/>
      <c r="L392" s="9"/>
      <c r="M392" s="9"/>
      <c r="N392" s="9"/>
      <c r="O392" s="9"/>
      <c r="P392" s="9"/>
      <c r="Q392" s="9"/>
      <c r="R392" s="9"/>
      <c r="S392" s="9"/>
      <c r="T392" s="9"/>
      <c r="U392" s="9"/>
      <c r="V392" s="9"/>
      <c r="W392" s="10"/>
    </row>
    <row r="393" spans="1:23" ht="16.5" customHeight="1">
      <c r="A393" s="8"/>
      <c r="B393" s="9"/>
      <c r="C393" s="9"/>
      <c r="D393" s="9"/>
      <c r="E393" s="9"/>
      <c r="F393" s="9"/>
      <c r="G393" s="9"/>
      <c r="H393" s="9"/>
      <c r="I393" s="9"/>
      <c r="J393" s="9"/>
      <c r="K393" s="9"/>
      <c r="L393" s="9"/>
      <c r="M393" s="9"/>
      <c r="N393" s="9"/>
      <c r="O393" s="9"/>
      <c r="P393" s="9"/>
      <c r="Q393" s="9"/>
      <c r="R393" s="9"/>
      <c r="S393" s="9"/>
      <c r="T393" s="9"/>
      <c r="U393" s="9"/>
      <c r="V393" s="9"/>
      <c r="W393" s="10"/>
    </row>
    <row r="394" spans="1:23" ht="16.5" customHeight="1">
      <c r="A394" s="8"/>
      <c r="B394" s="9"/>
      <c r="C394" s="9"/>
      <c r="D394" s="9"/>
      <c r="E394" s="9"/>
      <c r="F394" s="9"/>
      <c r="G394" s="9"/>
      <c r="H394" s="9"/>
      <c r="I394" s="9"/>
      <c r="J394" s="9"/>
      <c r="K394" s="9"/>
      <c r="L394" s="9"/>
      <c r="M394" s="9"/>
      <c r="N394" s="9"/>
      <c r="O394" s="9"/>
      <c r="P394" s="9"/>
      <c r="Q394" s="9"/>
      <c r="R394" s="9"/>
      <c r="S394" s="9"/>
      <c r="T394" s="9"/>
      <c r="U394" s="9"/>
      <c r="V394" s="9"/>
      <c r="W394" s="10"/>
    </row>
    <row r="395" spans="1:23" ht="16.5" customHeight="1">
      <c r="A395" s="8"/>
      <c r="B395" s="9"/>
      <c r="C395" s="9"/>
      <c r="D395" s="9"/>
      <c r="E395" s="9"/>
      <c r="F395" s="9"/>
      <c r="G395" s="9"/>
      <c r="H395" s="9"/>
      <c r="I395" s="9"/>
      <c r="J395" s="9"/>
      <c r="K395" s="9"/>
      <c r="L395" s="9"/>
      <c r="M395" s="9"/>
      <c r="N395" s="9"/>
      <c r="O395" s="9"/>
      <c r="P395" s="9"/>
      <c r="Q395" s="9"/>
      <c r="R395" s="9"/>
      <c r="S395" s="9"/>
      <c r="T395" s="9"/>
      <c r="U395" s="9"/>
      <c r="V395" s="9"/>
      <c r="W395" s="10"/>
    </row>
    <row r="396" spans="1:23" ht="16.5" customHeight="1">
      <c r="A396" s="8"/>
      <c r="B396" s="9"/>
      <c r="C396" s="9"/>
      <c r="D396" s="9"/>
      <c r="E396" s="9"/>
      <c r="F396" s="9"/>
      <c r="G396" s="9"/>
      <c r="H396" s="9"/>
      <c r="I396" s="9"/>
      <c r="J396" s="9"/>
      <c r="K396" s="9"/>
      <c r="L396" s="9"/>
      <c r="M396" s="9"/>
      <c r="N396" s="9"/>
      <c r="O396" s="9"/>
      <c r="P396" s="9"/>
      <c r="Q396" s="9"/>
      <c r="R396" s="9"/>
      <c r="S396" s="9"/>
      <c r="T396" s="9"/>
      <c r="U396" s="9"/>
      <c r="V396" s="9"/>
      <c r="W396" s="10"/>
    </row>
    <row r="397" spans="1:23" ht="16.5" customHeight="1">
      <c r="A397" s="8"/>
      <c r="B397" s="9"/>
      <c r="C397" s="9"/>
      <c r="D397" s="9"/>
      <c r="E397" s="9"/>
      <c r="F397" s="9"/>
      <c r="G397" s="9"/>
      <c r="H397" s="9"/>
      <c r="I397" s="9"/>
      <c r="J397" s="9"/>
      <c r="K397" s="9"/>
      <c r="L397" s="9"/>
      <c r="M397" s="9"/>
      <c r="N397" s="9"/>
      <c r="O397" s="9"/>
      <c r="P397" s="9"/>
      <c r="Q397" s="9"/>
      <c r="R397" s="9"/>
      <c r="S397" s="9"/>
      <c r="T397" s="9"/>
      <c r="U397" s="9"/>
      <c r="V397" s="9"/>
      <c r="W397" s="10"/>
    </row>
    <row r="398" spans="1:23" ht="16.5" customHeight="1">
      <c r="A398" s="8"/>
      <c r="B398" s="9"/>
      <c r="C398" s="9"/>
      <c r="D398" s="9"/>
      <c r="E398" s="9"/>
      <c r="F398" s="9"/>
      <c r="G398" s="9"/>
      <c r="H398" s="9"/>
      <c r="I398" s="9"/>
      <c r="J398" s="9"/>
      <c r="K398" s="9"/>
      <c r="L398" s="9"/>
      <c r="M398" s="9"/>
      <c r="N398" s="9"/>
      <c r="O398" s="9"/>
      <c r="P398" s="9"/>
      <c r="Q398" s="9"/>
      <c r="R398" s="9"/>
      <c r="S398" s="9"/>
      <c r="T398" s="9"/>
      <c r="U398" s="9"/>
      <c r="V398" s="9"/>
      <c r="W398" s="10"/>
    </row>
    <row r="399" spans="1:23" ht="16.5" customHeight="1">
      <c r="A399" s="8"/>
      <c r="B399" s="9"/>
      <c r="C399" s="9"/>
      <c r="D399" s="9"/>
      <c r="E399" s="9"/>
      <c r="F399" s="9"/>
      <c r="G399" s="9"/>
      <c r="H399" s="9"/>
      <c r="I399" s="9"/>
      <c r="J399" s="9"/>
      <c r="K399" s="9"/>
      <c r="L399" s="9"/>
      <c r="M399" s="9"/>
      <c r="N399" s="9"/>
      <c r="O399" s="9"/>
      <c r="P399" s="9"/>
      <c r="Q399" s="9"/>
      <c r="R399" s="9"/>
      <c r="S399" s="9"/>
      <c r="T399" s="9"/>
      <c r="U399" s="9"/>
      <c r="V399" s="9"/>
      <c r="W399" s="10"/>
    </row>
    <row r="400" spans="1:23" ht="16.5" customHeight="1">
      <c r="A400" s="8"/>
      <c r="B400" s="9"/>
      <c r="C400" s="9"/>
      <c r="D400" s="9"/>
      <c r="E400" s="9"/>
      <c r="F400" s="9"/>
      <c r="G400" s="9"/>
      <c r="H400" s="9"/>
      <c r="I400" s="9"/>
      <c r="J400" s="9"/>
      <c r="K400" s="9"/>
      <c r="L400" s="9"/>
      <c r="M400" s="9"/>
      <c r="N400" s="9"/>
      <c r="O400" s="9"/>
      <c r="P400" s="9"/>
      <c r="Q400" s="9"/>
      <c r="R400" s="9"/>
      <c r="S400" s="9"/>
      <c r="T400" s="9"/>
      <c r="U400" s="9"/>
      <c r="V400" s="9"/>
      <c r="W400" s="10"/>
    </row>
    <row r="401" spans="1:23" ht="16.5" customHeight="1">
      <c r="A401" s="8"/>
      <c r="B401" s="9"/>
      <c r="C401" s="9"/>
      <c r="D401" s="9"/>
      <c r="E401" s="9"/>
      <c r="F401" s="9"/>
      <c r="G401" s="9"/>
      <c r="H401" s="9"/>
      <c r="I401" s="9"/>
      <c r="J401" s="9"/>
      <c r="K401" s="9"/>
      <c r="L401" s="9"/>
      <c r="M401" s="9"/>
      <c r="N401" s="9"/>
      <c r="O401" s="9"/>
      <c r="P401" s="9"/>
      <c r="Q401" s="9"/>
      <c r="R401" s="9"/>
      <c r="S401" s="9"/>
      <c r="T401" s="9"/>
      <c r="U401" s="9"/>
      <c r="V401" s="9"/>
      <c r="W401" s="10"/>
    </row>
    <row r="402" spans="1:23" ht="16.5" customHeight="1">
      <c r="A402" s="8"/>
      <c r="B402" s="9"/>
      <c r="C402" s="9"/>
      <c r="D402" s="9"/>
      <c r="E402" s="9"/>
      <c r="F402" s="9"/>
      <c r="G402" s="9"/>
      <c r="H402" s="9"/>
      <c r="I402" s="9"/>
      <c r="J402" s="9"/>
      <c r="K402" s="9"/>
      <c r="L402" s="9"/>
      <c r="M402" s="9"/>
      <c r="N402" s="9"/>
      <c r="O402" s="9"/>
      <c r="P402" s="9"/>
      <c r="Q402" s="9"/>
      <c r="R402" s="9"/>
      <c r="S402" s="9"/>
      <c r="T402" s="9"/>
      <c r="U402" s="9"/>
      <c r="V402" s="9"/>
      <c r="W402" s="10"/>
    </row>
    <row r="403" spans="1:23" ht="16.5" customHeight="1">
      <c r="A403" s="8"/>
      <c r="B403" s="9"/>
      <c r="C403" s="9"/>
      <c r="D403" s="9"/>
      <c r="E403" s="9"/>
      <c r="F403" s="9"/>
      <c r="G403" s="9"/>
      <c r="H403" s="9"/>
      <c r="I403" s="9"/>
      <c r="J403" s="9"/>
      <c r="K403" s="9"/>
      <c r="L403" s="9"/>
      <c r="M403" s="9"/>
      <c r="N403" s="9"/>
      <c r="O403" s="9"/>
      <c r="P403" s="9"/>
      <c r="Q403" s="9"/>
      <c r="R403" s="9"/>
      <c r="S403" s="9"/>
      <c r="T403" s="9"/>
      <c r="U403" s="9"/>
      <c r="V403" s="9"/>
      <c r="W403" s="10"/>
    </row>
    <row r="404" spans="1:23" ht="16.5" customHeight="1">
      <c r="A404" s="8"/>
      <c r="B404" s="9"/>
      <c r="C404" s="9"/>
      <c r="D404" s="9"/>
      <c r="E404" s="9"/>
      <c r="F404" s="9"/>
      <c r="G404" s="9"/>
      <c r="H404" s="9"/>
      <c r="I404" s="9"/>
      <c r="J404" s="9"/>
      <c r="K404" s="9"/>
      <c r="L404" s="9"/>
      <c r="M404" s="9"/>
      <c r="N404" s="9"/>
      <c r="O404" s="9"/>
      <c r="P404" s="9"/>
      <c r="Q404" s="9"/>
      <c r="R404" s="9"/>
      <c r="S404" s="9"/>
      <c r="T404" s="9"/>
      <c r="U404" s="9"/>
      <c r="V404" s="9"/>
      <c r="W404" s="10"/>
    </row>
    <row r="405" spans="1:23" ht="16.5" customHeight="1">
      <c r="A405" s="8"/>
      <c r="B405" s="9"/>
      <c r="C405" s="9"/>
      <c r="D405" s="9"/>
      <c r="E405" s="9"/>
      <c r="F405" s="9"/>
      <c r="G405" s="9"/>
      <c r="H405" s="9"/>
      <c r="I405" s="9"/>
      <c r="J405" s="9"/>
      <c r="K405" s="9"/>
      <c r="L405" s="9"/>
      <c r="M405" s="9"/>
      <c r="N405" s="9"/>
      <c r="O405" s="9"/>
      <c r="P405" s="9"/>
      <c r="Q405" s="9"/>
      <c r="R405" s="9"/>
      <c r="S405" s="9"/>
      <c r="T405" s="9"/>
      <c r="U405" s="9"/>
      <c r="V405" s="9"/>
      <c r="W405" s="10"/>
    </row>
    <row r="406" spans="1:23" ht="16.5" customHeight="1">
      <c r="A406" s="8"/>
      <c r="B406" s="9"/>
      <c r="C406" s="9"/>
      <c r="D406" s="9"/>
      <c r="E406" s="9"/>
      <c r="F406" s="9"/>
      <c r="G406" s="9"/>
      <c r="H406" s="9"/>
      <c r="I406" s="9"/>
      <c r="J406" s="9"/>
      <c r="K406" s="9"/>
      <c r="L406" s="9"/>
      <c r="M406" s="9"/>
      <c r="N406" s="9"/>
      <c r="O406" s="9"/>
      <c r="P406" s="9"/>
      <c r="Q406" s="9"/>
      <c r="R406" s="9"/>
      <c r="S406" s="9"/>
      <c r="T406" s="9"/>
      <c r="U406" s="9"/>
      <c r="V406" s="9"/>
      <c r="W406" s="10"/>
    </row>
    <row r="407" spans="1:23" ht="16.5" customHeight="1">
      <c r="A407" s="8"/>
      <c r="B407" s="9"/>
      <c r="C407" s="9"/>
      <c r="D407" s="9"/>
      <c r="E407" s="9"/>
      <c r="F407" s="9"/>
      <c r="G407" s="9"/>
      <c r="H407" s="9"/>
      <c r="I407" s="9"/>
      <c r="J407" s="9"/>
      <c r="K407" s="9"/>
      <c r="L407" s="9"/>
      <c r="M407" s="9"/>
      <c r="N407" s="9"/>
      <c r="O407" s="9"/>
      <c r="P407" s="9"/>
      <c r="Q407" s="9"/>
      <c r="R407" s="9"/>
      <c r="S407" s="9"/>
      <c r="T407" s="9"/>
      <c r="U407" s="9"/>
      <c r="V407" s="9"/>
      <c r="W407" s="10"/>
    </row>
    <row r="408" spans="1:23" ht="16.5" customHeight="1">
      <c r="A408" s="8"/>
      <c r="B408" s="9"/>
      <c r="C408" s="9"/>
      <c r="D408" s="9"/>
      <c r="E408" s="9"/>
      <c r="F408" s="9"/>
      <c r="G408" s="9"/>
      <c r="H408" s="9"/>
      <c r="I408" s="9"/>
      <c r="J408" s="9"/>
      <c r="K408" s="9"/>
      <c r="L408" s="9"/>
      <c r="M408" s="9"/>
      <c r="N408" s="9"/>
      <c r="O408" s="9"/>
      <c r="P408" s="9"/>
      <c r="Q408" s="9"/>
      <c r="R408" s="9"/>
      <c r="S408" s="9"/>
      <c r="T408" s="9"/>
      <c r="U408" s="9"/>
      <c r="V408" s="9"/>
      <c r="W408" s="10"/>
    </row>
    <row r="409" spans="1:23" ht="16.5" customHeight="1">
      <c r="A409" s="8"/>
      <c r="B409" s="9"/>
      <c r="C409" s="9"/>
      <c r="D409" s="9"/>
      <c r="E409" s="9"/>
      <c r="F409" s="9"/>
      <c r="G409" s="9"/>
      <c r="H409" s="9"/>
      <c r="I409" s="9"/>
      <c r="J409" s="9"/>
      <c r="K409" s="9"/>
      <c r="L409" s="9"/>
      <c r="M409" s="9"/>
      <c r="N409" s="9"/>
      <c r="O409" s="9"/>
      <c r="P409" s="9"/>
      <c r="Q409" s="9"/>
      <c r="R409" s="9"/>
      <c r="S409" s="9"/>
      <c r="T409" s="9"/>
      <c r="U409" s="9"/>
      <c r="V409" s="9"/>
      <c r="W409" s="10"/>
    </row>
    <row r="410" spans="1:23" ht="16.5" customHeight="1">
      <c r="A410" s="8"/>
      <c r="B410" s="9"/>
      <c r="C410" s="9"/>
      <c r="D410" s="9"/>
      <c r="E410" s="9"/>
      <c r="F410" s="9"/>
      <c r="G410" s="9"/>
      <c r="H410" s="9"/>
      <c r="I410" s="9"/>
      <c r="J410" s="9"/>
      <c r="K410" s="9"/>
      <c r="L410" s="9"/>
      <c r="M410" s="9"/>
      <c r="N410" s="9"/>
      <c r="O410" s="9"/>
      <c r="P410" s="9"/>
      <c r="Q410" s="9"/>
      <c r="R410" s="9"/>
      <c r="S410" s="9"/>
      <c r="T410" s="9"/>
      <c r="U410" s="9"/>
      <c r="V410" s="9"/>
      <c r="W410" s="10"/>
    </row>
    <row r="411" spans="1:23" ht="16.5" customHeight="1">
      <c r="A411" s="8"/>
      <c r="B411" s="9"/>
      <c r="C411" s="9"/>
      <c r="D411" s="9"/>
      <c r="E411" s="9"/>
      <c r="F411" s="9"/>
      <c r="G411" s="9"/>
      <c r="H411" s="9"/>
      <c r="I411" s="9"/>
      <c r="J411" s="9"/>
      <c r="K411" s="9"/>
      <c r="L411" s="9"/>
      <c r="M411" s="9"/>
      <c r="N411" s="9"/>
      <c r="O411" s="9"/>
      <c r="P411" s="9"/>
      <c r="Q411" s="9"/>
      <c r="R411" s="9"/>
      <c r="S411" s="9"/>
      <c r="T411" s="9"/>
      <c r="U411" s="9"/>
      <c r="V411" s="9"/>
      <c r="W411" s="10"/>
    </row>
    <row r="412" spans="1:23" ht="16.5" customHeight="1">
      <c r="A412" s="8"/>
      <c r="B412" s="9"/>
      <c r="C412" s="9"/>
      <c r="D412" s="9"/>
      <c r="E412" s="9"/>
      <c r="F412" s="9"/>
      <c r="G412" s="9"/>
      <c r="H412" s="9"/>
      <c r="I412" s="9"/>
      <c r="J412" s="9"/>
      <c r="K412" s="9"/>
      <c r="L412" s="9"/>
      <c r="M412" s="9"/>
      <c r="N412" s="9"/>
      <c r="O412" s="9"/>
      <c r="P412" s="9"/>
      <c r="Q412" s="9"/>
      <c r="R412" s="9"/>
      <c r="S412" s="9"/>
      <c r="T412" s="9"/>
      <c r="U412" s="9"/>
      <c r="V412" s="9"/>
      <c r="W412" s="10"/>
    </row>
    <row r="413" spans="1:23" ht="16.5" customHeight="1">
      <c r="A413" s="8"/>
      <c r="B413" s="9"/>
      <c r="C413" s="9"/>
      <c r="D413" s="9"/>
      <c r="E413" s="9"/>
      <c r="F413" s="9"/>
      <c r="G413" s="9"/>
      <c r="H413" s="9"/>
      <c r="I413" s="9"/>
      <c r="J413" s="9"/>
      <c r="K413" s="9"/>
      <c r="L413" s="9"/>
      <c r="M413" s="9"/>
      <c r="N413" s="9"/>
      <c r="O413" s="9"/>
      <c r="P413" s="9"/>
      <c r="Q413" s="9"/>
      <c r="R413" s="9"/>
      <c r="S413" s="9"/>
      <c r="T413" s="9"/>
      <c r="U413" s="9"/>
      <c r="V413" s="9"/>
      <c r="W413" s="10"/>
    </row>
    <row r="414" spans="1:23" ht="16.5" customHeight="1">
      <c r="A414" s="8"/>
      <c r="B414" s="9"/>
      <c r="C414" s="9"/>
      <c r="D414" s="9"/>
      <c r="E414" s="9"/>
      <c r="F414" s="9"/>
      <c r="G414" s="9"/>
      <c r="H414" s="9"/>
      <c r="I414" s="9"/>
      <c r="J414" s="9"/>
      <c r="K414" s="9"/>
      <c r="L414" s="9"/>
      <c r="M414" s="9"/>
      <c r="N414" s="9"/>
      <c r="O414" s="9"/>
      <c r="P414" s="9"/>
      <c r="Q414" s="9"/>
      <c r="R414" s="9"/>
      <c r="S414" s="9"/>
      <c r="T414" s="9"/>
      <c r="U414" s="9"/>
      <c r="V414" s="9"/>
      <c r="W414" s="10"/>
    </row>
    <row r="415" spans="1:23" ht="16.5" customHeight="1">
      <c r="A415" s="8"/>
      <c r="B415" s="9"/>
      <c r="C415" s="9"/>
      <c r="D415" s="9"/>
      <c r="E415" s="9"/>
      <c r="F415" s="9"/>
      <c r="G415" s="9"/>
      <c r="H415" s="9"/>
      <c r="I415" s="9"/>
      <c r="J415" s="9"/>
      <c r="K415" s="9"/>
      <c r="L415" s="9"/>
      <c r="M415" s="9"/>
      <c r="N415" s="9"/>
      <c r="O415" s="9"/>
      <c r="P415" s="9"/>
      <c r="Q415" s="9"/>
      <c r="R415" s="9"/>
      <c r="S415" s="9"/>
      <c r="T415" s="9"/>
      <c r="U415" s="9"/>
      <c r="V415" s="9"/>
      <c r="W415" s="10"/>
    </row>
    <row r="416" spans="1:23" ht="16.5" customHeight="1">
      <c r="A416" s="8"/>
      <c r="B416" s="9"/>
      <c r="C416" s="9"/>
      <c r="D416" s="9"/>
      <c r="E416" s="9"/>
      <c r="F416" s="9"/>
      <c r="G416" s="9"/>
      <c r="H416" s="9"/>
      <c r="I416" s="9"/>
      <c r="J416" s="9"/>
      <c r="K416" s="9"/>
      <c r="L416" s="9"/>
      <c r="M416" s="9"/>
      <c r="N416" s="9"/>
      <c r="O416" s="9"/>
      <c r="P416" s="9"/>
      <c r="Q416" s="9"/>
      <c r="R416" s="9"/>
      <c r="S416" s="9"/>
      <c r="T416" s="9"/>
      <c r="U416" s="9"/>
      <c r="V416" s="9"/>
      <c r="W416" s="10"/>
    </row>
    <row r="417" spans="1:23" ht="16.5" customHeight="1">
      <c r="A417" s="8"/>
      <c r="B417" s="9"/>
      <c r="C417" s="9"/>
      <c r="D417" s="9"/>
      <c r="E417" s="9"/>
      <c r="F417" s="9"/>
      <c r="G417" s="9"/>
      <c r="H417" s="9"/>
      <c r="I417" s="9"/>
      <c r="J417" s="9"/>
      <c r="K417" s="9"/>
      <c r="L417" s="9"/>
      <c r="M417" s="9"/>
      <c r="N417" s="9"/>
      <c r="O417" s="9"/>
      <c r="P417" s="9"/>
      <c r="Q417" s="9"/>
      <c r="R417" s="9"/>
      <c r="S417" s="9"/>
      <c r="T417" s="9"/>
      <c r="U417" s="9"/>
      <c r="V417" s="9"/>
      <c r="W417" s="10"/>
    </row>
    <row r="418" spans="1:23" ht="16.5" customHeight="1">
      <c r="A418" s="8"/>
      <c r="B418" s="9"/>
      <c r="C418" s="9"/>
      <c r="D418" s="9"/>
      <c r="E418" s="9"/>
      <c r="F418" s="9"/>
      <c r="G418" s="9"/>
      <c r="H418" s="9"/>
      <c r="I418" s="9"/>
      <c r="J418" s="9"/>
      <c r="K418" s="9"/>
      <c r="L418" s="9"/>
      <c r="M418" s="9"/>
      <c r="N418" s="9"/>
      <c r="O418" s="9"/>
      <c r="P418" s="9"/>
      <c r="Q418" s="9"/>
      <c r="R418" s="9"/>
      <c r="S418" s="9"/>
      <c r="T418" s="9"/>
      <c r="U418" s="9"/>
      <c r="V418" s="9"/>
      <c r="W418" s="10"/>
    </row>
    <row r="419" spans="1:23" ht="16.5" customHeight="1">
      <c r="A419" s="8"/>
      <c r="B419" s="9"/>
      <c r="C419" s="9"/>
      <c r="D419" s="9"/>
      <c r="E419" s="9"/>
      <c r="F419" s="9"/>
      <c r="G419" s="9"/>
      <c r="H419" s="9"/>
      <c r="I419" s="9"/>
      <c r="J419" s="9"/>
      <c r="K419" s="9"/>
      <c r="L419" s="9"/>
      <c r="M419" s="9"/>
      <c r="N419" s="9"/>
      <c r="O419" s="9"/>
      <c r="P419" s="9"/>
      <c r="Q419" s="9"/>
      <c r="R419" s="9"/>
      <c r="S419" s="9"/>
      <c r="T419" s="9"/>
      <c r="U419" s="9"/>
      <c r="V419" s="9"/>
      <c r="W419" s="10"/>
    </row>
    <row r="420" spans="1:23" ht="16.5" customHeight="1">
      <c r="A420" s="8"/>
      <c r="B420" s="9"/>
      <c r="C420" s="9"/>
      <c r="D420" s="9"/>
      <c r="E420" s="9"/>
      <c r="F420" s="9"/>
      <c r="G420" s="9"/>
      <c r="H420" s="9"/>
      <c r="I420" s="9"/>
      <c r="J420" s="9"/>
      <c r="K420" s="9"/>
      <c r="L420" s="9"/>
      <c r="M420" s="9"/>
      <c r="N420" s="9"/>
      <c r="O420" s="9"/>
      <c r="P420" s="9"/>
      <c r="Q420" s="9"/>
      <c r="R420" s="9"/>
      <c r="S420" s="9"/>
      <c r="T420" s="9"/>
      <c r="U420" s="9"/>
      <c r="V420" s="9"/>
      <c r="W420" s="10"/>
    </row>
    <row r="421" spans="1:23" ht="16.5" customHeight="1">
      <c r="A421" s="8"/>
      <c r="B421" s="9"/>
      <c r="C421" s="9"/>
      <c r="D421" s="9"/>
      <c r="E421" s="9"/>
      <c r="F421" s="9"/>
      <c r="G421" s="9"/>
      <c r="H421" s="9"/>
      <c r="I421" s="9"/>
      <c r="J421" s="9"/>
      <c r="K421" s="9"/>
      <c r="L421" s="9"/>
      <c r="M421" s="9"/>
      <c r="N421" s="9"/>
      <c r="O421" s="9"/>
      <c r="P421" s="9"/>
      <c r="Q421" s="9"/>
      <c r="R421" s="9"/>
      <c r="S421" s="9"/>
      <c r="T421" s="9"/>
      <c r="U421" s="9"/>
      <c r="V421" s="9"/>
      <c r="W421" s="10"/>
    </row>
    <row r="422" spans="1:23" ht="16.5" customHeight="1">
      <c r="A422" s="8"/>
      <c r="B422" s="9"/>
      <c r="C422" s="9"/>
      <c r="D422" s="9"/>
      <c r="E422" s="9"/>
      <c r="F422" s="9"/>
      <c r="G422" s="9"/>
      <c r="H422" s="9"/>
      <c r="I422" s="9"/>
      <c r="J422" s="9"/>
      <c r="K422" s="9"/>
      <c r="L422" s="9"/>
      <c r="M422" s="9"/>
      <c r="N422" s="9"/>
      <c r="O422" s="9"/>
      <c r="P422" s="9"/>
      <c r="Q422" s="9"/>
      <c r="R422" s="9"/>
      <c r="S422" s="9"/>
      <c r="T422" s="9"/>
      <c r="U422" s="9"/>
      <c r="V422" s="9"/>
      <c r="W422" s="10"/>
    </row>
    <row r="423" spans="1:23" ht="16.5" customHeight="1">
      <c r="A423" s="8"/>
      <c r="B423" s="9"/>
      <c r="C423" s="9"/>
      <c r="D423" s="9"/>
      <c r="E423" s="9"/>
      <c r="F423" s="9"/>
      <c r="G423" s="9"/>
      <c r="H423" s="9"/>
      <c r="I423" s="9"/>
      <c r="J423" s="9"/>
      <c r="K423" s="9"/>
      <c r="L423" s="9"/>
      <c r="M423" s="9"/>
      <c r="N423" s="9"/>
      <c r="O423" s="9"/>
      <c r="P423" s="9"/>
      <c r="Q423" s="9"/>
      <c r="R423" s="9"/>
      <c r="S423" s="9"/>
      <c r="T423" s="9"/>
      <c r="U423" s="9"/>
      <c r="V423" s="9"/>
      <c r="W423" s="10"/>
    </row>
    <row r="424" spans="1:23" ht="16.5" customHeight="1">
      <c r="A424" s="8"/>
      <c r="B424" s="9"/>
      <c r="C424" s="9"/>
      <c r="D424" s="9"/>
      <c r="E424" s="9"/>
      <c r="F424" s="9"/>
      <c r="G424" s="9"/>
      <c r="H424" s="9"/>
      <c r="I424" s="9"/>
      <c r="J424" s="9"/>
      <c r="K424" s="9"/>
      <c r="L424" s="9"/>
      <c r="M424" s="9"/>
      <c r="N424" s="9"/>
      <c r="O424" s="9"/>
      <c r="P424" s="9"/>
      <c r="Q424" s="9"/>
      <c r="R424" s="9"/>
      <c r="S424" s="9"/>
      <c r="T424" s="9"/>
      <c r="U424" s="9"/>
      <c r="V424" s="9"/>
      <c r="W424" s="10"/>
    </row>
    <row r="425" spans="1:23" ht="16.5" customHeight="1">
      <c r="A425" s="8"/>
      <c r="B425" s="9"/>
      <c r="C425" s="9"/>
      <c r="D425" s="9"/>
      <c r="E425" s="9"/>
      <c r="F425" s="9"/>
      <c r="G425" s="9"/>
      <c r="H425" s="9"/>
      <c r="I425" s="9"/>
      <c r="J425" s="9"/>
      <c r="K425" s="9"/>
      <c r="L425" s="9"/>
      <c r="M425" s="9"/>
      <c r="N425" s="9"/>
      <c r="O425" s="9"/>
      <c r="P425" s="9"/>
      <c r="Q425" s="9"/>
      <c r="R425" s="9"/>
      <c r="S425" s="9"/>
      <c r="T425" s="9"/>
      <c r="U425" s="9"/>
      <c r="V425" s="9"/>
      <c r="W425" s="10"/>
    </row>
    <row r="426" spans="1:23" ht="16.5" customHeight="1">
      <c r="A426" s="8"/>
      <c r="B426" s="9"/>
      <c r="C426" s="9"/>
      <c r="D426" s="9"/>
      <c r="E426" s="9"/>
      <c r="F426" s="9"/>
      <c r="G426" s="9"/>
      <c r="H426" s="9"/>
      <c r="I426" s="9"/>
      <c r="J426" s="9"/>
      <c r="K426" s="9"/>
      <c r="L426" s="9"/>
      <c r="M426" s="9"/>
      <c r="N426" s="9"/>
      <c r="O426" s="9"/>
      <c r="P426" s="9"/>
      <c r="Q426" s="9"/>
      <c r="R426" s="9"/>
      <c r="S426" s="9"/>
      <c r="T426" s="9"/>
      <c r="U426" s="9"/>
      <c r="V426" s="9"/>
      <c r="W426" s="10"/>
    </row>
    <row r="427" spans="1:23" ht="16.5" customHeight="1">
      <c r="A427" s="8"/>
      <c r="B427" s="9"/>
      <c r="C427" s="9"/>
      <c r="D427" s="9"/>
      <c r="E427" s="9"/>
      <c r="F427" s="9"/>
      <c r="G427" s="9"/>
      <c r="H427" s="9"/>
      <c r="I427" s="9"/>
      <c r="J427" s="9"/>
      <c r="K427" s="9"/>
      <c r="L427" s="9"/>
      <c r="M427" s="9"/>
      <c r="N427" s="9"/>
      <c r="O427" s="9"/>
      <c r="P427" s="9"/>
      <c r="Q427" s="9"/>
      <c r="R427" s="9"/>
      <c r="S427" s="9"/>
      <c r="T427" s="9"/>
      <c r="U427" s="9"/>
      <c r="V427" s="9"/>
      <c r="W427" s="10"/>
    </row>
    <row r="428" spans="1:23" ht="16.5" customHeight="1">
      <c r="A428" s="8"/>
      <c r="B428" s="9"/>
      <c r="C428" s="9"/>
      <c r="D428" s="9"/>
      <c r="E428" s="9"/>
      <c r="F428" s="9"/>
      <c r="G428" s="9"/>
      <c r="H428" s="9"/>
      <c r="I428" s="9"/>
      <c r="J428" s="9"/>
      <c r="K428" s="9"/>
      <c r="L428" s="9"/>
      <c r="M428" s="9"/>
      <c r="N428" s="9"/>
      <c r="O428" s="9"/>
      <c r="P428" s="9"/>
      <c r="Q428" s="9"/>
      <c r="R428" s="9"/>
      <c r="S428" s="9"/>
      <c r="T428" s="9"/>
      <c r="U428" s="9"/>
      <c r="V428" s="9"/>
      <c r="W428" s="10"/>
    </row>
    <row r="429" spans="1:23" ht="16.5" customHeight="1">
      <c r="A429" s="8"/>
      <c r="B429" s="9"/>
      <c r="C429" s="9"/>
      <c r="D429" s="9"/>
      <c r="E429" s="9"/>
      <c r="F429" s="9"/>
      <c r="G429" s="9"/>
      <c r="H429" s="9"/>
      <c r="I429" s="9"/>
      <c r="J429" s="9"/>
      <c r="K429" s="9"/>
      <c r="L429" s="9"/>
      <c r="M429" s="9"/>
      <c r="N429" s="9"/>
      <c r="O429" s="9"/>
      <c r="P429" s="9"/>
      <c r="Q429" s="9"/>
      <c r="R429" s="9"/>
      <c r="S429" s="9"/>
      <c r="T429" s="9"/>
      <c r="U429" s="9"/>
      <c r="V429" s="9"/>
      <c r="W429" s="10"/>
    </row>
    <row r="430" spans="1:23" ht="16.5" customHeight="1">
      <c r="A430" s="8"/>
      <c r="B430" s="9"/>
      <c r="C430" s="9"/>
      <c r="D430" s="9"/>
      <c r="E430" s="9"/>
      <c r="F430" s="9"/>
      <c r="G430" s="9"/>
      <c r="H430" s="9"/>
      <c r="I430" s="9"/>
      <c r="J430" s="9"/>
      <c r="K430" s="9"/>
      <c r="L430" s="9"/>
      <c r="M430" s="9"/>
      <c r="N430" s="9"/>
      <c r="O430" s="9"/>
      <c r="P430" s="9"/>
      <c r="Q430" s="9"/>
      <c r="R430" s="9"/>
      <c r="S430" s="9"/>
      <c r="T430" s="9"/>
      <c r="U430" s="9"/>
      <c r="V430" s="9"/>
      <c r="W430" s="10"/>
    </row>
    <row r="431" spans="1:23" ht="16.5" customHeight="1">
      <c r="A431" s="8"/>
      <c r="B431" s="9"/>
      <c r="C431" s="9"/>
      <c r="D431" s="9"/>
      <c r="E431" s="9"/>
      <c r="F431" s="9"/>
      <c r="G431" s="9"/>
      <c r="H431" s="9"/>
      <c r="I431" s="9"/>
      <c r="J431" s="9"/>
      <c r="K431" s="9"/>
      <c r="L431" s="9"/>
      <c r="M431" s="9"/>
      <c r="N431" s="9"/>
      <c r="O431" s="9"/>
      <c r="P431" s="9"/>
      <c r="Q431" s="9"/>
      <c r="R431" s="9"/>
      <c r="S431" s="9"/>
      <c r="T431" s="9"/>
      <c r="U431" s="9"/>
      <c r="V431" s="9"/>
      <c r="W431" s="10"/>
    </row>
    <row r="432" spans="1:23" ht="16.5" customHeight="1">
      <c r="A432" s="8"/>
      <c r="B432" s="9"/>
      <c r="C432" s="9"/>
      <c r="D432" s="9"/>
      <c r="E432" s="9"/>
      <c r="F432" s="9"/>
      <c r="G432" s="9"/>
      <c r="H432" s="9"/>
      <c r="I432" s="9"/>
      <c r="J432" s="9"/>
      <c r="K432" s="9"/>
      <c r="L432" s="9"/>
      <c r="M432" s="9"/>
      <c r="N432" s="9"/>
      <c r="O432" s="9"/>
      <c r="P432" s="9"/>
      <c r="Q432" s="9"/>
      <c r="R432" s="9"/>
      <c r="S432" s="9"/>
      <c r="T432" s="9"/>
      <c r="U432" s="9"/>
      <c r="V432" s="9"/>
      <c r="W432" s="10"/>
    </row>
    <row r="433" spans="1:23" ht="16.5" customHeight="1">
      <c r="A433" s="8"/>
      <c r="B433" s="9"/>
      <c r="C433" s="9"/>
      <c r="D433" s="9"/>
      <c r="E433" s="9"/>
      <c r="F433" s="9"/>
      <c r="G433" s="9"/>
      <c r="H433" s="9"/>
      <c r="I433" s="9"/>
      <c r="J433" s="9"/>
      <c r="K433" s="9"/>
      <c r="L433" s="9"/>
      <c r="M433" s="9"/>
      <c r="N433" s="9"/>
      <c r="O433" s="9"/>
      <c r="P433" s="9"/>
      <c r="Q433" s="9"/>
      <c r="R433" s="9"/>
      <c r="S433" s="9"/>
      <c r="T433" s="9"/>
      <c r="U433" s="9"/>
      <c r="V433" s="9"/>
      <c r="W433" s="10"/>
    </row>
    <row r="434" spans="1:23" ht="16.5" customHeight="1">
      <c r="A434" s="8"/>
      <c r="B434" s="9"/>
      <c r="C434" s="9"/>
      <c r="D434" s="9"/>
      <c r="E434" s="9"/>
      <c r="F434" s="9"/>
      <c r="G434" s="9"/>
      <c r="H434" s="9"/>
      <c r="I434" s="9"/>
      <c r="J434" s="9"/>
      <c r="K434" s="9"/>
      <c r="L434" s="9"/>
      <c r="M434" s="9"/>
      <c r="N434" s="9"/>
      <c r="O434" s="9"/>
      <c r="P434" s="9"/>
      <c r="Q434" s="9"/>
      <c r="R434" s="9"/>
      <c r="S434" s="9"/>
      <c r="T434" s="9"/>
      <c r="U434" s="9"/>
      <c r="V434" s="9"/>
      <c r="W434" s="10"/>
    </row>
    <row r="435" spans="1:23" ht="16.5" customHeight="1">
      <c r="A435" s="8"/>
      <c r="B435" s="9"/>
      <c r="C435" s="9"/>
      <c r="D435" s="9"/>
      <c r="E435" s="9"/>
      <c r="F435" s="9"/>
      <c r="G435" s="9"/>
      <c r="H435" s="9"/>
      <c r="I435" s="9"/>
      <c r="J435" s="9"/>
      <c r="K435" s="9"/>
      <c r="L435" s="9"/>
      <c r="M435" s="9"/>
      <c r="N435" s="9"/>
      <c r="O435" s="9"/>
      <c r="P435" s="9"/>
      <c r="Q435" s="9"/>
      <c r="R435" s="9"/>
      <c r="S435" s="9"/>
      <c r="T435" s="9"/>
      <c r="U435" s="9"/>
      <c r="V435" s="9"/>
      <c r="W435" s="10"/>
    </row>
    <row r="436" spans="1:23" ht="16.5" customHeight="1">
      <c r="A436" s="8"/>
      <c r="B436" s="9"/>
      <c r="C436" s="9"/>
      <c r="D436" s="9"/>
      <c r="E436" s="9"/>
      <c r="F436" s="9"/>
      <c r="G436" s="9"/>
      <c r="H436" s="9"/>
      <c r="I436" s="9"/>
      <c r="J436" s="9"/>
      <c r="K436" s="9"/>
      <c r="L436" s="9"/>
      <c r="M436" s="9"/>
      <c r="N436" s="9"/>
      <c r="O436" s="9"/>
      <c r="P436" s="9"/>
      <c r="Q436" s="9"/>
      <c r="R436" s="9"/>
      <c r="S436" s="9"/>
      <c r="T436" s="9"/>
      <c r="U436" s="9"/>
      <c r="V436" s="9"/>
      <c r="W436" s="10"/>
    </row>
    <row r="437" spans="1:23" ht="16.5" customHeight="1">
      <c r="A437" s="8"/>
      <c r="B437" s="9"/>
      <c r="C437" s="9"/>
      <c r="D437" s="9"/>
      <c r="E437" s="9"/>
      <c r="F437" s="9"/>
      <c r="G437" s="9"/>
      <c r="H437" s="9"/>
      <c r="I437" s="9"/>
      <c r="J437" s="9"/>
      <c r="K437" s="9"/>
      <c r="L437" s="9"/>
      <c r="M437" s="9"/>
      <c r="N437" s="9"/>
      <c r="O437" s="9"/>
      <c r="P437" s="9"/>
      <c r="Q437" s="9"/>
      <c r="R437" s="9"/>
      <c r="S437" s="9"/>
      <c r="T437" s="9"/>
      <c r="U437" s="9"/>
      <c r="V437" s="9"/>
      <c r="W437" s="10"/>
    </row>
    <row r="438" spans="1:23" ht="16.5" customHeight="1">
      <c r="A438" s="8"/>
      <c r="B438" s="9"/>
      <c r="C438" s="9"/>
      <c r="D438" s="9"/>
      <c r="E438" s="9"/>
      <c r="F438" s="9"/>
      <c r="G438" s="9"/>
      <c r="H438" s="9"/>
      <c r="I438" s="9"/>
      <c r="J438" s="9"/>
      <c r="K438" s="9"/>
      <c r="L438" s="9"/>
      <c r="M438" s="9"/>
      <c r="N438" s="9"/>
      <c r="O438" s="9"/>
      <c r="P438" s="9"/>
      <c r="Q438" s="9"/>
      <c r="R438" s="9"/>
      <c r="S438" s="9"/>
      <c r="T438" s="9"/>
      <c r="U438" s="9"/>
      <c r="V438" s="9"/>
      <c r="W438" s="10"/>
    </row>
    <row r="439" spans="1:23" ht="16.5" customHeight="1">
      <c r="A439" s="8"/>
      <c r="B439" s="9"/>
      <c r="C439" s="9"/>
      <c r="D439" s="9"/>
      <c r="E439" s="9"/>
      <c r="F439" s="9"/>
      <c r="G439" s="9"/>
      <c r="H439" s="9"/>
      <c r="I439" s="9"/>
      <c r="J439" s="9"/>
      <c r="K439" s="9"/>
      <c r="L439" s="9"/>
      <c r="M439" s="9"/>
      <c r="N439" s="9"/>
      <c r="O439" s="9"/>
      <c r="P439" s="9"/>
      <c r="Q439" s="9"/>
      <c r="R439" s="9"/>
      <c r="S439" s="9"/>
      <c r="T439" s="9"/>
      <c r="U439" s="9"/>
      <c r="V439" s="9"/>
      <c r="W439" s="10"/>
    </row>
    <row r="440" spans="1:23" ht="16.5" customHeight="1">
      <c r="A440" s="8"/>
      <c r="B440" s="9"/>
      <c r="C440" s="9"/>
      <c r="D440" s="9"/>
      <c r="E440" s="9"/>
      <c r="F440" s="9"/>
      <c r="G440" s="9"/>
      <c r="H440" s="9"/>
      <c r="I440" s="9"/>
      <c r="J440" s="9"/>
      <c r="K440" s="9"/>
      <c r="L440" s="9"/>
      <c r="M440" s="9"/>
      <c r="N440" s="9"/>
      <c r="O440" s="9"/>
      <c r="P440" s="9"/>
      <c r="Q440" s="9"/>
      <c r="R440" s="9"/>
      <c r="S440" s="9"/>
      <c r="T440" s="9"/>
      <c r="U440" s="9"/>
      <c r="V440" s="9"/>
      <c r="W440" s="10"/>
    </row>
    <row r="441" spans="1:23" ht="16.5" customHeight="1">
      <c r="A441" s="8"/>
      <c r="B441" s="9"/>
      <c r="C441" s="9"/>
      <c r="D441" s="9"/>
      <c r="E441" s="9"/>
      <c r="F441" s="9"/>
      <c r="G441" s="9"/>
      <c r="H441" s="9"/>
      <c r="I441" s="9"/>
      <c r="J441" s="9"/>
      <c r="K441" s="9"/>
      <c r="L441" s="9"/>
      <c r="M441" s="9"/>
      <c r="N441" s="9"/>
      <c r="O441" s="9"/>
      <c r="P441" s="9"/>
      <c r="Q441" s="9"/>
      <c r="R441" s="9"/>
      <c r="S441" s="9"/>
      <c r="T441" s="9"/>
      <c r="U441" s="9"/>
      <c r="V441" s="9"/>
      <c r="W441" s="10"/>
    </row>
    <row r="442" spans="1:23" ht="16.5" customHeight="1">
      <c r="A442" s="8"/>
      <c r="B442" s="9"/>
      <c r="C442" s="9"/>
      <c r="D442" s="9"/>
      <c r="E442" s="9"/>
      <c r="F442" s="9"/>
      <c r="G442" s="9"/>
      <c r="H442" s="9"/>
      <c r="I442" s="9"/>
      <c r="J442" s="9"/>
      <c r="K442" s="9"/>
      <c r="L442" s="9"/>
      <c r="M442" s="9"/>
      <c r="N442" s="9"/>
      <c r="O442" s="9"/>
      <c r="P442" s="9"/>
      <c r="Q442" s="9"/>
      <c r="R442" s="9"/>
      <c r="S442" s="9"/>
      <c r="T442" s="9"/>
      <c r="U442" s="9"/>
      <c r="V442" s="9"/>
      <c r="W442" s="10"/>
    </row>
    <row r="443" spans="1:23" ht="16.5" customHeight="1">
      <c r="A443" s="8"/>
      <c r="B443" s="9"/>
      <c r="C443" s="9"/>
      <c r="D443" s="9"/>
      <c r="E443" s="9"/>
      <c r="F443" s="9"/>
      <c r="G443" s="9"/>
      <c r="H443" s="9"/>
      <c r="I443" s="9"/>
      <c r="J443" s="9"/>
      <c r="K443" s="9"/>
      <c r="L443" s="9"/>
      <c r="M443" s="9"/>
      <c r="N443" s="9"/>
      <c r="O443" s="9"/>
      <c r="P443" s="9"/>
      <c r="Q443" s="9"/>
      <c r="R443" s="9"/>
      <c r="S443" s="9"/>
      <c r="T443" s="9"/>
      <c r="U443" s="9"/>
      <c r="V443" s="9"/>
      <c r="W443" s="10"/>
    </row>
    <row r="444" spans="1:23" ht="16.5" customHeight="1">
      <c r="A444" s="8"/>
      <c r="B444" s="9"/>
      <c r="C444" s="9"/>
      <c r="D444" s="9"/>
      <c r="E444" s="9"/>
      <c r="F444" s="9"/>
      <c r="G444" s="9"/>
      <c r="H444" s="9"/>
      <c r="I444" s="9"/>
      <c r="J444" s="9"/>
      <c r="K444" s="9"/>
      <c r="L444" s="9"/>
      <c r="M444" s="9"/>
      <c r="N444" s="9"/>
      <c r="O444" s="9"/>
      <c r="P444" s="9"/>
      <c r="Q444" s="9"/>
      <c r="R444" s="9"/>
      <c r="S444" s="9"/>
      <c r="T444" s="9"/>
      <c r="U444" s="9"/>
      <c r="V444" s="9"/>
      <c r="W444" s="10"/>
    </row>
    <row r="445" spans="1:23" ht="16.5" customHeight="1">
      <c r="A445" s="8"/>
      <c r="B445" s="9"/>
      <c r="C445" s="9"/>
      <c r="D445" s="9"/>
      <c r="E445" s="9"/>
      <c r="F445" s="9"/>
      <c r="G445" s="9"/>
      <c r="H445" s="9"/>
      <c r="I445" s="9"/>
      <c r="J445" s="9"/>
      <c r="K445" s="9"/>
      <c r="L445" s="9"/>
      <c r="M445" s="9"/>
      <c r="N445" s="9"/>
      <c r="O445" s="9"/>
      <c r="P445" s="9"/>
      <c r="Q445" s="9"/>
      <c r="R445" s="9"/>
      <c r="S445" s="9"/>
      <c r="T445" s="9"/>
      <c r="U445" s="9"/>
      <c r="V445" s="9"/>
      <c r="W445" s="10"/>
    </row>
    <row r="446" spans="1:23" ht="16.5" customHeight="1">
      <c r="A446" s="8"/>
      <c r="B446" s="9"/>
      <c r="C446" s="9"/>
      <c r="D446" s="9"/>
      <c r="E446" s="9"/>
      <c r="F446" s="9"/>
      <c r="G446" s="9"/>
      <c r="H446" s="9"/>
      <c r="I446" s="9"/>
      <c r="J446" s="9"/>
      <c r="K446" s="9"/>
      <c r="L446" s="9"/>
      <c r="M446" s="9"/>
      <c r="N446" s="9"/>
      <c r="O446" s="9"/>
      <c r="P446" s="9"/>
      <c r="Q446" s="9"/>
      <c r="R446" s="9"/>
      <c r="S446" s="9"/>
      <c r="T446" s="9"/>
      <c r="U446" s="9"/>
      <c r="V446" s="9"/>
      <c r="W446" s="10"/>
    </row>
    <row r="447" spans="1:23" ht="16.5" customHeight="1">
      <c r="A447" s="8"/>
      <c r="B447" s="9"/>
      <c r="C447" s="9"/>
      <c r="D447" s="9"/>
      <c r="E447" s="9"/>
      <c r="F447" s="9"/>
      <c r="G447" s="9"/>
      <c r="H447" s="9"/>
      <c r="I447" s="9"/>
      <c r="J447" s="9"/>
      <c r="K447" s="9"/>
      <c r="L447" s="9"/>
      <c r="M447" s="9"/>
      <c r="N447" s="9"/>
      <c r="O447" s="9"/>
      <c r="P447" s="9"/>
      <c r="Q447" s="9"/>
      <c r="R447" s="9"/>
      <c r="S447" s="9"/>
      <c r="T447" s="9"/>
      <c r="U447" s="9"/>
      <c r="V447" s="9"/>
      <c r="W447" s="10"/>
    </row>
    <row r="448" spans="1:23" ht="16.5" customHeight="1">
      <c r="A448" s="8"/>
      <c r="B448" s="9"/>
      <c r="C448" s="9"/>
      <c r="D448" s="9"/>
      <c r="E448" s="9"/>
      <c r="F448" s="9"/>
      <c r="G448" s="9"/>
      <c r="H448" s="9"/>
      <c r="I448" s="9"/>
      <c r="J448" s="9"/>
      <c r="K448" s="9"/>
      <c r="L448" s="9"/>
      <c r="M448" s="9"/>
      <c r="N448" s="9"/>
      <c r="O448" s="9"/>
      <c r="P448" s="9"/>
      <c r="Q448" s="9"/>
      <c r="R448" s="9"/>
      <c r="S448" s="9"/>
      <c r="T448" s="9"/>
      <c r="U448" s="9"/>
      <c r="V448" s="9"/>
      <c r="W448" s="10"/>
    </row>
    <row r="449" spans="1:23" ht="16.5" customHeight="1">
      <c r="A449" s="8"/>
      <c r="B449" s="9"/>
      <c r="C449" s="9"/>
      <c r="D449" s="9"/>
      <c r="E449" s="9"/>
      <c r="F449" s="9"/>
      <c r="G449" s="9"/>
      <c r="H449" s="9"/>
      <c r="I449" s="9"/>
      <c r="J449" s="9"/>
      <c r="K449" s="9"/>
      <c r="L449" s="9"/>
      <c r="M449" s="9"/>
      <c r="N449" s="9"/>
      <c r="O449" s="9"/>
      <c r="P449" s="9"/>
      <c r="Q449" s="9"/>
      <c r="R449" s="9"/>
      <c r="S449" s="9"/>
      <c r="T449" s="9"/>
      <c r="U449" s="9"/>
      <c r="V449" s="9"/>
      <c r="W449" s="10"/>
    </row>
    <row r="450" spans="1:23" ht="16.5" customHeight="1">
      <c r="A450" s="8"/>
      <c r="B450" s="9"/>
      <c r="C450" s="9"/>
      <c r="D450" s="9"/>
      <c r="E450" s="9"/>
      <c r="F450" s="9"/>
      <c r="G450" s="9"/>
      <c r="H450" s="9"/>
      <c r="I450" s="9"/>
      <c r="J450" s="9"/>
      <c r="K450" s="9"/>
      <c r="L450" s="9"/>
      <c r="M450" s="9"/>
      <c r="N450" s="9"/>
      <c r="O450" s="9"/>
      <c r="P450" s="9"/>
      <c r="Q450" s="9"/>
      <c r="R450" s="9"/>
      <c r="S450" s="9"/>
      <c r="T450" s="9"/>
      <c r="U450" s="9"/>
      <c r="V450" s="9"/>
      <c r="W450" s="10"/>
    </row>
    <row r="451" spans="1:23" ht="16.5" customHeight="1">
      <c r="A451" s="8"/>
      <c r="B451" s="9"/>
      <c r="C451" s="9"/>
      <c r="D451" s="9"/>
      <c r="E451" s="9"/>
      <c r="F451" s="9"/>
      <c r="G451" s="9"/>
      <c r="H451" s="9"/>
      <c r="I451" s="9"/>
      <c r="J451" s="9"/>
      <c r="K451" s="9"/>
      <c r="L451" s="9"/>
      <c r="M451" s="9"/>
      <c r="N451" s="9"/>
      <c r="O451" s="9"/>
      <c r="P451" s="9"/>
      <c r="Q451" s="9"/>
      <c r="R451" s="9"/>
      <c r="S451" s="9"/>
      <c r="T451" s="9"/>
      <c r="U451" s="9"/>
      <c r="V451" s="9"/>
      <c r="W451" s="10"/>
    </row>
    <row r="452" spans="1:23" ht="16.5" customHeight="1">
      <c r="A452" s="8"/>
      <c r="B452" s="9"/>
      <c r="C452" s="9"/>
      <c r="D452" s="9"/>
      <c r="E452" s="9"/>
      <c r="F452" s="9"/>
      <c r="G452" s="9"/>
      <c r="H452" s="9"/>
      <c r="I452" s="9"/>
      <c r="J452" s="9"/>
      <c r="K452" s="9"/>
      <c r="L452" s="9"/>
      <c r="M452" s="9"/>
      <c r="N452" s="9"/>
      <c r="O452" s="9"/>
      <c r="P452" s="9"/>
      <c r="Q452" s="9"/>
      <c r="R452" s="9"/>
      <c r="S452" s="9"/>
      <c r="T452" s="9"/>
      <c r="U452" s="9"/>
      <c r="V452" s="9"/>
      <c r="W452" s="10"/>
    </row>
    <row r="453" spans="1:23" ht="16.5" customHeight="1">
      <c r="A453" s="8"/>
      <c r="B453" s="9"/>
      <c r="C453" s="9"/>
      <c r="D453" s="9"/>
      <c r="E453" s="9"/>
      <c r="F453" s="9"/>
      <c r="G453" s="9"/>
      <c r="H453" s="9"/>
      <c r="I453" s="9"/>
      <c r="J453" s="9"/>
      <c r="K453" s="9"/>
      <c r="L453" s="9"/>
      <c r="M453" s="9"/>
      <c r="N453" s="9"/>
      <c r="O453" s="9"/>
      <c r="P453" s="9"/>
      <c r="Q453" s="9"/>
      <c r="R453" s="9"/>
      <c r="S453" s="9"/>
      <c r="T453" s="9"/>
      <c r="U453" s="9"/>
      <c r="V453" s="9"/>
      <c r="W453" s="10"/>
    </row>
    <row r="454" spans="1:23" ht="16.5" customHeight="1">
      <c r="A454" s="8"/>
      <c r="B454" s="9"/>
      <c r="C454" s="9"/>
      <c r="D454" s="9"/>
      <c r="E454" s="9"/>
      <c r="F454" s="9"/>
      <c r="G454" s="9"/>
      <c r="H454" s="9"/>
      <c r="I454" s="9"/>
      <c r="J454" s="9"/>
      <c r="K454" s="9"/>
      <c r="L454" s="9"/>
      <c r="M454" s="9"/>
      <c r="N454" s="9"/>
      <c r="O454" s="9"/>
      <c r="P454" s="9"/>
      <c r="Q454" s="9"/>
      <c r="R454" s="9"/>
      <c r="S454" s="9"/>
      <c r="T454" s="9"/>
      <c r="U454" s="9"/>
      <c r="V454" s="9"/>
      <c r="W454" s="10"/>
    </row>
    <row r="455" spans="1:23" ht="16.5" customHeight="1">
      <c r="A455" s="8"/>
      <c r="B455" s="9"/>
      <c r="C455" s="9"/>
      <c r="D455" s="9"/>
      <c r="E455" s="9"/>
      <c r="F455" s="9"/>
      <c r="G455" s="9"/>
      <c r="H455" s="9"/>
      <c r="I455" s="9"/>
      <c r="J455" s="9"/>
      <c r="K455" s="9"/>
      <c r="L455" s="9"/>
      <c r="M455" s="9"/>
      <c r="N455" s="9"/>
      <c r="O455" s="9"/>
      <c r="P455" s="9"/>
      <c r="Q455" s="9"/>
      <c r="R455" s="9"/>
      <c r="S455" s="9"/>
      <c r="T455" s="9"/>
      <c r="U455" s="9"/>
      <c r="V455" s="9"/>
      <c r="W455" s="10"/>
    </row>
    <row r="456" spans="1:23" ht="16.5" customHeight="1">
      <c r="A456" s="8"/>
      <c r="B456" s="9"/>
      <c r="C456" s="9"/>
      <c r="D456" s="9"/>
      <c r="E456" s="9"/>
      <c r="F456" s="9"/>
      <c r="G456" s="9"/>
      <c r="H456" s="9"/>
      <c r="I456" s="9"/>
      <c r="J456" s="9"/>
      <c r="K456" s="9"/>
      <c r="L456" s="9"/>
      <c r="M456" s="9"/>
      <c r="N456" s="9"/>
      <c r="O456" s="9"/>
      <c r="P456" s="9"/>
      <c r="Q456" s="9"/>
      <c r="R456" s="9"/>
      <c r="S456" s="9"/>
      <c r="T456" s="9"/>
      <c r="U456" s="9"/>
      <c r="V456" s="9"/>
      <c r="W456" s="10"/>
    </row>
    <row r="457" spans="1:23" ht="16.5" customHeight="1">
      <c r="A457" s="8"/>
      <c r="B457" s="9"/>
      <c r="C457" s="9"/>
      <c r="D457" s="9"/>
      <c r="E457" s="9"/>
      <c r="F457" s="9"/>
      <c r="G457" s="9"/>
      <c r="H457" s="9"/>
      <c r="I457" s="9"/>
      <c r="J457" s="9"/>
      <c r="K457" s="9"/>
      <c r="L457" s="9"/>
      <c r="M457" s="9"/>
      <c r="N457" s="9"/>
      <c r="O457" s="9"/>
      <c r="P457" s="9"/>
      <c r="Q457" s="9"/>
      <c r="R457" s="9"/>
      <c r="S457" s="9"/>
      <c r="T457" s="9"/>
      <c r="U457" s="9"/>
      <c r="V457" s="9"/>
      <c r="W457" s="10"/>
    </row>
    <row r="458" spans="1:23" ht="16.5" customHeight="1">
      <c r="A458" s="8"/>
      <c r="B458" s="9"/>
      <c r="C458" s="9"/>
      <c r="D458" s="9"/>
      <c r="E458" s="9"/>
      <c r="F458" s="9"/>
      <c r="G458" s="9"/>
      <c r="H458" s="9"/>
      <c r="I458" s="9"/>
      <c r="J458" s="9"/>
      <c r="K458" s="9"/>
      <c r="L458" s="9"/>
      <c r="M458" s="9"/>
      <c r="N458" s="9"/>
      <c r="O458" s="9"/>
      <c r="P458" s="9"/>
      <c r="Q458" s="9"/>
      <c r="R458" s="9"/>
      <c r="S458" s="9"/>
      <c r="T458" s="9"/>
      <c r="U458" s="9"/>
      <c r="V458" s="9"/>
      <c r="W458" s="10"/>
    </row>
    <row r="459" spans="1:23" ht="16.5" customHeight="1">
      <c r="A459" s="8"/>
      <c r="B459" s="9"/>
      <c r="C459" s="9"/>
      <c r="D459" s="9"/>
      <c r="E459" s="9"/>
      <c r="F459" s="9"/>
      <c r="G459" s="9"/>
      <c r="H459" s="9"/>
      <c r="I459" s="9"/>
      <c r="J459" s="9"/>
      <c r="K459" s="9"/>
      <c r="L459" s="9"/>
      <c r="M459" s="9"/>
      <c r="N459" s="9"/>
      <c r="O459" s="9"/>
      <c r="P459" s="9"/>
      <c r="Q459" s="9"/>
      <c r="R459" s="9"/>
      <c r="S459" s="9"/>
      <c r="T459" s="9"/>
      <c r="U459" s="9"/>
      <c r="V459" s="9"/>
      <c r="W459" s="10"/>
    </row>
    <row r="460" spans="1:23" ht="16.5" customHeight="1">
      <c r="A460" s="8"/>
      <c r="B460" s="9"/>
      <c r="C460" s="9"/>
      <c r="D460" s="9"/>
      <c r="E460" s="9"/>
      <c r="F460" s="9"/>
      <c r="G460" s="9"/>
      <c r="H460" s="9"/>
      <c r="I460" s="9"/>
      <c r="J460" s="9"/>
      <c r="K460" s="9"/>
      <c r="L460" s="9"/>
      <c r="M460" s="9"/>
      <c r="N460" s="9"/>
      <c r="O460" s="9"/>
      <c r="P460" s="9"/>
      <c r="Q460" s="9"/>
      <c r="R460" s="9"/>
      <c r="S460" s="9"/>
      <c r="T460" s="9"/>
      <c r="U460" s="9"/>
      <c r="V460" s="9"/>
      <c r="W460" s="10"/>
    </row>
    <row r="461" spans="1:23" ht="16.5" customHeight="1">
      <c r="A461" s="8"/>
      <c r="B461" s="9"/>
      <c r="C461" s="9"/>
      <c r="D461" s="9"/>
      <c r="E461" s="9"/>
      <c r="F461" s="9"/>
      <c r="G461" s="9"/>
      <c r="H461" s="9"/>
      <c r="I461" s="9"/>
      <c r="J461" s="9"/>
      <c r="K461" s="9"/>
      <c r="L461" s="9"/>
      <c r="M461" s="9"/>
      <c r="N461" s="9"/>
      <c r="O461" s="9"/>
      <c r="P461" s="9"/>
      <c r="Q461" s="9"/>
      <c r="R461" s="9"/>
      <c r="S461" s="9"/>
      <c r="T461" s="9"/>
      <c r="U461" s="9"/>
      <c r="V461" s="9"/>
      <c r="W461" s="10"/>
    </row>
    <row r="462" spans="1:23" ht="16.5" customHeight="1">
      <c r="A462" s="8"/>
      <c r="B462" s="9"/>
      <c r="C462" s="9"/>
      <c r="D462" s="9"/>
      <c r="E462" s="9"/>
      <c r="F462" s="9"/>
      <c r="G462" s="9"/>
      <c r="H462" s="9"/>
      <c r="I462" s="9"/>
      <c r="J462" s="9"/>
      <c r="K462" s="9"/>
      <c r="L462" s="9"/>
      <c r="M462" s="9"/>
      <c r="N462" s="9"/>
      <c r="O462" s="9"/>
      <c r="P462" s="9"/>
      <c r="Q462" s="9"/>
      <c r="R462" s="9"/>
      <c r="S462" s="9"/>
      <c r="T462" s="9"/>
      <c r="U462" s="9"/>
      <c r="V462" s="9"/>
      <c r="W462" s="10"/>
    </row>
    <row r="463" spans="1:23" ht="16.5" customHeight="1">
      <c r="A463" s="8"/>
      <c r="B463" s="9"/>
      <c r="C463" s="9"/>
      <c r="D463" s="9"/>
      <c r="E463" s="9"/>
      <c r="F463" s="9"/>
      <c r="G463" s="9"/>
      <c r="H463" s="9"/>
      <c r="I463" s="9"/>
      <c r="J463" s="9"/>
      <c r="K463" s="9"/>
      <c r="L463" s="9"/>
      <c r="M463" s="9"/>
      <c r="N463" s="9"/>
      <c r="O463" s="9"/>
      <c r="P463" s="9"/>
      <c r="Q463" s="9"/>
      <c r="R463" s="9"/>
      <c r="S463" s="9"/>
      <c r="T463" s="9"/>
      <c r="U463" s="9"/>
      <c r="V463" s="9"/>
      <c r="W463" s="10"/>
    </row>
    <row r="464" spans="1:23" ht="16.5" customHeight="1">
      <c r="A464" s="8"/>
      <c r="B464" s="9"/>
      <c r="C464" s="9"/>
      <c r="D464" s="9"/>
      <c r="E464" s="9"/>
      <c r="F464" s="9"/>
      <c r="G464" s="9"/>
      <c r="H464" s="9"/>
      <c r="I464" s="9"/>
      <c r="J464" s="9"/>
      <c r="K464" s="9"/>
      <c r="L464" s="9"/>
      <c r="M464" s="9"/>
      <c r="N464" s="9"/>
      <c r="O464" s="9"/>
      <c r="P464" s="9"/>
      <c r="Q464" s="9"/>
      <c r="R464" s="9"/>
      <c r="S464" s="9"/>
      <c r="T464" s="9"/>
      <c r="U464" s="9"/>
      <c r="V464" s="9"/>
      <c r="W464" s="10"/>
    </row>
    <row r="465" spans="1:23" ht="16.5" customHeight="1">
      <c r="A465" s="8"/>
      <c r="B465" s="9"/>
      <c r="C465" s="9"/>
      <c r="D465" s="9"/>
      <c r="E465" s="9"/>
      <c r="F465" s="9"/>
      <c r="G465" s="9"/>
      <c r="H465" s="9"/>
      <c r="I465" s="9"/>
      <c r="J465" s="9"/>
      <c r="K465" s="9"/>
      <c r="L465" s="9"/>
      <c r="M465" s="9"/>
      <c r="N465" s="9"/>
      <c r="O465" s="9"/>
      <c r="P465" s="9"/>
      <c r="Q465" s="9"/>
      <c r="R465" s="9"/>
      <c r="S465" s="9"/>
      <c r="T465" s="9"/>
      <c r="U465" s="9"/>
      <c r="V465" s="9"/>
      <c r="W465" s="10"/>
    </row>
    <row r="466" spans="1:23" ht="16.5" customHeight="1">
      <c r="A466" s="8"/>
      <c r="B466" s="9"/>
      <c r="C466" s="9"/>
      <c r="D466" s="9"/>
      <c r="E466" s="9"/>
      <c r="F466" s="9"/>
      <c r="G466" s="9"/>
      <c r="H466" s="9"/>
      <c r="I466" s="9"/>
      <c r="J466" s="9"/>
      <c r="K466" s="9"/>
      <c r="L466" s="9"/>
      <c r="M466" s="9"/>
      <c r="N466" s="9"/>
      <c r="O466" s="9"/>
      <c r="P466" s="9"/>
      <c r="Q466" s="9"/>
      <c r="R466" s="9"/>
      <c r="S466" s="9"/>
      <c r="T466" s="9"/>
      <c r="U466" s="9"/>
      <c r="V466" s="9"/>
      <c r="W466" s="10"/>
    </row>
    <row r="467" spans="1:23" ht="16.5" customHeight="1">
      <c r="A467" s="8"/>
      <c r="B467" s="9"/>
      <c r="C467" s="9"/>
      <c r="D467" s="9"/>
      <c r="E467" s="9"/>
      <c r="F467" s="9"/>
      <c r="G467" s="9"/>
      <c r="H467" s="9"/>
      <c r="I467" s="9"/>
      <c r="J467" s="9"/>
      <c r="K467" s="9"/>
      <c r="L467" s="9"/>
      <c r="M467" s="9"/>
      <c r="N467" s="9"/>
      <c r="O467" s="9"/>
      <c r="P467" s="9"/>
      <c r="Q467" s="9"/>
      <c r="R467" s="9"/>
      <c r="S467" s="9"/>
      <c r="T467" s="9"/>
      <c r="U467" s="9"/>
      <c r="V467" s="9"/>
      <c r="W467" s="10"/>
    </row>
    <row r="468" spans="1:23" ht="16.5" customHeight="1">
      <c r="A468" s="8"/>
      <c r="B468" s="9"/>
      <c r="C468" s="9"/>
      <c r="D468" s="9"/>
      <c r="E468" s="9"/>
      <c r="F468" s="9"/>
      <c r="G468" s="9"/>
      <c r="H468" s="9"/>
      <c r="I468" s="9"/>
      <c r="J468" s="9"/>
      <c r="K468" s="9"/>
      <c r="L468" s="9"/>
      <c r="M468" s="9"/>
      <c r="N468" s="9"/>
      <c r="O468" s="9"/>
      <c r="P468" s="9"/>
      <c r="Q468" s="9"/>
      <c r="R468" s="9"/>
      <c r="S468" s="9"/>
      <c r="T468" s="9"/>
      <c r="U468" s="9"/>
      <c r="V468" s="9"/>
      <c r="W468" s="10"/>
    </row>
    <row r="469" spans="1:23" ht="16.5" customHeight="1">
      <c r="A469" s="8"/>
      <c r="B469" s="9"/>
      <c r="C469" s="9"/>
      <c r="D469" s="9"/>
      <c r="E469" s="9"/>
      <c r="F469" s="9"/>
      <c r="G469" s="9"/>
      <c r="H469" s="9"/>
      <c r="I469" s="9"/>
      <c r="J469" s="9"/>
      <c r="K469" s="9"/>
      <c r="L469" s="9"/>
      <c r="M469" s="9"/>
      <c r="N469" s="9"/>
      <c r="O469" s="9"/>
      <c r="P469" s="9"/>
      <c r="Q469" s="9"/>
      <c r="R469" s="9"/>
      <c r="S469" s="9"/>
      <c r="T469" s="9"/>
      <c r="U469" s="9"/>
      <c r="V469" s="9"/>
      <c r="W469" s="10"/>
    </row>
    <row r="470" spans="1:23" ht="16.5" customHeight="1">
      <c r="A470" s="8"/>
      <c r="B470" s="9"/>
      <c r="C470" s="9"/>
      <c r="D470" s="9"/>
      <c r="E470" s="9"/>
      <c r="F470" s="9"/>
      <c r="G470" s="9"/>
      <c r="H470" s="9"/>
      <c r="I470" s="9"/>
      <c r="J470" s="9"/>
      <c r="K470" s="9"/>
      <c r="L470" s="9"/>
      <c r="M470" s="9"/>
      <c r="N470" s="9"/>
      <c r="O470" s="9"/>
      <c r="P470" s="9"/>
      <c r="Q470" s="9"/>
      <c r="R470" s="9"/>
      <c r="S470" s="9"/>
      <c r="T470" s="9"/>
      <c r="U470" s="9"/>
      <c r="V470" s="9"/>
      <c r="W470" s="10"/>
    </row>
    <row r="471" spans="1:23" ht="16.5" customHeight="1">
      <c r="A471" s="8"/>
      <c r="B471" s="9"/>
      <c r="C471" s="9"/>
      <c r="D471" s="9"/>
      <c r="E471" s="9"/>
      <c r="F471" s="9"/>
      <c r="G471" s="9"/>
      <c r="H471" s="9"/>
      <c r="I471" s="9"/>
      <c r="J471" s="9"/>
      <c r="K471" s="9"/>
      <c r="L471" s="9"/>
      <c r="M471" s="9"/>
      <c r="N471" s="9"/>
      <c r="O471" s="9"/>
      <c r="P471" s="9"/>
      <c r="Q471" s="9"/>
      <c r="R471" s="9"/>
      <c r="S471" s="9"/>
      <c r="T471" s="9"/>
      <c r="U471" s="9"/>
      <c r="V471" s="9"/>
      <c r="W471" s="10"/>
    </row>
    <row r="472" spans="1:23" ht="16.5" customHeight="1">
      <c r="A472" s="8"/>
      <c r="B472" s="9"/>
      <c r="C472" s="9"/>
      <c r="D472" s="9"/>
      <c r="E472" s="9"/>
      <c r="F472" s="9"/>
      <c r="G472" s="9"/>
      <c r="H472" s="9"/>
      <c r="I472" s="9"/>
      <c r="J472" s="9"/>
      <c r="K472" s="9"/>
      <c r="L472" s="9"/>
      <c r="M472" s="9"/>
      <c r="N472" s="9"/>
      <c r="O472" s="9"/>
      <c r="P472" s="9"/>
      <c r="Q472" s="9"/>
      <c r="R472" s="9"/>
      <c r="S472" s="9"/>
      <c r="T472" s="9"/>
      <c r="U472" s="9"/>
      <c r="V472" s="9"/>
      <c r="W472" s="10"/>
    </row>
    <row r="473" spans="1:23" ht="16.5" customHeight="1">
      <c r="A473" s="8"/>
      <c r="B473" s="9"/>
      <c r="C473" s="9"/>
      <c r="D473" s="9"/>
      <c r="E473" s="9"/>
      <c r="F473" s="9"/>
      <c r="G473" s="9"/>
      <c r="H473" s="9"/>
      <c r="I473" s="9"/>
      <c r="J473" s="9"/>
      <c r="K473" s="9"/>
      <c r="L473" s="9"/>
      <c r="M473" s="9"/>
      <c r="N473" s="9"/>
      <c r="O473" s="9"/>
      <c r="P473" s="9"/>
      <c r="Q473" s="9"/>
      <c r="R473" s="9"/>
      <c r="S473" s="9"/>
      <c r="T473" s="9"/>
      <c r="U473" s="9"/>
      <c r="V473" s="9"/>
      <c r="W473" s="10"/>
    </row>
    <row r="474" spans="1:23" ht="16.5" customHeight="1">
      <c r="A474" s="8"/>
      <c r="B474" s="9"/>
      <c r="C474" s="9"/>
      <c r="D474" s="9"/>
      <c r="E474" s="9"/>
      <c r="F474" s="9"/>
      <c r="G474" s="9"/>
      <c r="H474" s="9"/>
      <c r="I474" s="9"/>
      <c r="J474" s="9"/>
      <c r="K474" s="9"/>
      <c r="L474" s="9"/>
      <c r="M474" s="9"/>
      <c r="N474" s="9"/>
      <c r="O474" s="9"/>
      <c r="P474" s="9"/>
      <c r="Q474" s="9"/>
      <c r="R474" s="9"/>
      <c r="S474" s="9"/>
      <c r="T474" s="9"/>
      <c r="U474" s="9"/>
      <c r="V474" s="9"/>
      <c r="W474" s="10"/>
    </row>
    <row r="475" spans="1:23" ht="16.5" customHeight="1">
      <c r="A475" s="8"/>
      <c r="B475" s="9"/>
      <c r="C475" s="9"/>
      <c r="D475" s="9"/>
      <c r="E475" s="9"/>
      <c r="F475" s="9"/>
      <c r="G475" s="9"/>
      <c r="H475" s="9"/>
      <c r="I475" s="9"/>
      <c r="J475" s="9"/>
      <c r="K475" s="9"/>
      <c r="L475" s="9"/>
      <c r="M475" s="9"/>
      <c r="N475" s="9"/>
      <c r="O475" s="9"/>
      <c r="P475" s="9"/>
      <c r="Q475" s="9"/>
      <c r="R475" s="9"/>
      <c r="S475" s="9"/>
      <c r="T475" s="9"/>
      <c r="U475" s="9"/>
      <c r="V475" s="9"/>
      <c r="W475" s="10"/>
    </row>
    <row r="476" spans="1:23" ht="16.5" customHeight="1">
      <c r="A476" s="8"/>
      <c r="B476" s="9"/>
      <c r="C476" s="9"/>
      <c r="D476" s="9"/>
      <c r="E476" s="9"/>
      <c r="F476" s="9"/>
      <c r="G476" s="9"/>
      <c r="H476" s="9"/>
      <c r="I476" s="9"/>
      <c r="J476" s="9"/>
      <c r="K476" s="9"/>
      <c r="L476" s="9"/>
      <c r="M476" s="9"/>
      <c r="N476" s="9"/>
      <c r="O476" s="9"/>
      <c r="P476" s="9"/>
      <c r="Q476" s="9"/>
      <c r="R476" s="9"/>
      <c r="S476" s="9"/>
      <c r="T476" s="9"/>
      <c r="U476" s="9"/>
      <c r="V476" s="9"/>
      <c r="W476" s="10"/>
    </row>
    <row r="477" spans="1:23" ht="16.5" customHeight="1">
      <c r="A477" s="8"/>
      <c r="B477" s="9"/>
      <c r="C477" s="9"/>
      <c r="D477" s="9"/>
      <c r="E477" s="9"/>
      <c r="F477" s="9"/>
      <c r="G477" s="9"/>
      <c r="H477" s="9"/>
      <c r="I477" s="9"/>
      <c r="J477" s="9"/>
      <c r="K477" s="9"/>
      <c r="L477" s="9"/>
      <c r="M477" s="9"/>
      <c r="N477" s="9"/>
      <c r="O477" s="9"/>
      <c r="P477" s="9"/>
      <c r="Q477" s="9"/>
      <c r="R477" s="9"/>
      <c r="S477" s="9"/>
      <c r="T477" s="9"/>
      <c r="U477" s="9"/>
      <c r="V477" s="9"/>
      <c r="W477" s="10"/>
    </row>
    <row r="478" spans="1:23" ht="16.5" customHeight="1">
      <c r="A478" s="8"/>
      <c r="B478" s="9"/>
      <c r="C478" s="9"/>
      <c r="D478" s="9"/>
      <c r="E478" s="9"/>
      <c r="F478" s="9"/>
      <c r="G478" s="9"/>
      <c r="H478" s="9"/>
      <c r="I478" s="9"/>
      <c r="J478" s="9"/>
      <c r="K478" s="9"/>
      <c r="L478" s="9"/>
      <c r="M478" s="9"/>
      <c r="N478" s="9"/>
      <c r="O478" s="9"/>
      <c r="P478" s="9"/>
      <c r="Q478" s="9"/>
      <c r="R478" s="9"/>
      <c r="S478" s="9"/>
      <c r="T478" s="9"/>
      <c r="U478" s="9"/>
      <c r="V478" s="9"/>
      <c r="W478" s="10"/>
    </row>
    <row r="479" spans="1:23" ht="16.5" customHeight="1">
      <c r="A479" s="8"/>
      <c r="B479" s="9"/>
      <c r="C479" s="9"/>
      <c r="D479" s="9"/>
      <c r="E479" s="9"/>
      <c r="F479" s="9"/>
      <c r="G479" s="9"/>
      <c r="H479" s="9"/>
      <c r="I479" s="9"/>
      <c r="J479" s="9"/>
      <c r="K479" s="9"/>
      <c r="L479" s="9"/>
      <c r="M479" s="9"/>
      <c r="N479" s="9"/>
      <c r="O479" s="9"/>
      <c r="P479" s="9"/>
      <c r="Q479" s="9"/>
      <c r="R479" s="9"/>
      <c r="S479" s="9"/>
      <c r="T479" s="9"/>
      <c r="U479" s="9"/>
      <c r="V479" s="9"/>
      <c r="W479" s="10"/>
    </row>
    <row r="480" spans="1:23" ht="16.5" customHeight="1">
      <c r="A480" s="8"/>
      <c r="B480" s="9"/>
      <c r="C480" s="9"/>
      <c r="D480" s="9"/>
      <c r="E480" s="9"/>
      <c r="F480" s="9"/>
      <c r="G480" s="9"/>
      <c r="H480" s="9"/>
      <c r="I480" s="9"/>
      <c r="J480" s="9"/>
      <c r="K480" s="9"/>
      <c r="L480" s="9"/>
      <c r="M480" s="9"/>
      <c r="N480" s="9"/>
      <c r="O480" s="9"/>
      <c r="P480" s="9"/>
      <c r="Q480" s="9"/>
      <c r="R480" s="9"/>
      <c r="S480" s="9"/>
      <c r="T480" s="9"/>
      <c r="U480" s="9"/>
      <c r="V480" s="9"/>
      <c r="W480" s="10"/>
    </row>
    <row r="481" spans="1:23" ht="16.5" customHeight="1">
      <c r="A481" s="8"/>
      <c r="B481" s="9"/>
      <c r="C481" s="9"/>
      <c r="D481" s="9"/>
      <c r="E481" s="9"/>
      <c r="F481" s="9"/>
      <c r="G481" s="9"/>
      <c r="H481" s="9"/>
      <c r="I481" s="9"/>
      <c r="J481" s="9"/>
      <c r="K481" s="9"/>
      <c r="L481" s="9"/>
      <c r="M481" s="9"/>
      <c r="N481" s="9"/>
      <c r="O481" s="9"/>
      <c r="P481" s="9"/>
      <c r="Q481" s="9"/>
      <c r="R481" s="9"/>
      <c r="S481" s="9"/>
      <c r="T481" s="9"/>
      <c r="U481" s="9"/>
      <c r="V481" s="9"/>
      <c r="W481" s="10"/>
    </row>
    <row r="482" spans="1:23" ht="16.5" customHeight="1">
      <c r="A482" s="8"/>
      <c r="B482" s="9"/>
      <c r="C482" s="9"/>
      <c r="D482" s="9"/>
      <c r="E482" s="9"/>
      <c r="F482" s="9"/>
      <c r="G482" s="9"/>
      <c r="H482" s="9"/>
      <c r="I482" s="9"/>
      <c r="J482" s="9"/>
      <c r="K482" s="9"/>
      <c r="L482" s="9"/>
      <c r="M482" s="9"/>
      <c r="N482" s="9"/>
      <c r="O482" s="9"/>
      <c r="P482" s="9"/>
      <c r="Q482" s="9"/>
      <c r="R482" s="9"/>
      <c r="S482" s="9"/>
      <c r="T482" s="9"/>
      <c r="U482" s="9"/>
      <c r="V482" s="9"/>
      <c r="W482" s="10"/>
    </row>
    <row r="483" spans="1:23" ht="16.5" customHeight="1">
      <c r="A483" s="8"/>
      <c r="B483" s="9"/>
      <c r="C483" s="9"/>
      <c r="D483" s="9"/>
      <c r="E483" s="9"/>
      <c r="F483" s="9"/>
      <c r="G483" s="9"/>
      <c r="H483" s="9"/>
      <c r="I483" s="9"/>
      <c r="J483" s="9"/>
      <c r="K483" s="9"/>
      <c r="L483" s="9"/>
      <c r="M483" s="9"/>
      <c r="N483" s="9"/>
      <c r="O483" s="9"/>
      <c r="P483" s="9"/>
      <c r="Q483" s="9"/>
      <c r="R483" s="9"/>
      <c r="S483" s="9"/>
      <c r="T483" s="9"/>
      <c r="U483" s="9"/>
      <c r="V483" s="9"/>
      <c r="W483" s="10"/>
    </row>
    <row r="484" spans="1:23" ht="16.5" customHeight="1">
      <c r="A484" s="8"/>
      <c r="B484" s="9"/>
      <c r="C484" s="9"/>
      <c r="D484" s="9"/>
      <c r="E484" s="9"/>
      <c r="F484" s="9"/>
      <c r="G484" s="9"/>
      <c r="H484" s="9"/>
      <c r="I484" s="9"/>
      <c r="J484" s="9"/>
      <c r="K484" s="9"/>
      <c r="L484" s="9"/>
      <c r="M484" s="9"/>
      <c r="N484" s="9"/>
      <c r="O484" s="9"/>
      <c r="P484" s="9"/>
      <c r="Q484" s="9"/>
      <c r="R484" s="9"/>
      <c r="S484" s="9"/>
      <c r="T484" s="9"/>
      <c r="U484" s="9"/>
      <c r="V484" s="9"/>
      <c r="W484" s="10"/>
    </row>
    <row r="485" spans="1:23" ht="16.5" customHeight="1">
      <c r="A485" s="8"/>
      <c r="B485" s="9"/>
      <c r="C485" s="9"/>
      <c r="D485" s="9"/>
      <c r="E485" s="9"/>
      <c r="F485" s="9"/>
      <c r="G485" s="9"/>
      <c r="H485" s="9"/>
      <c r="I485" s="9"/>
      <c r="J485" s="9"/>
      <c r="K485" s="9"/>
      <c r="L485" s="9"/>
      <c r="M485" s="9"/>
      <c r="N485" s="9"/>
      <c r="O485" s="9"/>
      <c r="P485" s="9"/>
      <c r="Q485" s="9"/>
      <c r="R485" s="9"/>
      <c r="S485" s="9"/>
      <c r="T485" s="9"/>
      <c r="U485" s="9"/>
      <c r="V485" s="9"/>
      <c r="W485" s="10"/>
    </row>
    <row r="486" spans="1:23" ht="16.5" customHeight="1">
      <c r="A486" s="8"/>
      <c r="B486" s="9"/>
      <c r="C486" s="9"/>
      <c r="D486" s="9"/>
      <c r="E486" s="9"/>
      <c r="F486" s="9"/>
      <c r="G486" s="9"/>
      <c r="H486" s="9"/>
      <c r="I486" s="9"/>
      <c r="J486" s="9"/>
      <c r="K486" s="9"/>
      <c r="L486" s="9"/>
      <c r="M486" s="9"/>
      <c r="N486" s="9"/>
      <c r="O486" s="9"/>
      <c r="P486" s="9"/>
      <c r="Q486" s="9"/>
      <c r="R486" s="9"/>
      <c r="S486" s="9"/>
      <c r="T486" s="9"/>
      <c r="U486" s="9"/>
      <c r="V486" s="9"/>
      <c r="W486" s="10"/>
    </row>
    <row r="487" spans="1:23" ht="16.5" customHeight="1">
      <c r="A487" s="8"/>
      <c r="B487" s="9"/>
      <c r="C487" s="9"/>
      <c r="D487" s="9"/>
      <c r="E487" s="9"/>
      <c r="F487" s="9"/>
      <c r="G487" s="9"/>
      <c r="H487" s="9"/>
      <c r="I487" s="9"/>
      <c r="J487" s="9"/>
      <c r="K487" s="9"/>
      <c r="L487" s="9"/>
      <c r="M487" s="9"/>
      <c r="N487" s="9"/>
      <c r="O487" s="9"/>
      <c r="P487" s="9"/>
      <c r="Q487" s="9"/>
      <c r="R487" s="9"/>
      <c r="S487" s="9"/>
      <c r="T487" s="9"/>
      <c r="U487" s="9"/>
      <c r="V487" s="9"/>
      <c r="W487" s="10"/>
    </row>
    <row r="488" spans="1:23" ht="16.5" customHeight="1">
      <c r="A488" s="8"/>
      <c r="B488" s="9"/>
      <c r="C488" s="9"/>
      <c r="D488" s="9"/>
      <c r="E488" s="9"/>
      <c r="F488" s="9"/>
      <c r="G488" s="9"/>
      <c r="H488" s="9"/>
      <c r="I488" s="9"/>
      <c r="J488" s="9"/>
      <c r="K488" s="9"/>
      <c r="L488" s="9"/>
      <c r="M488" s="9"/>
      <c r="N488" s="9"/>
      <c r="O488" s="9"/>
      <c r="P488" s="9"/>
      <c r="Q488" s="9"/>
      <c r="R488" s="9"/>
      <c r="S488" s="9"/>
      <c r="T488" s="9"/>
      <c r="U488" s="9"/>
      <c r="V488" s="9"/>
      <c r="W488" s="10"/>
    </row>
    <row r="489" spans="1:23" ht="16.5" customHeight="1">
      <c r="A489" s="8"/>
      <c r="B489" s="9"/>
      <c r="C489" s="9"/>
      <c r="D489" s="9"/>
      <c r="E489" s="9"/>
      <c r="F489" s="9"/>
      <c r="G489" s="9"/>
      <c r="H489" s="9"/>
      <c r="I489" s="9"/>
      <c r="J489" s="9"/>
      <c r="K489" s="9"/>
      <c r="L489" s="9"/>
      <c r="M489" s="9"/>
      <c r="N489" s="9"/>
      <c r="O489" s="9"/>
      <c r="P489" s="9"/>
      <c r="Q489" s="9"/>
      <c r="R489" s="9"/>
      <c r="S489" s="9"/>
      <c r="T489" s="9"/>
      <c r="U489" s="9"/>
      <c r="V489" s="9"/>
      <c r="W489" s="10"/>
    </row>
    <row r="490" spans="1:23" ht="16.5" customHeight="1">
      <c r="A490" s="8"/>
      <c r="B490" s="9"/>
      <c r="C490" s="9"/>
      <c r="D490" s="9"/>
      <c r="E490" s="9"/>
      <c r="F490" s="9"/>
      <c r="G490" s="9"/>
      <c r="H490" s="9"/>
      <c r="I490" s="9"/>
      <c r="J490" s="9"/>
      <c r="K490" s="9"/>
      <c r="L490" s="9"/>
      <c r="M490" s="9"/>
      <c r="N490" s="9"/>
      <c r="O490" s="9"/>
      <c r="P490" s="9"/>
      <c r="Q490" s="9"/>
      <c r="R490" s="9"/>
      <c r="S490" s="9"/>
      <c r="T490" s="9"/>
      <c r="U490" s="9"/>
      <c r="V490" s="9"/>
      <c r="W490" s="10"/>
    </row>
    <row r="491" spans="1:23" ht="16.5" customHeight="1">
      <c r="A491" s="8"/>
      <c r="B491" s="9"/>
      <c r="C491" s="9"/>
      <c r="D491" s="9"/>
      <c r="E491" s="9"/>
      <c r="F491" s="9"/>
      <c r="G491" s="9"/>
      <c r="H491" s="9"/>
      <c r="I491" s="9"/>
      <c r="J491" s="9"/>
      <c r="K491" s="9"/>
      <c r="L491" s="9"/>
      <c r="M491" s="9"/>
      <c r="N491" s="9"/>
      <c r="O491" s="9"/>
      <c r="P491" s="9"/>
      <c r="Q491" s="9"/>
      <c r="R491" s="9"/>
      <c r="S491" s="9"/>
      <c r="T491" s="9"/>
      <c r="U491" s="9"/>
      <c r="V491" s="9"/>
      <c r="W491" s="10"/>
    </row>
    <row r="492" spans="1:23" ht="16.5" customHeight="1">
      <c r="A492" s="8"/>
      <c r="B492" s="9"/>
      <c r="C492" s="9"/>
      <c r="D492" s="9"/>
      <c r="E492" s="9"/>
      <c r="F492" s="9"/>
      <c r="G492" s="9"/>
      <c r="H492" s="9"/>
      <c r="I492" s="9"/>
      <c r="J492" s="9"/>
      <c r="K492" s="9"/>
      <c r="L492" s="9"/>
      <c r="M492" s="9"/>
      <c r="N492" s="9"/>
      <c r="O492" s="9"/>
      <c r="P492" s="9"/>
      <c r="Q492" s="9"/>
      <c r="R492" s="9"/>
      <c r="S492" s="9"/>
      <c r="T492" s="9"/>
      <c r="U492" s="9"/>
      <c r="V492" s="9"/>
      <c r="W492" s="10"/>
    </row>
    <row r="493" spans="1:23" ht="16.5" customHeight="1">
      <c r="A493" s="8"/>
      <c r="B493" s="9"/>
      <c r="C493" s="9"/>
      <c r="D493" s="9"/>
      <c r="E493" s="9"/>
      <c r="F493" s="9"/>
      <c r="G493" s="9"/>
      <c r="H493" s="9"/>
      <c r="I493" s="9"/>
      <c r="J493" s="9"/>
      <c r="K493" s="9"/>
      <c r="L493" s="9"/>
      <c r="M493" s="9"/>
      <c r="N493" s="9"/>
      <c r="O493" s="9"/>
      <c r="P493" s="9"/>
      <c r="Q493" s="9"/>
      <c r="R493" s="9"/>
      <c r="S493" s="9"/>
      <c r="T493" s="9"/>
      <c r="U493" s="9"/>
      <c r="V493" s="9"/>
      <c r="W493" s="10"/>
    </row>
    <row r="494" spans="1:23" ht="16.5" customHeight="1">
      <c r="A494" s="8"/>
      <c r="B494" s="9"/>
      <c r="C494" s="9"/>
      <c r="D494" s="9"/>
      <c r="E494" s="9"/>
      <c r="F494" s="9"/>
      <c r="G494" s="9"/>
      <c r="H494" s="9"/>
      <c r="I494" s="9"/>
      <c r="J494" s="9"/>
      <c r="K494" s="9"/>
      <c r="L494" s="9"/>
      <c r="M494" s="9"/>
      <c r="N494" s="9"/>
      <c r="O494" s="9"/>
      <c r="P494" s="9"/>
      <c r="Q494" s="9"/>
      <c r="R494" s="9"/>
      <c r="S494" s="9"/>
      <c r="T494" s="9"/>
      <c r="U494" s="9"/>
      <c r="V494" s="9"/>
      <c r="W494" s="10"/>
    </row>
    <row r="495" spans="1:23" ht="16.5" customHeight="1">
      <c r="A495" s="8"/>
      <c r="B495" s="9"/>
      <c r="C495" s="9"/>
      <c r="D495" s="9"/>
      <c r="E495" s="9"/>
      <c r="F495" s="9"/>
      <c r="G495" s="9"/>
      <c r="H495" s="9"/>
      <c r="I495" s="9"/>
      <c r="J495" s="9"/>
      <c r="K495" s="9"/>
      <c r="L495" s="9"/>
      <c r="M495" s="9"/>
      <c r="N495" s="9"/>
      <c r="O495" s="9"/>
      <c r="P495" s="9"/>
      <c r="Q495" s="9"/>
      <c r="R495" s="9"/>
      <c r="S495" s="9"/>
      <c r="T495" s="9"/>
      <c r="U495" s="9"/>
      <c r="V495" s="9"/>
      <c r="W495" s="10"/>
    </row>
    <row r="496" spans="1:23" ht="16.5" customHeight="1">
      <c r="A496" s="8"/>
      <c r="B496" s="9"/>
      <c r="C496" s="9"/>
      <c r="D496" s="9"/>
      <c r="E496" s="9"/>
      <c r="F496" s="9"/>
      <c r="G496" s="9"/>
      <c r="H496" s="9"/>
      <c r="I496" s="9"/>
      <c r="J496" s="9"/>
      <c r="K496" s="9"/>
      <c r="L496" s="9"/>
      <c r="M496" s="9"/>
      <c r="N496" s="9"/>
      <c r="O496" s="9"/>
      <c r="P496" s="9"/>
      <c r="Q496" s="9"/>
      <c r="R496" s="9"/>
      <c r="S496" s="9"/>
      <c r="T496" s="9"/>
      <c r="U496" s="9"/>
      <c r="V496" s="9"/>
      <c r="W496" s="10"/>
    </row>
    <row r="497" spans="1:23" ht="16.5" customHeight="1">
      <c r="A497" s="8"/>
      <c r="B497" s="9"/>
      <c r="C497" s="9"/>
      <c r="D497" s="9"/>
      <c r="E497" s="9"/>
      <c r="F497" s="9"/>
      <c r="G497" s="9"/>
      <c r="H497" s="9"/>
      <c r="I497" s="9"/>
      <c r="J497" s="9"/>
      <c r="K497" s="9"/>
      <c r="L497" s="9"/>
      <c r="M497" s="9"/>
      <c r="N497" s="9"/>
      <c r="O497" s="9"/>
      <c r="P497" s="9"/>
      <c r="Q497" s="9"/>
      <c r="R497" s="9"/>
      <c r="S497" s="9"/>
      <c r="T497" s="9"/>
      <c r="U497" s="9"/>
      <c r="V497" s="9"/>
      <c r="W497" s="10"/>
    </row>
    <row r="498" spans="1:23" ht="16.5" customHeight="1">
      <c r="A498" s="8"/>
      <c r="B498" s="9"/>
      <c r="C498" s="9"/>
      <c r="D498" s="9"/>
      <c r="E498" s="9"/>
      <c r="F498" s="9"/>
      <c r="G498" s="9"/>
      <c r="H498" s="9"/>
      <c r="I498" s="9"/>
      <c r="J498" s="9"/>
      <c r="K498" s="9"/>
      <c r="L498" s="9"/>
      <c r="M498" s="9"/>
      <c r="N498" s="9"/>
      <c r="O498" s="9"/>
      <c r="P498" s="9"/>
      <c r="Q498" s="9"/>
      <c r="R498" s="9"/>
      <c r="S498" s="9"/>
      <c r="T498" s="9"/>
      <c r="U498" s="9"/>
      <c r="V498" s="9"/>
      <c r="W498" s="10"/>
    </row>
    <row r="499" spans="1:23" ht="16.5" customHeight="1">
      <c r="A499" s="8"/>
      <c r="B499" s="9"/>
      <c r="C499" s="9"/>
      <c r="D499" s="9"/>
      <c r="E499" s="9"/>
      <c r="F499" s="9"/>
      <c r="G499" s="9"/>
      <c r="H499" s="9"/>
      <c r="I499" s="9"/>
      <c r="J499" s="9"/>
      <c r="K499" s="9"/>
      <c r="L499" s="9"/>
      <c r="M499" s="9"/>
      <c r="N499" s="9"/>
      <c r="O499" s="9"/>
      <c r="P499" s="9"/>
      <c r="Q499" s="9"/>
      <c r="R499" s="9"/>
      <c r="S499" s="9"/>
      <c r="T499" s="9"/>
      <c r="U499" s="9"/>
      <c r="V499" s="9"/>
      <c r="W499" s="10"/>
    </row>
    <row r="500" spans="1:23" ht="16.5" customHeight="1">
      <c r="A500" s="8"/>
      <c r="B500" s="9"/>
      <c r="C500" s="9"/>
      <c r="D500" s="9"/>
      <c r="E500" s="9"/>
      <c r="F500" s="9"/>
      <c r="G500" s="9"/>
      <c r="H500" s="9"/>
      <c r="I500" s="9"/>
      <c r="J500" s="9"/>
      <c r="K500" s="9"/>
      <c r="L500" s="9"/>
      <c r="M500" s="9"/>
      <c r="N500" s="9"/>
      <c r="O500" s="9"/>
      <c r="P500" s="9"/>
      <c r="Q500" s="9"/>
      <c r="R500" s="9"/>
      <c r="S500" s="9"/>
      <c r="T500" s="9"/>
      <c r="U500" s="9"/>
      <c r="V500" s="9"/>
      <c r="W500" s="10"/>
    </row>
    <row r="501" spans="1:23" ht="16.5" customHeight="1">
      <c r="A501" s="8"/>
      <c r="B501" s="9"/>
      <c r="C501" s="9"/>
      <c r="D501" s="9"/>
      <c r="E501" s="9"/>
      <c r="F501" s="9"/>
      <c r="G501" s="9"/>
      <c r="H501" s="9"/>
      <c r="I501" s="9"/>
      <c r="J501" s="9"/>
      <c r="K501" s="9"/>
      <c r="L501" s="9"/>
      <c r="M501" s="9"/>
      <c r="N501" s="9"/>
      <c r="O501" s="9"/>
      <c r="P501" s="9"/>
      <c r="Q501" s="9"/>
      <c r="R501" s="9"/>
      <c r="S501" s="9"/>
      <c r="T501" s="9"/>
      <c r="U501" s="9"/>
      <c r="V501" s="9"/>
      <c r="W501" s="10"/>
    </row>
    <row r="502" spans="1:23" ht="16.5" customHeight="1">
      <c r="A502" s="8"/>
      <c r="B502" s="9"/>
      <c r="C502" s="9"/>
      <c r="D502" s="9"/>
      <c r="E502" s="9"/>
      <c r="F502" s="9"/>
      <c r="G502" s="9"/>
      <c r="H502" s="9"/>
      <c r="I502" s="9"/>
      <c r="J502" s="9"/>
      <c r="K502" s="9"/>
      <c r="L502" s="9"/>
      <c r="M502" s="9"/>
      <c r="N502" s="9"/>
      <c r="O502" s="9"/>
      <c r="P502" s="9"/>
      <c r="Q502" s="9"/>
      <c r="R502" s="9"/>
      <c r="S502" s="9"/>
      <c r="T502" s="9"/>
      <c r="U502" s="9"/>
      <c r="V502" s="9"/>
      <c r="W502" s="10"/>
    </row>
    <row r="503" spans="1:23" ht="16.5" customHeight="1">
      <c r="A503" s="8"/>
      <c r="B503" s="9"/>
      <c r="C503" s="9"/>
      <c r="D503" s="9"/>
      <c r="E503" s="9"/>
      <c r="F503" s="9"/>
      <c r="G503" s="9"/>
      <c r="H503" s="9"/>
      <c r="I503" s="9"/>
      <c r="J503" s="9"/>
      <c r="K503" s="9"/>
      <c r="L503" s="9"/>
      <c r="M503" s="9"/>
      <c r="N503" s="9"/>
      <c r="O503" s="9"/>
      <c r="P503" s="9"/>
      <c r="Q503" s="9"/>
      <c r="R503" s="9"/>
      <c r="S503" s="9"/>
      <c r="T503" s="9"/>
      <c r="U503" s="9"/>
      <c r="V503" s="9"/>
      <c r="W503" s="10"/>
    </row>
    <row r="504" spans="1:23" ht="16.5" customHeight="1">
      <c r="A504" s="8"/>
      <c r="B504" s="9"/>
      <c r="C504" s="9"/>
      <c r="D504" s="9"/>
      <c r="E504" s="9"/>
      <c r="F504" s="9"/>
      <c r="G504" s="9"/>
      <c r="H504" s="9"/>
      <c r="I504" s="9"/>
      <c r="J504" s="9"/>
      <c r="K504" s="9"/>
      <c r="L504" s="9"/>
      <c r="M504" s="9"/>
      <c r="N504" s="9"/>
      <c r="O504" s="9"/>
      <c r="P504" s="9"/>
      <c r="Q504" s="9"/>
      <c r="R504" s="9"/>
      <c r="S504" s="9"/>
      <c r="T504" s="9"/>
      <c r="U504" s="9"/>
      <c r="V504" s="9"/>
      <c r="W504" s="10"/>
    </row>
    <row r="505" spans="1:23" ht="16.5" customHeight="1">
      <c r="A505" s="8"/>
      <c r="B505" s="9"/>
      <c r="C505" s="9"/>
      <c r="D505" s="9"/>
      <c r="E505" s="9"/>
      <c r="F505" s="9"/>
      <c r="G505" s="9"/>
      <c r="H505" s="9"/>
      <c r="I505" s="9"/>
      <c r="J505" s="9"/>
      <c r="K505" s="9"/>
      <c r="L505" s="9"/>
      <c r="M505" s="9"/>
      <c r="N505" s="9"/>
      <c r="O505" s="9"/>
      <c r="P505" s="9"/>
      <c r="Q505" s="9"/>
      <c r="R505" s="9"/>
      <c r="S505" s="9"/>
      <c r="T505" s="9"/>
      <c r="U505" s="9"/>
      <c r="V505" s="9"/>
      <c r="W505" s="10"/>
    </row>
    <row r="506" spans="1:23" ht="16.5" customHeight="1">
      <c r="A506" s="8"/>
      <c r="B506" s="9"/>
      <c r="C506" s="9"/>
      <c r="D506" s="9"/>
      <c r="E506" s="9"/>
      <c r="F506" s="9"/>
      <c r="G506" s="9"/>
      <c r="H506" s="9"/>
      <c r="I506" s="9"/>
      <c r="J506" s="9"/>
      <c r="K506" s="9"/>
      <c r="L506" s="9"/>
      <c r="M506" s="9"/>
      <c r="N506" s="9"/>
      <c r="O506" s="9"/>
      <c r="P506" s="9"/>
      <c r="Q506" s="9"/>
      <c r="R506" s="9"/>
      <c r="S506" s="9"/>
      <c r="T506" s="9"/>
      <c r="U506" s="9"/>
      <c r="V506" s="9"/>
      <c r="W506" s="10"/>
    </row>
    <row r="507" spans="1:23" ht="16.5" customHeight="1">
      <c r="A507" s="8"/>
      <c r="B507" s="9"/>
      <c r="C507" s="9"/>
      <c r="D507" s="9"/>
      <c r="E507" s="9"/>
      <c r="F507" s="9"/>
      <c r="G507" s="9"/>
      <c r="H507" s="9"/>
      <c r="I507" s="9"/>
      <c r="J507" s="9"/>
      <c r="K507" s="9"/>
      <c r="L507" s="9"/>
      <c r="M507" s="9"/>
      <c r="N507" s="9"/>
      <c r="O507" s="9"/>
      <c r="P507" s="9"/>
      <c r="Q507" s="9"/>
      <c r="R507" s="9"/>
      <c r="S507" s="9"/>
      <c r="T507" s="9"/>
      <c r="U507" s="9"/>
      <c r="V507" s="9"/>
      <c r="W507" s="10"/>
    </row>
    <row r="508" spans="1:23" ht="16.5" customHeight="1">
      <c r="A508" s="8"/>
      <c r="B508" s="9"/>
      <c r="C508" s="9"/>
      <c r="D508" s="9"/>
      <c r="E508" s="9"/>
      <c r="F508" s="9"/>
      <c r="G508" s="9"/>
      <c r="H508" s="9"/>
      <c r="I508" s="9"/>
      <c r="J508" s="9"/>
      <c r="K508" s="9"/>
      <c r="L508" s="9"/>
      <c r="M508" s="9"/>
      <c r="N508" s="9"/>
      <c r="O508" s="9"/>
      <c r="P508" s="9"/>
      <c r="Q508" s="9"/>
      <c r="R508" s="9"/>
      <c r="S508" s="9"/>
      <c r="T508" s="9"/>
      <c r="U508" s="9"/>
      <c r="V508" s="9"/>
      <c r="W508" s="10"/>
    </row>
    <row r="509" spans="1:23" ht="16.5" customHeight="1">
      <c r="A509" s="8"/>
      <c r="B509" s="9"/>
      <c r="C509" s="9"/>
      <c r="D509" s="9"/>
      <c r="E509" s="9"/>
      <c r="F509" s="9"/>
      <c r="G509" s="9"/>
      <c r="H509" s="9"/>
      <c r="I509" s="9"/>
      <c r="J509" s="9"/>
      <c r="K509" s="9"/>
      <c r="L509" s="9"/>
      <c r="M509" s="9"/>
      <c r="N509" s="9"/>
      <c r="O509" s="9"/>
      <c r="P509" s="9"/>
      <c r="Q509" s="9"/>
      <c r="R509" s="9"/>
      <c r="S509" s="9"/>
      <c r="T509" s="9"/>
      <c r="U509" s="9"/>
      <c r="V509" s="9"/>
      <c r="W509" s="10"/>
    </row>
    <row r="510" spans="1:23" ht="16.5" customHeight="1">
      <c r="A510" s="8"/>
      <c r="B510" s="9"/>
      <c r="C510" s="9"/>
      <c r="D510" s="9"/>
      <c r="E510" s="9"/>
      <c r="F510" s="9"/>
      <c r="G510" s="9"/>
      <c r="H510" s="9"/>
      <c r="I510" s="9"/>
      <c r="J510" s="9"/>
      <c r="K510" s="9"/>
      <c r="L510" s="9"/>
      <c r="M510" s="9"/>
      <c r="N510" s="9"/>
      <c r="O510" s="9"/>
      <c r="P510" s="9"/>
      <c r="Q510" s="9"/>
      <c r="R510" s="9"/>
      <c r="S510" s="9"/>
      <c r="T510" s="9"/>
      <c r="U510" s="9"/>
      <c r="V510" s="9"/>
      <c r="W510" s="10"/>
    </row>
    <row r="511" spans="1:23" ht="16.5" customHeight="1">
      <c r="A511" s="8"/>
      <c r="B511" s="9"/>
      <c r="C511" s="9"/>
      <c r="D511" s="9"/>
      <c r="E511" s="9"/>
      <c r="F511" s="9"/>
      <c r="G511" s="9"/>
      <c r="H511" s="9"/>
      <c r="I511" s="9"/>
      <c r="J511" s="9"/>
      <c r="K511" s="9"/>
      <c r="L511" s="9"/>
      <c r="M511" s="9"/>
      <c r="N511" s="9"/>
      <c r="O511" s="9"/>
      <c r="P511" s="9"/>
      <c r="Q511" s="9"/>
      <c r="R511" s="9"/>
      <c r="S511" s="9"/>
      <c r="T511" s="9"/>
      <c r="U511" s="9"/>
      <c r="V511" s="9"/>
      <c r="W511" s="10"/>
    </row>
    <row r="512" spans="1:23" ht="16.5" customHeight="1">
      <c r="A512" s="8"/>
      <c r="B512" s="9"/>
      <c r="C512" s="9"/>
      <c r="D512" s="9"/>
      <c r="E512" s="9"/>
      <c r="F512" s="9"/>
      <c r="G512" s="9"/>
      <c r="H512" s="9"/>
      <c r="I512" s="9"/>
      <c r="J512" s="9"/>
      <c r="K512" s="9"/>
      <c r="L512" s="9"/>
      <c r="M512" s="9"/>
      <c r="N512" s="9"/>
      <c r="O512" s="9"/>
      <c r="P512" s="9"/>
      <c r="Q512" s="9"/>
      <c r="R512" s="9"/>
      <c r="S512" s="9"/>
      <c r="T512" s="9"/>
      <c r="U512" s="9"/>
      <c r="V512" s="9"/>
      <c r="W512" s="10"/>
    </row>
    <row r="513" spans="1:23" ht="16.5" customHeight="1">
      <c r="A513" s="8"/>
      <c r="B513" s="9"/>
      <c r="C513" s="9"/>
      <c r="D513" s="9"/>
      <c r="E513" s="9"/>
      <c r="F513" s="9"/>
      <c r="G513" s="9"/>
      <c r="H513" s="9"/>
      <c r="I513" s="9"/>
      <c r="J513" s="9"/>
      <c r="K513" s="9"/>
      <c r="L513" s="9"/>
      <c r="M513" s="9"/>
      <c r="N513" s="9"/>
      <c r="O513" s="9"/>
      <c r="P513" s="9"/>
      <c r="Q513" s="9"/>
      <c r="R513" s="9"/>
      <c r="S513" s="9"/>
      <c r="T513" s="9"/>
      <c r="U513" s="9"/>
      <c r="V513" s="9"/>
      <c r="W513" s="10"/>
    </row>
    <row r="514" spans="1:23" ht="16.5" customHeight="1">
      <c r="A514" s="8"/>
      <c r="B514" s="9"/>
      <c r="C514" s="9"/>
      <c r="D514" s="9"/>
      <c r="E514" s="9"/>
      <c r="F514" s="9"/>
      <c r="G514" s="9"/>
      <c r="H514" s="9"/>
      <c r="I514" s="9"/>
      <c r="J514" s="9"/>
      <c r="K514" s="9"/>
      <c r="L514" s="9"/>
      <c r="M514" s="9"/>
      <c r="N514" s="9"/>
      <c r="O514" s="9"/>
      <c r="P514" s="9"/>
      <c r="Q514" s="9"/>
      <c r="R514" s="9"/>
      <c r="S514" s="9"/>
      <c r="T514" s="9"/>
      <c r="U514" s="9"/>
      <c r="V514" s="9"/>
      <c r="W514" s="10"/>
    </row>
    <row r="515" spans="1:23" ht="16.5" customHeight="1">
      <c r="A515" s="8"/>
      <c r="B515" s="9"/>
      <c r="C515" s="9"/>
      <c r="D515" s="9"/>
      <c r="E515" s="9"/>
      <c r="F515" s="9"/>
      <c r="G515" s="9"/>
      <c r="H515" s="9"/>
      <c r="I515" s="9"/>
      <c r="J515" s="9"/>
      <c r="K515" s="9"/>
      <c r="L515" s="9"/>
      <c r="M515" s="9"/>
      <c r="N515" s="9"/>
      <c r="O515" s="9"/>
      <c r="P515" s="9"/>
      <c r="Q515" s="9"/>
      <c r="R515" s="9"/>
      <c r="S515" s="9"/>
      <c r="T515" s="9"/>
      <c r="U515" s="9"/>
      <c r="V515" s="9"/>
      <c r="W515" s="10"/>
    </row>
    <row r="516" spans="1:23" ht="16.5" customHeight="1">
      <c r="A516" s="8"/>
      <c r="B516" s="9"/>
      <c r="C516" s="9"/>
      <c r="D516" s="9"/>
      <c r="E516" s="9"/>
      <c r="F516" s="9"/>
      <c r="G516" s="9"/>
      <c r="H516" s="9"/>
      <c r="I516" s="9"/>
      <c r="J516" s="9"/>
      <c r="K516" s="9"/>
      <c r="L516" s="9"/>
      <c r="M516" s="9"/>
      <c r="N516" s="9"/>
      <c r="O516" s="9"/>
      <c r="P516" s="9"/>
      <c r="Q516" s="9"/>
      <c r="R516" s="9"/>
      <c r="S516" s="9"/>
      <c r="T516" s="9"/>
      <c r="U516" s="9"/>
      <c r="V516" s="9"/>
      <c r="W516" s="10"/>
    </row>
    <row r="517" spans="1:23" ht="16.5" customHeight="1">
      <c r="A517" s="8"/>
      <c r="B517" s="9"/>
      <c r="C517" s="9"/>
      <c r="D517" s="9"/>
      <c r="E517" s="9"/>
      <c r="F517" s="9"/>
      <c r="G517" s="9"/>
      <c r="H517" s="9"/>
      <c r="I517" s="9"/>
      <c r="J517" s="9"/>
      <c r="K517" s="9"/>
      <c r="L517" s="9"/>
      <c r="M517" s="9"/>
      <c r="N517" s="9"/>
      <c r="O517" s="9"/>
      <c r="P517" s="9"/>
      <c r="Q517" s="9"/>
      <c r="R517" s="9"/>
      <c r="S517" s="9"/>
      <c r="T517" s="9"/>
      <c r="U517" s="9"/>
      <c r="V517" s="9"/>
      <c r="W517" s="10"/>
    </row>
    <row r="518" spans="1:23" ht="16.5" customHeight="1">
      <c r="A518" s="8"/>
      <c r="B518" s="9"/>
      <c r="C518" s="9"/>
      <c r="D518" s="9"/>
      <c r="E518" s="9"/>
      <c r="F518" s="9"/>
      <c r="G518" s="9"/>
      <c r="H518" s="9"/>
      <c r="I518" s="9"/>
      <c r="J518" s="9"/>
      <c r="K518" s="9"/>
      <c r="L518" s="9"/>
      <c r="M518" s="9"/>
      <c r="N518" s="9"/>
      <c r="O518" s="9"/>
      <c r="P518" s="9"/>
      <c r="Q518" s="9"/>
      <c r="R518" s="9"/>
      <c r="S518" s="9"/>
      <c r="T518" s="9"/>
      <c r="U518" s="9"/>
      <c r="V518" s="9"/>
      <c r="W518" s="10"/>
    </row>
    <row r="519" spans="1:23" ht="16.5" customHeight="1">
      <c r="A519" s="8"/>
      <c r="B519" s="9"/>
      <c r="C519" s="9"/>
      <c r="D519" s="9"/>
      <c r="E519" s="9"/>
      <c r="F519" s="9"/>
      <c r="G519" s="9"/>
      <c r="H519" s="9"/>
      <c r="I519" s="9"/>
      <c r="J519" s="9"/>
      <c r="K519" s="9"/>
      <c r="L519" s="9"/>
      <c r="M519" s="9"/>
      <c r="N519" s="9"/>
      <c r="O519" s="9"/>
      <c r="P519" s="9"/>
      <c r="Q519" s="9"/>
      <c r="R519" s="9"/>
      <c r="S519" s="9"/>
      <c r="T519" s="9"/>
      <c r="U519" s="9"/>
      <c r="V519" s="9"/>
      <c r="W519" s="10"/>
    </row>
    <row r="520" spans="1:23" ht="16.5" customHeight="1">
      <c r="A520" s="8"/>
      <c r="B520" s="9"/>
      <c r="C520" s="9"/>
      <c r="D520" s="9"/>
      <c r="E520" s="9"/>
      <c r="F520" s="9"/>
      <c r="G520" s="9"/>
      <c r="H520" s="9"/>
      <c r="I520" s="9"/>
      <c r="J520" s="9"/>
      <c r="K520" s="9"/>
      <c r="L520" s="9"/>
      <c r="M520" s="9"/>
      <c r="N520" s="9"/>
      <c r="O520" s="9"/>
      <c r="P520" s="9"/>
      <c r="Q520" s="9"/>
      <c r="R520" s="9"/>
      <c r="S520" s="9"/>
      <c r="T520" s="9"/>
      <c r="U520" s="9"/>
      <c r="V520" s="9"/>
      <c r="W520" s="10"/>
    </row>
    <row r="521" spans="1:23" ht="16.5" customHeight="1">
      <c r="A521" s="8"/>
      <c r="B521" s="9"/>
      <c r="C521" s="9"/>
      <c r="D521" s="9"/>
      <c r="E521" s="9"/>
      <c r="F521" s="9"/>
      <c r="G521" s="9"/>
      <c r="H521" s="9"/>
      <c r="I521" s="9"/>
      <c r="J521" s="9"/>
      <c r="K521" s="9"/>
      <c r="L521" s="9"/>
      <c r="M521" s="9"/>
      <c r="N521" s="9"/>
      <c r="O521" s="9"/>
      <c r="P521" s="9"/>
      <c r="Q521" s="9"/>
      <c r="R521" s="9"/>
      <c r="S521" s="9"/>
      <c r="T521" s="9"/>
      <c r="U521" s="9"/>
      <c r="V521" s="9"/>
      <c r="W521" s="10"/>
    </row>
    <row r="522" spans="1:23" ht="16.5" customHeight="1">
      <c r="A522" s="8"/>
      <c r="B522" s="9"/>
      <c r="C522" s="9"/>
      <c r="D522" s="9"/>
      <c r="E522" s="9"/>
      <c r="F522" s="9"/>
      <c r="G522" s="9"/>
      <c r="H522" s="9"/>
      <c r="I522" s="9"/>
      <c r="J522" s="9"/>
      <c r="K522" s="9"/>
      <c r="L522" s="9"/>
      <c r="M522" s="9"/>
      <c r="N522" s="9"/>
      <c r="O522" s="9"/>
      <c r="P522" s="9"/>
      <c r="Q522" s="9"/>
      <c r="R522" s="9"/>
      <c r="S522" s="9"/>
      <c r="T522" s="9"/>
      <c r="U522" s="9"/>
      <c r="V522" s="9"/>
      <c r="W522" s="10"/>
    </row>
    <row r="523" spans="1:23" ht="16.5" customHeight="1">
      <c r="A523" s="8"/>
      <c r="B523" s="9"/>
      <c r="C523" s="9"/>
      <c r="D523" s="9"/>
      <c r="E523" s="9"/>
      <c r="F523" s="9"/>
      <c r="G523" s="9"/>
      <c r="H523" s="9"/>
      <c r="I523" s="9"/>
      <c r="J523" s="9"/>
      <c r="K523" s="9"/>
      <c r="L523" s="9"/>
      <c r="M523" s="9"/>
      <c r="N523" s="9"/>
      <c r="O523" s="9"/>
      <c r="P523" s="9"/>
      <c r="Q523" s="9"/>
      <c r="R523" s="9"/>
      <c r="S523" s="9"/>
      <c r="T523" s="9"/>
      <c r="U523" s="9"/>
      <c r="V523" s="9"/>
      <c r="W523" s="10"/>
    </row>
    <row r="524" spans="1:23" ht="16.5" customHeight="1">
      <c r="A524" s="8"/>
      <c r="B524" s="9"/>
      <c r="C524" s="9"/>
      <c r="D524" s="9"/>
      <c r="E524" s="9"/>
      <c r="F524" s="9"/>
      <c r="G524" s="9"/>
      <c r="H524" s="9"/>
      <c r="I524" s="9"/>
      <c r="J524" s="9"/>
      <c r="K524" s="9"/>
      <c r="L524" s="9"/>
      <c r="M524" s="9"/>
      <c r="N524" s="9"/>
      <c r="O524" s="9"/>
      <c r="P524" s="9"/>
      <c r="Q524" s="9"/>
      <c r="R524" s="9"/>
      <c r="S524" s="9"/>
      <c r="T524" s="9"/>
      <c r="U524" s="9"/>
      <c r="V524" s="9"/>
      <c r="W524" s="10"/>
    </row>
    <row r="525" spans="1:23" ht="16.5" customHeight="1">
      <c r="A525" s="8"/>
      <c r="B525" s="9"/>
      <c r="C525" s="9"/>
      <c r="D525" s="9"/>
      <c r="E525" s="9"/>
      <c r="F525" s="9"/>
      <c r="G525" s="9"/>
      <c r="H525" s="9"/>
      <c r="I525" s="9"/>
      <c r="J525" s="9"/>
      <c r="K525" s="9"/>
      <c r="L525" s="9"/>
      <c r="M525" s="9"/>
      <c r="N525" s="9"/>
      <c r="O525" s="9"/>
      <c r="P525" s="9"/>
      <c r="Q525" s="9"/>
      <c r="R525" s="9"/>
      <c r="S525" s="9"/>
      <c r="T525" s="9"/>
      <c r="U525" s="9"/>
      <c r="V525" s="9"/>
      <c r="W525" s="10"/>
    </row>
    <row r="526" spans="1:23" ht="16.5" customHeight="1">
      <c r="A526" s="8"/>
      <c r="B526" s="9"/>
      <c r="C526" s="9"/>
      <c r="D526" s="9"/>
      <c r="E526" s="9"/>
      <c r="F526" s="9"/>
      <c r="G526" s="9"/>
      <c r="H526" s="9"/>
      <c r="I526" s="9"/>
      <c r="J526" s="9"/>
      <c r="K526" s="9"/>
      <c r="L526" s="9"/>
      <c r="M526" s="9"/>
      <c r="N526" s="9"/>
      <c r="O526" s="9"/>
      <c r="P526" s="9"/>
      <c r="Q526" s="9"/>
      <c r="R526" s="9"/>
      <c r="S526" s="9"/>
      <c r="T526" s="9"/>
      <c r="U526" s="9"/>
      <c r="V526" s="9"/>
      <c r="W526" s="10"/>
    </row>
    <row r="527" spans="1:23" ht="16.5" customHeight="1">
      <c r="A527" s="8"/>
      <c r="B527" s="9"/>
      <c r="C527" s="9"/>
      <c r="D527" s="9"/>
      <c r="E527" s="9"/>
      <c r="F527" s="9"/>
      <c r="G527" s="9"/>
      <c r="H527" s="9"/>
      <c r="I527" s="9"/>
      <c r="J527" s="9"/>
      <c r="K527" s="9"/>
      <c r="L527" s="9"/>
      <c r="M527" s="9"/>
      <c r="N527" s="9"/>
      <c r="O527" s="9"/>
      <c r="P527" s="9"/>
      <c r="Q527" s="9"/>
      <c r="R527" s="9"/>
      <c r="S527" s="9"/>
      <c r="T527" s="9"/>
      <c r="U527" s="9"/>
      <c r="V527" s="9"/>
      <c r="W527" s="10"/>
    </row>
    <row r="528" spans="1:23" ht="16.5" customHeight="1">
      <c r="A528" s="8"/>
      <c r="B528" s="9"/>
      <c r="C528" s="9"/>
      <c r="D528" s="9"/>
      <c r="E528" s="9"/>
      <c r="F528" s="9"/>
      <c r="G528" s="9"/>
      <c r="H528" s="9"/>
      <c r="I528" s="9"/>
      <c r="J528" s="9"/>
      <c r="K528" s="9"/>
      <c r="L528" s="9"/>
      <c r="M528" s="9"/>
      <c r="N528" s="9"/>
      <c r="O528" s="9"/>
      <c r="P528" s="9"/>
      <c r="Q528" s="9"/>
      <c r="R528" s="9"/>
      <c r="S528" s="9"/>
      <c r="T528" s="9"/>
      <c r="U528" s="9"/>
      <c r="V528" s="9"/>
      <c r="W528" s="10"/>
    </row>
    <row r="529" spans="1:23" ht="16.5" customHeight="1">
      <c r="A529" s="8"/>
      <c r="B529" s="9"/>
      <c r="C529" s="9"/>
      <c r="D529" s="9"/>
      <c r="E529" s="9"/>
      <c r="F529" s="9"/>
      <c r="G529" s="9"/>
      <c r="H529" s="9"/>
      <c r="I529" s="9"/>
      <c r="J529" s="9"/>
      <c r="K529" s="9"/>
      <c r="L529" s="9"/>
      <c r="M529" s="9"/>
      <c r="N529" s="9"/>
      <c r="O529" s="9"/>
      <c r="P529" s="9"/>
      <c r="Q529" s="9"/>
      <c r="R529" s="9"/>
      <c r="S529" s="9"/>
      <c r="T529" s="9"/>
      <c r="U529" s="9"/>
      <c r="V529" s="9"/>
      <c r="W529" s="10"/>
    </row>
    <row r="530" spans="1:23" ht="16.5" customHeight="1">
      <c r="A530" s="8"/>
      <c r="B530" s="9"/>
      <c r="C530" s="9"/>
      <c r="D530" s="9"/>
      <c r="E530" s="9"/>
      <c r="F530" s="9"/>
      <c r="G530" s="9"/>
      <c r="H530" s="9"/>
      <c r="I530" s="9"/>
      <c r="J530" s="9"/>
      <c r="K530" s="9"/>
      <c r="L530" s="9"/>
      <c r="M530" s="9"/>
      <c r="N530" s="9"/>
      <c r="O530" s="9"/>
      <c r="P530" s="9"/>
      <c r="Q530" s="9"/>
      <c r="R530" s="9"/>
      <c r="S530" s="9"/>
      <c r="T530" s="9"/>
      <c r="U530" s="9"/>
      <c r="V530" s="9"/>
      <c r="W530" s="10"/>
    </row>
    <row r="531" spans="1:23" ht="16.5" customHeight="1">
      <c r="A531" s="8"/>
      <c r="B531" s="9"/>
      <c r="C531" s="9"/>
      <c r="D531" s="9"/>
      <c r="E531" s="9"/>
      <c r="F531" s="9"/>
      <c r="G531" s="9"/>
      <c r="H531" s="9"/>
      <c r="I531" s="9"/>
      <c r="J531" s="9"/>
      <c r="K531" s="9"/>
      <c r="L531" s="9"/>
      <c r="M531" s="9"/>
      <c r="N531" s="9"/>
      <c r="O531" s="9"/>
      <c r="P531" s="9"/>
      <c r="Q531" s="9"/>
      <c r="R531" s="9"/>
      <c r="S531" s="9"/>
      <c r="T531" s="9"/>
      <c r="U531" s="9"/>
      <c r="V531" s="9"/>
      <c r="W531" s="10"/>
    </row>
    <row r="532" spans="1:23" ht="16.5" customHeight="1">
      <c r="A532" s="8"/>
      <c r="B532" s="9"/>
      <c r="C532" s="9"/>
      <c r="D532" s="9"/>
      <c r="E532" s="9"/>
      <c r="F532" s="9"/>
      <c r="G532" s="9"/>
      <c r="H532" s="9"/>
      <c r="I532" s="9"/>
      <c r="J532" s="9"/>
      <c r="K532" s="9"/>
      <c r="L532" s="9"/>
      <c r="M532" s="9"/>
      <c r="N532" s="9"/>
      <c r="O532" s="9"/>
      <c r="P532" s="9"/>
      <c r="Q532" s="9"/>
      <c r="R532" s="9"/>
      <c r="S532" s="9"/>
      <c r="T532" s="9"/>
      <c r="U532" s="9"/>
      <c r="V532" s="9"/>
      <c r="W532" s="10"/>
    </row>
    <row r="533" spans="1:23" ht="16.5" customHeight="1">
      <c r="A533" s="8"/>
      <c r="B533" s="9"/>
      <c r="C533" s="9"/>
      <c r="D533" s="9"/>
      <c r="E533" s="9"/>
      <c r="F533" s="9"/>
      <c r="G533" s="9"/>
      <c r="H533" s="9"/>
      <c r="I533" s="9"/>
      <c r="J533" s="9"/>
      <c r="K533" s="9"/>
      <c r="L533" s="9"/>
      <c r="M533" s="9"/>
      <c r="N533" s="9"/>
      <c r="O533" s="9"/>
      <c r="P533" s="9"/>
      <c r="Q533" s="9"/>
      <c r="R533" s="9"/>
      <c r="S533" s="9"/>
      <c r="T533" s="9"/>
      <c r="U533" s="9"/>
      <c r="V533" s="9"/>
      <c r="W533" s="10"/>
    </row>
    <row r="534" spans="1:23" ht="16.5" customHeight="1">
      <c r="A534" s="8"/>
      <c r="B534" s="9"/>
      <c r="C534" s="9"/>
      <c r="D534" s="9"/>
      <c r="E534" s="9"/>
      <c r="F534" s="9"/>
      <c r="G534" s="9"/>
      <c r="H534" s="9"/>
      <c r="I534" s="9"/>
      <c r="J534" s="9"/>
      <c r="K534" s="9"/>
      <c r="L534" s="9"/>
      <c r="M534" s="9"/>
      <c r="N534" s="9"/>
      <c r="O534" s="9"/>
      <c r="P534" s="9"/>
      <c r="Q534" s="9"/>
      <c r="R534" s="9"/>
      <c r="S534" s="9"/>
      <c r="T534" s="9"/>
      <c r="U534" s="9"/>
      <c r="V534" s="9"/>
      <c r="W534" s="10"/>
    </row>
    <row r="535" spans="1:23" ht="16.5" customHeight="1">
      <c r="A535" s="8"/>
      <c r="B535" s="9"/>
      <c r="C535" s="9"/>
      <c r="D535" s="9"/>
      <c r="E535" s="9"/>
      <c r="F535" s="9"/>
      <c r="G535" s="9"/>
      <c r="H535" s="9"/>
      <c r="I535" s="9"/>
      <c r="J535" s="9"/>
      <c r="K535" s="9"/>
      <c r="L535" s="9"/>
      <c r="M535" s="9"/>
      <c r="N535" s="9"/>
      <c r="O535" s="9"/>
      <c r="P535" s="9"/>
      <c r="Q535" s="9"/>
      <c r="R535" s="9"/>
      <c r="S535" s="9"/>
      <c r="T535" s="9"/>
      <c r="U535" s="9"/>
      <c r="V535" s="9"/>
      <c r="W535" s="10"/>
    </row>
    <row r="536" spans="1:23" ht="16.5" customHeight="1">
      <c r="A536" s="8"/>
      <c r="B536" s="9"/>
      <c r="C536" s="9"/>
      <c r="D536" s="9"/>
      <c r="E536" s="9"/>
      <c r="F536" s="9"/>
      <c r="G536" s="9"/>
      <c r="H536" s="9"/>
      <c r="I536" s="9"/>
      <c r="J536" s="9"/>
      <c r="K536" s="9"/>
      <c r="L536" s="9"/>
      <c r="M536" s="9"/>
      <c r="N536" s="9"/>
      <c r="O536" s="9"/>
      <c r="P536" s="9"/>
      <c r="Q536" s="9"/>
      <c r="R536" s="9"/>
      <c r="S536" s="9"/>
      <c r="T536" s="9"/>
      <c r="U536" s="9"/>
      <c r="V536" s="9"/>
      <c r="W536" s="10"/>
    </row>
    <row r="537" spans="1:23" ht="16.5" customHeight="1">
      <c r="A537" s="8"/>
      <c r="B537" s="9"/>
      <c r="C537" s="9"/>
      <c r="D537" s="9"/>
      <c r="E537" s="9"/>
      <c r="F537" s="9"/>
      <c r="G537" s="9"/>
      <c r="H537" s="9"/>
      <c r="I537" s="9"/>
      <c r="J537" s="9"/>
      <c r="K537" s="9"/>
      <c r="L537" s="9"/>
      <c r="M537" s="9"/>
      <c r="N537" s="9"/>
      <c r="O537" s="9"/>
      <c r="P537" s="9"/>
      <c r="Q537" s="9"/>
      <c r="R537" s="9"/>
      <c r="S537" s="9"/>
      <c r="T537" s="9"/>
      <c r="U537" s="9"/>
      <c r="V537" s="9"/>
      <c r="W537" s="10"/>
    </row>
    <row r="538" spans="1:23" ht="16.5" customHeight="1">
      <c r="A538" s="8"/>
      <c r="B538" s="9"/>
      <c r="C538" s="9"/>
      <c r="D538" s="9"/>
      <c r="E538" s="9"/>
      <c r="F538" s="9"/>
      <c r="G538" s="9"/>
      <c r="H538" s="9"/>
      <c r="I538" s="9"/>
      <c r="J538" s="9"/>
      <c r="K538" s="9"/>
      <c r="L538" s="9"/>
      <c r="M538" s="9"/>
      <c r="N538" s="9"/>
      <c r="O538" s="9"/>
      <c r="P538" s="9"/>
      <c r="Q538" s="9"/>
      <c r="R538" s="9"/>
      <c r="S538" s="9"/>
      <c r="T538" s="9"/>
      <c r="U538" s="9"/>
      <c r="V538" s="9"/>
      <c r="W538" s="10"/>
    </row>
    <row r="539" spans="1:23" ht="16.5" customHeight="1">
      <c r="A539" s="8"/>
      <c r="B539" s="9"/>
      <c r="C539" s="9"/>
      <c r="D539" s="9"/>
      <c r="E539" s="9"/>
      <c r="F539" s="9"/>
      <c r="G539" s="9"/>
      <c r="H539" s="9"/>
      <c r="I539" s="9"/>
      <c r="J539" s="9"/>
      <c r="K539" s="9"/>
      <c r="L539" s="9"/>
      <c r="M539" s="9"/>
      <c r="N539" s="9"/>
      <c r="O539" s="9"/>
      <c r="P539" s="9"/>
      <c r="Q539" s="9"/>
      <c r="R539" s="9"/>
      <c r="S539" s="9"/>
      <c r="T539" s="9"/>
      <c r="U539" s="9"/>
      <c r="V539" s="9"/>
      <c r="W539" s="10"/>
    </row>
    <row r="540" spans="1:23" ht="16.5" customHeight="1">
      <c r="A540" s="8"/>
      <c r="B540" s="9"/>
      <c r="C540" s="9"/>
      <c r="D540" s="9"/>
      <c r="E540" s="9"/>
      <c r="F540" s="9"/>
      <c r="G540" s="9"/>
      <c r="H540" s="9"/>
      <c r="I540" s="9"/>
      <c r="J540" s="9"/>
      <c r="K540" s="9"/>
      <c r="L540" s="9"/>
      <c r="M540" s="9"/>
      <c r="N540" s="9"/>
      <c r="O540" s="9"/>
      <c r="P540" s="9"/>
      <c r="Q540" s="9"/>
      <c r="R540" s="9"/>
      <c r="S540" s="9"/>
      <c r="T540" s="9"/>
      <c r="U540" s="9"/>
      <c r="V540" s="9"/>
      <c r="W540" s="10"/>
    </row>
    <row r="541" spans="1:23" ht="16.5" customHeight="1">
      <c r="A541" s="8"/>
      <c r="B541" s="9"/>
      <c r="C541" s="9"/>
      <c r="D541" s="9"/>
      <c r="E541" s="9"/>
      <c r="F541" s="9"/>
      <c r="G541" s="9"/>
      <c r="H541" s="9"/>
      <c r="I541" s="9"/>
      <c r="J541" s="9"/>
      <c r="K541" s="9"/>
      <c r="L541" s="9"/>
      <c r="M541" s="9"/>
      <c r="N541" s="9"/>
      <c r="O541" s="9"/>
      <c r="P541" s="9"/>
      <c r="Q541" s="9"/>
      <c r="R541" s="9"/>
      <c r="S541" s="9"/>
      <c r="T541" s="9"/>
      <c r="U541" s="9"/>
      <c r="V541" s="9"/>
      <c r="W541" s="10"/>
    </row>
    <row r="542" spans="1:23" ht="16.5" customHeight="1">
      <c r="A542" s="8"/>
      <c r="B542" s="9"/>
      <c r="C542" s="9"/>
      <c r="D542" s="9"/>
      <c r="E542" s="9"/>
      <c r="F542" s="9"/>
      <c r="G542" s="9"/>
      <c r="H542" s="9"/>
      <c r="I542" s="9"/>
      <c r="J542" s="9"/>
      <c r="K542" s="9"/>
      <c r="L542" s="9"/>
      <c r="M542" s="9"/>
      <c r="N542" s="9"/>
      <c r="O542" s="9"/>
      <c r="P542" s="9"/>
      <c r="Q542" s="9"/>
      <c r="R542" s="9"/>
      <c r="S542" s="9"/>
      <c r="T542" s="9"/>
      <c r="U542" s="9"/>
      <c r="V542" s="9"/>
      <c r="W542" s="10"/>
    </row>
    <row r="543" spans="1:23" ht="16.5" customHeight="1">
      <c r="A543" s="8"/>
      <c r="B543" s="9"/>
      <c r="C543" s="9"/>
      <c r="D543" s="9"/>
      <c r="E543" s="9"/>
      <c r="F543" s="9"/>
      <c r="G543" s="9"/>
      <c r="H543" s="9"/>
      <c r="I543" s="9"/>
      <c r="J543" s="9"/>
      <c r="K543" s="9"/>
      <c r="L543" s="9"/>
      <c r="M543" s="9"/>
      <c r="N543" s="9"/>
      <c r="O543" s="9"/>
      <c r="P543" s="9"/>
      <c r="Q543" s="9"/>
      <c r="R543" s="9"/>
      <c r="S543" s="9"/>
      <c r="T543" s="9"/>
      <c r="U543" s="9"/>
      <c r="V543" s="9"/>
      <c r="W543" s="10"/>
    </row>
    <row r="544" spans="1:23" ht="16.5" customHeight="1">
      <c r="A544" s="8"/>
      <c r="B544" s="9"/>
      <c r="C544" s="9"/>
      <c r="D544" s="9"/>
      <c r="E544" s="9"/>
      <c r="F544" s="9"/>
      <c r="G544" s="9"/>
      <c r="H544" s="9"/>
      <c r="I544" s="9"/>
      <c r="J544" s="9"/>
      <c r="K544" s="9"/>
      <c r="L544" s="9"/>
      <c r="M544" s="9"/>
      <c r="N544" s="9"/>
      <c r="O544" s="9"/>
      <c r="P544" s="9"/>
      <c r="Q544" s="9"/>
      <c r="R544" s="9"/>
      <c r="S544" s="9"/>
      <c r="T544" s="9"/>
      <c r="U544" s="9"/>
      <c r="V544" s="9"/>
      <c r="W544" s="10"/>
    </row>
    <row r="545" spans="1:23" ht="16.5" customHeight="1">
      <c r="A545" s="8"/>
      <c r="B545" s="9"/>
      <c r="C545" s="9"/>
      <c r="D545" s="9"/>
      <c r="E545" s="9"/>
      <c r="F545" s="9"/>
      <c r="G545" s="9"/>
      <c r="H545" s="9"/>
      <c r="I545" s="9"/>
      <c r="J545" s="9"/>
      <c r="K545" s="9"/>
      <c r="L545" s="9"/>
      <c r="M545" s="9"/>
      <c r="N545" s="9"/>
      <c r="O545" s="9"/>
      <c r="P545" s="9"/>
      <c r="Q545" s="9"/>
      <c r="R545" s="9"/>
      <c r="S545" s="9"/>
      <c r="T545" s="9"/>
      <c r="U545" s="9"/>
      <c r="V545" s="9"/>
      <c r="W545" s="10"/>
    </row>
    <row r="546" spans="1:23" ht="16.5" customHeight="1">
      <c r="A546" s="8"/>
      <c r="B546" s="9"/>
      <c r="C546" s="9"/>
      <c r="D546" s="9"/>
      <c r="E546" s="9"/>
      <c r="F546" s="9"/>
      <c r="G546" s="9"/>
      <c r="H546" s="9"/>
      <c r="I546" s="9"/>
      <c r="J546" s="9"/>
      <c r="K546" s="9"/>
      <c r="L546" s="9"/>
      <c r="M546" s="9"/>
      <c r="N546" s="9"/>
      <c r="O546" s="9"/>
      <c r="P546" s="9"/>
      <c r="Q546" s="9"/>
      <c r="R546" s="9"/>
      <c r="S546" s="9"/>
      <c r="T546" s="9"/>
      <c r="U546" s="9"/>
      <c r="V546" s="9"/>
      <c r="W546" s="10"/>
    </row>
    <row r="547" spans="1:23" ht="16.5" customHeight="1">
      <c r="A547" s="8"/>
      <c r="B547" s="9"/>
      <c r="C547" s="9"/>
      <c r="D547" s="9"/>
      <c r="E547" s="9"/>
      <c r="F547" s="9"/>
      <c r="G547" s="9"/>
      <c r="H547" s="9"/>
      <c r="I547" s="9"/>
      <c r="J547" s="9"/>
      <c r="K547" s="9"/>
      <c r="L547" s="9"/>
      <c r="M547" s="9"/>
      <c r="N547" s="9"/>
      <c r="O547" s="9"/>
      <c r="P547" s="9"/>
      <c r="Q547" s="9"/>
      <c r="R547" s="9"/>
      <c r="S547" s="9"/>
      <c r="T547" s="9"/>
      <c r="U547" s="9"/>
      <c r="V547" s="9"/>
      <c r="W547" s="10"/>
    </row>
    <row r="548" spans="1:23" ht="16.5" customHeight="1">
      <c r="A548" s="8"/>
      <c r="B548" s="9"/>
      <c r="C548" s="9"/>
      <c r="D548" s="9"/>
      <c r="E548" s="9"/>
      <c r="F548" s="9"/>
      <c r="G548" s="9"/>
      <c r="H548" s="9"/>
      <c r="I548" s="9"/>
      <c r="J548" s="9"/>
      <c r="K548" s="9"/>
      <c r="L548" s="9"/>
      <c r="M548" s="9"/>
      <c r="N548" s="9"/>
      <c r="O548" s="9"/>
      <c r="P548" s="9"/>
      <c r="Q548" s="9"/>
      <c r="R548" s="9"/>
      <c r="S548" s="9"/>
      <c r="T548" s="9"/>
      <c r="U548" s="9"/>
      <c r="V548" s="9"/>
      <c r="W548" s="10"/>
    </row>
    <row r="549" spans="1:23" ht="16.5" customHeight="1">
      <c r="A549" s="8"/>
      <c r="B549" s="9"/>
      <c r="C549" s="9"/>
      <c r="D549" s="9"/>
      <c r="E549" s="9"/>
      <c r="F549" s="9"/>
      <c r="G549" s="9"/>
      <c r="H549" s="9"/>
      <c r="I549" s="9"/>
      <c r="J549" s="9"/>
      <c r="K549" s="9"/>
      <c r="L549" s="9"/>
      <c r="M549" s="9"/>
      <c r="N549" s="9"/>
      <c r="O549" s="9"/>
      <c r="P549" s="9"/>
      <c r="Q549" s="9"/>
      <c r="R549" s="9"/>
      <c r="S549" s="9"/>
      <c r="T549" s="9"/>
      <c r="U549" s="9"/>
      <c r="V549" s="9"/>
      <c r="W549" s="10"/>
    </row>
    <row r="550" spans="1:23" ht="16.5" customHeight="1">
      <c r="A550" s="8"/>
      <c r="B550" s="9"/>
      <c r="C550" s="9"/>
      <c r="D550" s="9"/>
      <c r="E550" s="9"/>
      <c r="F550" s="9"/>
      <c r="G550" s="9"/>
      <c r="H550" s="9"/>
      <c r="I550" s="9"/>
      <c r="J550" s="9"/>
      <c r="K550" s="9"/>
      <c r="L550" s="9"/>
      <c r="M550" s="9"/>
      <c r="N550" s="9"/>
      <c r="O550" s="9"/>
      <c r="P550" s="9"/>
      <c r="Q550" s="9"/>
      <c r="R550" s="9"/>
      <c r="S550" s="9"/>
      <c r="T550" s="9"/>
      <c r="U550" s="9"/>
      <c r="V550" s="9"/>
      <c r="W550" s="10"/>
    </row>
    <row r="551" spans="1:23" ht="16.5" customHeight="1">
      <c r="A551" s="8"/>
      <c r="B551" s="9"/>
      <c r="C551" s="9"/>
      <c r="D551" s="9"/>
      <c r="E551" s="9"/>
      <c r="F551" s="9"/>
      <c r="G551" s="9"/>
      <c r="H551" s="9"/>
      <c r="I551" s="9"/>
      <c r="J551" s="9"/>
      <c r="K551" s="9"/>
      <c r="L551" s="9"/>
      <c r="M551" s="9"/>
      <c r="N551" s="9"/>
      <c r="O551" s="9"/>
      <c r="P551" s="9"/>
      <c r="Q551" s="9"/>
      <c r="R551" s="9"/>
      <c r="S551" s="9"/>
      <c r="T551" s="9"/>
      <c r="U551" s="9"/>
      <c r="V551" s="9"/>
      <c r="W551" s="10"/>
    </row>
    <row r="552" spans="1:23" ht="16.5" customHeight="1">
      <c r="A552" s="8"/>
      <c r="B552" s="9"/>
      <c r="C552" s="9"/>
      <c r="D552" s="9"/>
      <c r="E552" s="9"/>
      <c r="F552" s="9"/>
      <c r="G552" s="9"/>
      <c r="H552" s="9"/>
      <c r="I552" s="9"/>
      <c r="J552" s="9"/>
      <c r="K552" s="9"/>
      <c r="L552" s="9"/>
      <c r="M552" s="9"/>
      <c r="N552" s="9"/>
      <c r="O552" s="9"/>
      <c r="P552" s="9"/>
      <c r="Q552" s="9"/>
      <c r="R552" s="9"/>
      <c r="S552" s="9"/>
      <c r="T552" s="9"/>
      <c r="U552" s="9"/>
      <c r="V552" s="9"/>
      <c r="W552" s="10"/>
    </row>
    <row r="553" spans="1:23" ht="16.5" customHeight="1">
      <c r="A553" s="8"/>
      <c r="B553" s="9"/>
      <c r="C553" s="9"/>
      <c r="D553" s="9"/>
      <c r="E553" s="9"/>
      <c r="F553" s="9"/>
      <c r="G553" s="9"/>
      <c r="H553" s="9"/>
      <c r="I553" s="9"/>
      <c r="J553" s="9"/>
      <c r="K553" s="9"/>
      <c r="L553" s="9"/>
      <c r="M553" s="9"/>
      <c r="N553" s="9"/>
      <c r="O553" s="9"/>
      <c r="P553" s="9"/>
      <c r="Q553" s="9"/>
      <c r="R553" s="9"/>
      <c r="S553" s="9"/>
      <c r="T553" s="9"/>
      <c r="U553" s="9"/>
      <c r="V553" s="9"/>
      <c r="W553" s="10"/>
    </row>
    <row r="554" spans="1:23" ht="16.5" customHeight="1">
      <c r="A554" s="8"/>
      <c r="B554" s="9"/>
      <c r="C554" s="9"/>
      <c r="D554" s="9"/>
      <c r="E554" s="9"/>
      <c r="F554" s="9"/>
      <c r="G554" s="9"/>
      <c r="H554" s="9"/>
      <c r="I554" s="9"/>
      <c r="J554" s="9"/>
      <c r="K554" s="9"/>
      <c r="L554" s="9"/>
      <c r="M554" s="9"/>
      <c r="N554" s="9"/>
      <c r="O554" s="9"/>
      <c r="P554" s="9"/>
      <c r="Q554" s="9"/>
      <c r="R554" s="9"/>
      <c r="S554" s="9"/>
      <c r="T554" s="9"/>
      <c r="U554" s="9"/>
      <c r="V554" s="9"/>
      <c r="W554" s="10"/>
    </row>
    <row r="555" spans="1:23" ht="16.5" customHeight="1">
      <c r="A555" s="8"/>
      <c r="B555" s="9"/>
      <c r="C555" s="9"/>
      <c r="D555" s="9"/>
      <c r="E555" s="9"/>
      <c r="F555" s="9"/>
      <c r="G555" s="9"/>
      <c r="H555" s="9"/>
      <c r="I555" s="9"/>
      <c r="J555" s="9"/>
      <c r="K555" s="9"/>
      <c r="L555" s="9"/>
      <c r="M555" s="9"/>
      <c r="N555" s="9"/>
      <c r="O555" s="9"/>
      <c r="P555" s="9"/>
      <c r="Q555" s="9"/>
      <c r="R555" s="9"/>
      <c r="S555" s="9"/>
      <c r="T555" s="9"/>
      <c r="U555" s="9"/>
      <c r="V555" s="9"/>
      <c r="W555" s="10"/>
    </row>
    <row r="556" spans="1:23" ht="16.5" customHeight="1">
      <c r="A556" s="8"/>
      <c r="B556" s="9"/>
      <c r="C556" s="9"/>
      <c r="D556" s="9"/>
      <c r="E556" s="9"/>
      <c r="F556" s="9"/>
      <c r="G556" s="9"/>
      <c r="H556" s="9"/>
      <c r="I556" s="9"/>
      <c r="J556" s="9"/>
      <c r="K556" s="9"/>
      <c r="L556" s="9"/>
      <c r="M556" s="9"/>
      <c r="N556" s="9"/>
      <c r="O556" s="9"/>
      <c r="P556" s="9"/>
      <c r="Q556" s="9"/>
      <c r="R556" s="9"/>
      <c r="S556" s="9"/>
      <c r="T556" s="9"/>
      <c r="U556" s="9"/>
      <c r="V556" s="9"/>
      <c r="W556" s="10"/>
    </row>
    <row r="557" spans="1:23" ht="16.5" customHeight="1">
      <c r="A557" s="8"/>
      <c r="B557" s="9"/>
      <c r="C557" s="9"/>
      <c r="D557" s="9"/>
      <c r="E557" s="9"/>
      <c r="F557" s="9"/>
      <c r="G557" s="9"/>
      <c r="H557" s="9"/>
      <c r="I557" s="9"/>
      <c r="J557" s="9"/>
      <c r="K557" s="9"/>
      <c r="L557" s="9"/>
      <c r="M557" s="9"/>
      <c r="N557" s="9"/>
      <c r="O557" s="9"/>
      <c r="P557" s="9"/>
      <c r="Q557" s="9"/>
      <c r="R557" s="9"/>
      <c r="S557" s="9"/>
      <c r="T557" s="9"/>
      <c r="U557" s="9"/>
      <c r="V557" s="9"/>
      <c r="W557" s="10"/>
    </row>
    <row r="558" spans="1:23" ht="16.5" customHeight="1">
      <c r="A558" s="8"/>
      <c r="B558" s="9"/>
      <c r="C558" s="9"/>
      <c r="D558" s="9"/>
      <c r="E558" s="9"/>
      <c r="F558" s="9"/>
      <c r="G558" s="9"/>
      <c r="H558" s="9"/>
      <c r="I558" s="9"/>
      <c r="J558" s="9"/>
      <c r="K558" s="9"/>
      <c r="L558" s="9"/>
      <c r="M558" s="9"/>
      <c r="N558" s="9"/>
      <c r="O558" s="9"/>
      <c r="P558" s="9"/>
      <c r="Q558" s="9"/>
      <c r="R558" s="9"/>
      <c r="S558" s="9"/>
      <c r="T558" s="9"/>
      <c r="U558" s="9"/>
      <c r="V558" s="9"/>
      <c r="W558" s="10"/>
    </row>
    <row r="559" spans="1:23" ht="16.5" customHeight="1">
      <c r="A559" s="8"/>
      <c r="B559" s="9"/>
      <c r="C559" s="9"/>
      <c r="D559" s="9"/>
      <c r="E559" s="9"/>
      <c r="F559" s="9"/>
      <c r="G559" s="9"/>
      <c r="H559" s="9"/>
      <c r="I559" s="9"/>
      <c r="J559" s="9"/>
      <c r="K559" s="9"/>
      <c r="L559" s="9"/>
      <c r="M559" s="9"/>
      <c r="N559" s="9"/>
      <c r="O559" s="9"/>
      <c r="P559" s="9"/>
      <c r="Q559" s="9"/>
      <c r="R559" s="9"/>
      <c r="S559" s="9"/>
      <c r="T559" s="9"/>
      <c r="U559" s="9"/>
      <c r="V559" s="9"/>
      <c r="W559" s="10"/>
    </row>
    <row r="560" spans="1:23" ht="16.5" customHeight="1">
      <c r="A560" s="8"/>
      <c r="B560" s="9"/>
      <c r="C560" s="9"/>
      <c r="D560" s="9"/>
      <c r="E560" s="9"/>
      <c r="F560" s="9"/>
      <c r="G560" s="9"/>
      <c r="H560" s="9"/>
      <c r="I560" s="9"/>
      <c r="J560" s="9"/>
      <c r="K560" s="9"/>
      <c r="L560" s="9"/>
      <c r="M560" s="9"/>
      <c r="N560" s="9"/>
      <c r="O560" s="9"/>
      <c r="P560" s="9"/>
      <c r="Q560" s="9"/>
      <c r="R560" s="9"/>
      <c r="S560" s="9"/>
      <c r="T560" s="9"/>
      <c r="U560" s="9"/>
      <c r="V560" s="9"/>
      <c r="W560" s="10"/>
    </row>
    <row r="561" spans="1:23" ht="16.5" customHeight="1">
      <c r="A561" s="8"/>
      <c r="B561" s="9"/>
      <c r="C561" s="9"/>
      <c r="D561" s="9"/>
      <c r="E561" s="9"/>
      <c r="F561" s="9"/>
      <c r="G561" s="9"/>
      <c r="H561" s="9"/>
      <c r="I561" s="9"/>
      <c r="J561" s="9"/>
      <c r="K561" s="9"/>
      <c r="L561" s="9"/>
      <c r="M561" s="9"/>
      <c r="N561" s="9"/>
      <c r="O561" s="9"/>
      <c r="P561" s="9"/>
      <c r="Q561" s="9"/>
      <c r="R561" s="9"/>
      <c r="S561" s="9"/>
      <c r="T561" s="9"/>
      <c r="U561" s="9"/>
      <c r="V561" s="9"/>
      <c r="W561" s="10"/>
    </row>
    <row r="562" spans="1:23" ht="16.5" customHeight="1">
      <c r="A562" s="8"/>
      <c r="B562" s="9"/>
      <c r="C562" s="9"/>
      <c r="D562" s="9"/>
      <c r="E562" s="9"/>
      <c r="F562" s="9"/>
      <c r="G562" s="9"/>
      <c r="H562" s="9"/>
      <c r="I562" s="9"/>
      <c r="J562" s="9"/>
      <c r="K562" s="9"/>
      <c r="L562" s="9"/>
      <c r="M562" s="9"/>
      <c r="N562" s="9"/>
      <c r="O562" s="9"/>
      <c r="P562" s="9"/>
      <c r="Q562" s="9"/>
      <c r="R562" s="9"/>
      <c r="S562" s="9"/>
      <c r="T562" s="9"/>
      <c r="U562" s="9"/>
      <c r="V562" s="9"/>
      <c r="W562" s="10"/>
    </row>
    <row r="563" spans="1:23" ht="16.5" customHeight="1">
      <c r="A563" s="8"/>
      <c r="B563" s="9"/>
      <c r="C563" s="9"/>
      <c r="D563" s="9"/>
      <c r="E563" s="9"/>
      <c r="F563" s="9"/>
      <c r="G563" s="9"/>
      <c r="H563" s="9"/>
      <c r="I563" s="9"/>
      <c r="J563" s="9"/>
      <c r="K563" s="9"/>
      <c r="L563" s="9"/>
      <c r="M563" s="9"/>
      <c r="N563" s="9"/>
      <c r="O563" s="9"/>
      <c r="P563" s="9"/>
      <c r="Q563" s="9"/>
      <c r="R563" s="9"/>
      <c r="S563" s="9"/>
      <c r="T563" s="9"/>
      <c r="U563" s="9"/>
      <c r="V563" s="9"/>
      <c r="W563" s="10"/>
    </row>
    <row r="564" spans="1:23" ht="16.5" customHeight="1">
      <c r="A564" s="8"/>
      <c r="B564" s="9"/>
      <c r="C564" s="9"/>
      <c r="D564" s="9"/>
      <c r="E564" s="9"/>
      <c r="F564" s="9"/>
      <c r="G564" s="9"/>
      <c r="H564" s="9"/>
      <c r="I564" s="9"/>
      <c r="J564" s="9"/>
      <c r="K564" s="9"/>
      <c r="L564" s="9"/>
      <c r="M564" s="9"/>
      <c r="N564" s="9"/>
      <c r="O564" s="9"/>
      <c r="P564" s="9"/>
      <c r="Q564" s="9"/>
      <c r="R564" s="9"/>
      <c r="S564" s="9"/>
      <c r="T564" s="9"/>
      <c r="U564" s="9"/>
      <c r="V564" s="9"/>
      <c r="W564" s="10"/>
    </row>
    <row r="565" spans="1:23" ht="16.5" customHeight="1">
      <c r="A565" s="8"/>
      <c r="B565" s="9"/>
      <c r="C565" s="9"/>
      <c r="D565" s="9"/>
      <c r="E565" s="9"/>
      <c r="F565" s="9"/>
      <c r="G565" s="9"/>
      <c r="H565" s="9"/>
      <c r="I565" s="9"/>
      <c r="J565" s="9"/>
      <c r="K565" s="9"/>
      <c r="L565" s="9"/>
      <c r="M565" s="9"/>
      <c r="N565" s="9"/>
      <c r="O565" s="9"/>
      <c r="P565" s="9"/>
      <c r="Q565" s="9"/>
      <c r="R565" s="9"/>
      <c r="S565" s="9"/>
      <c r="T565" s="9"/>
      <c r="U565" s="9"/>
      <c r="V565" s="9"/>
      <c r="W565" s="10"/>
    </row>
    <row r="566" spans="1:23" ht="16.5" customHeight="1">
      <c r="A566" s="8"/>
      <c r="B566" s="9"/>
      <c r="C566" s="9"/>
      <c r="D566" s="9"/>
      <c r="E566" s="9"/>
      <c r="F566" s="9"/>
      <c r="G566" s="9"/>
      <c r="H566" s="9"/>
      <c r="I566" s="9"/>
      <c r="J566" s="9"/>
      <c r="K566" s="9"/>
      <c r="L566" s="9"/>
      <c r="M566" s="9"/>
      <c r="N566" s="9"/>
      <c r="O566" s="9"/>
      <c r="P566" s="9"/>
      <c r="Q566" s="9"/>
      <c r="R566" s="9"/>
      <c r="S566" s="9"/>
      <c r="T566" s="9"/>
      <c r="U566" s="9"/>
      <c r="V566" s="9"/>
      <c r="W566" s="10"/>
    </row>
    <row r="567" spans="1:23" ht="16.5" customHeight="1">
      <c r="A567" s="8"/>
      <c r="B567" s="9"/>
      <c r="C567" s="9"/>
      <c r="D567" s="9"/>
      <c r="E567" s="9"/>
      <c r="F567" s="9"/>
      <c r="G567" s="9"/>
      <c r="H567" s="9"/>
      <c r="I567" s="9"/>
      <c r="J567" s="9"/>
      <c r="K567" s="9"/>
      <c r="L567" s="9"/>
      <c r="M567" s="9"/>
      <c r="N567" s="9"/>
      <c r="O567" s="9"/>
      <c r="P567" s="9"/>
      <c r="Q567" s="9"/>
      <c r="R567" s="9"/>
      <c r="S567" s="9"/>
      <c r="T567" s="9"/>
      <c r="U567" s="9"/>
      <c r="V567" s="9"/>
      <c r="W567" s="10"/>
    </row>
    <row r="568" spans="1:23" ht="16.5" customHeight="1">
      <c r="A568" s="8"/>
      <c r="B568" s="9"/>
      <c r="C568" s="9"/>
      <c r="D568" s="9"/>
      <c r="E568" s="9"/>
      <c r="F568" s="9"/>
      <c r="G568" s="9"/>
      <c r="H568" s="9"/>
      <c r="I568" s="9"/>
      <c r="J568" s="9"/>
      <c r="K568" s="9"/>
      <c r="L568" s="9"/>
      <c r="M568" s="9"/>
      <c r="N568" s="9"/>
      <c r="O568" s="9"/>
      <c r="P568" s="9"/>
      <c r="Q568" s="9"/>
      <c r="R568" s="9"/>
      <c r="S568" s="9"/>
      <c r="T568" s="9"/>
      <c r="U568" s="9"/>
      <c r="V568" s="9"/>
      <c r="W568" s="10"/>
    </row>
    <row r="569" spans="1:23" ht="16.5" customHeight="1">
      <c r="A569" s="8"/>
      <c r="B569" s="9"/>
      <c r="C569" s="9"/>
      <c r="D569" s="9"/>
      <c r="E569" s="9"/>
      <c r="F569" s="9"/>
      <c r="G569" s="9"/>
      <c r="H569" s="9"/>
      <c r="I569" s="9"/>
      <c r="J569" s="9"/>
      <c r="K569" s="9"/>
      <c r="L569" s="9"/>
      <c r="M569" s="9"/>
      <c r="N569" s="9"/>
      <c r="O569" s="9"/>
      <c r="P569" s="9"/>
      <c r="Q569" s="9"/>
      <c r="R569" s="9"/>
      <c r="S569" s="9"/>
      <c r="T569" s="9"/>
      <c r="U569" s="9"/>
      <c r="V569" s="9"/>
      <c r="W569" s="10"/>
    </row>
    <row r="570" spans="1:23" ht="16.5" customHeight="1">
      <c r="A570" s="8"/>
      <c r="B570" s="9"/>
      <c r="C570" s="9"/>
      <c r="D570" s="9"/>
      <c r="E570" s="9"/>
      <c r="F570" s="9"/>
      <c r="G570" s="9"/>
      <c r="H570" s="9"/>
      <c r="I570" s="9"/>
      <c r="J570" s="9"/>
      <c r="K570" s="9"/>
      <c r="L570" s="9"/>
      <c r="M570" s="9"/>
      <c r="N570" s="9"/>
      <c r="O570" s="9"/>
      <c r="P570" s="9"/>
      <c r="Q570" s="9"/>
      <c r="R570" s="9"/>
      <c r="S570" s="9"/>
      <c r="T570" s="9"/>
      <c r="U570" s="9"/>
      <c r="V570" s="9"/>
      <c r="W570" s="10"/>
    </row>
    <row r="571" spans="1:23" ht="16.5" customHeight="1">
      <c r="A571" s="8"/>
      <c r="B571" s="9"/>
      <c r="C571" s="9"/>
      <c r="D571" s="9"/>
      <c r="E571" s="9"/>
      <c r="F571" s="9"/>
      <c r="G571" s="9"/>
      <c r="H571" s="9"/>
      <c r="I571" s="9"/>
      <c r="J571" s="9"/>
      <c r="K571" s="9"/>
      <c r="L571" s="9"/>
      <c r="M571" s="9"/>
      <c r="N571" s="9"/>
      <c r="O571" s="9"/>
      <c r="P571" s="9"/>
      <c r="Q571" s="9"/>
      <c r="R571" s="9"/>
      <c r="S571" s="9"/>
      <c r="T571" s="9"/>
      <c r="U571" s="9"/>
      <c r="V571" s="9"/>
      <c r="W571" s="10"/>
    </row>
    <row r="572" spans="1:23" ht="16.5" customHeight="1">
      <c r="A572" s="8"/>
      <c r="B572" s="9"/>
      <c r="C572" s="9"/>
      <c r="D572" s="9"/>
      <c r="E572" s="9"/>
      <c r="F572" s="9"/>
      <c r="G572" s="9"/>
      <c r="H572" s="9"/>
      <c r="I572" s="9"/>
      <c r="J572" s="9"/>
      <c r="K572" s="9"/>
      <c r="L572" s="9"/>
      <c r="M572" s="9"/>
      <c r="N572" s="9"/>
      <c r="O572" s="9"/>
      <c r="P572" s="9"/>
      <c r="Q572" s="9"/>
      <c r="R572" s="9"/>
      <c r="S572" s="9"/>
      <c r="T572" s="9"/>
      <c r="U572" s="9"/>
      <c r="V572" s="9"/>
      <c r="W572" s="10"/>
    </row>
    <row r="573" spans="1:23" ht="16.5" customHeight="1">
      <c r="A573" s="8"/>
      <c r="B573" s="9"/>
      <c r="C573" s="9"/>
      <c r="D573" s="9"/>
      <c r="E573" s="9"/>
      <c r="F573" s="9"/>
      <c r="G573" s="9"/>
      <c r="H573" s="9"/>
      <c r="I573" s="9"/>
      <c r="J573" s="9"/>
      <c r="K573" s="9"/>
      <c r="L573" s="9"/>
      <c r="M573" s="9"/>
      <c r="N573" s="9"/>
      <c r="O573" s="9"/>
      <c r="P573" s="9"/>
      <c r="Q573" s="9"/>
      <c r="R573" s="9"/>
      <c r="S573" s="9"/>
      <c r="T573" s="9"/>
      <c r="U573" s="9"/>
      <c r="V573" s="9"/>
      <c r="W573" s="10"/>
    </row>
    <row r="574" spans="1:23" ht="16.5" customHeight="1">
      <c r="A574" s="8"/>
      <c r="B574" s="9"/>
      <c r="C574" s="9"/>
      <c r="D574" s="9"/>
      <c r="E574" s="9"/>
      <c r="F574" s="9"/>
      <c r="G574" s="9"/>
      <c r="H574" s="9"/>
      <c r="I574" s="9"/>
      <c r="J574" s="9"/>
      <c r="K574" s="9"/>
      <c r="L574" s="9"/>
      <c r="M574" s="9"/>
      <c r="N574" s="9"/>
      <c r="O574" s="9"/>
      <c r="P574" s="9"/>
      <c r="Q574" s="9"/>
      <c r="R574" s="9"/>
      <c r="S574" s="9"/>
      <c r="T574" s="9"/>
      <c r="U574" s="9"/>
      <c r="V574" s="9"/>
      <c r="W574" s="10"/>
    </row>
    <row r="575" spans="1:23" ht="16.5" customHeight="1">
      <c r="A575" s="8"/>
      <c r="B575" s="9"/>
      <c r="C575" s="9"/>
      <c r="D575" s="9"/>
      <c r="E575" s="9"/>
      <c r="F575" s="9"/>
      <c r="G575" s="9"/>
      <c r="H575" s="9"/>
      <c r="I575" s="9"/>
      <c r="J575" s="9"/>
      <c r="K575" s="9"/>
      <c r="L575" s="9"/>
      <c r="M575" s="9"/>
      <c r="N575" s="9"/>
      <c r="O575" s="9"/>
      <c r="P575" s="9"/>
      <c r="Q575" s="9"/>
      <c r="R575" s="9"/>
      <c r="S575" s="9"/>
      <c r="T575" s="9"/>
      <c r="U575" s="9"/>
      <c r="V575" s="9"/>
      <c r="W575" s="10"/>
    </row>
    <row r="576" spans="1:23" ht="16.5" customHeight="1">
      <c r="A576" s="8"/>
      <c r="B576" s="9"/>
      <c r="C576" s="9"/>
      <c r="D576" s="9"/>
      <c r="E576" s="9"/>
      <c r="F576" s="9"/>
      <c r="G576" s="9"/>
      <c r="H576" s="9"/>
      <c r="I576" s="9"/>
      <c r="J576" s="9"/>
      <c r="K576" s="9"/>
      <c r="L576" s="9"/>
      <c r="M576" s="9"/>
      <c r="N576" s="9"/>
      <c r="O576" s="9"/>
      <c r="P576" s="9"/>
      <c r="Q576" s="9"/>
      <c r="R576" s="9"/>
      <c r="S576" s="9"/>
      <c r="T576" s="9"/>
      <c r="U576" s="9"/>
      <c r="V576" s="9"/>
      <c r="W576" s="10"/>
    </row>
    <row r="577" spans="1:23" ht="16.5" customHeight="1">
      <c r="A577" s="8"/>
      <c r="B577" s="9"/>
      <c r="C577" s="9"/>
      <c r="D577" s="9"/>
      <c r="E577" s="9"/>
      <c r="F577" s="9"/>
      <c r="G577" s="9"/>
      <c r="H577" s="9"/>
      <c r="I577" s="9"/>
      <c r="J577" s="9"/>
      <c r="K577" s="9"/>
      <c r="L577" s="9"/>
      <c r="M577" s="9"/>
      <c r="N577" s="9"/>
      <c r="O577" s="9"/>
      <c r="P577" s="9"/>
      <c r="Q577" s="9"/>
      <c r="R577" s="9"/>
      <c r="S577" s="9"/>
      <c r="T577" s="9"/>
      <c r="U577" s="9"/>
      <c r="V577" s="9"/>
      <c r="W577" s="10"/>
    </row>
    <row r="578" spans="1:23" ht="16.5" customHeight="1">
      <c r="A578" s="8"/>
      <c r="B578" s="9"/>
      <c r="C578" s="9"/>
      <c r="D578" s="9"/>
      <c r="E578" s="9"/>
      <c r="F578" s="9"/>
      <c r="G578" s="9"/>
      <c r="H578" s="9"/>
      <c r="I578" s="9"/>
      <c r="J578" s="9"/>
      <c r="K578" s="9"/>
      <c r="L578" s="9"/>
      <c r="M578" s="9"/>
      <c r="N578" s="9"/>
      <c r="O578" s="9"/>
      <c r="P578" s="9"/>
      <c r="Q578" s="9"/>
      <c r="R578" s="9"/>
      <c r="S578" s="9"/>
      <c r="T578" s="9"/>
      <c r="U578" s="9"/>
      <c r="V578" s="9"/>
      <c r="W578" s="10"/>
    </row>
    <row r="579" spans="1:23" ht="16.5" customHeight="1">
      <c r="A579" s="8"/>
      <c r="B579" s="9"/>
      <c r="C579" s="9"/>
      <c r="D579" s="9"/>
      <c r="E579" s="9"/>
      <c r="F579" s="9"/>
      <c r="G579" s="9"/>
      <c r="H579" s="9"/>
      <c r="I579" s="9"/>
      <c r="J579" s="9"/>
      <c r="K579" s="9"/>
      <c r="L579" s="9"/>
      <c r="M579" s="9"/>
      <c r="N579" s="9"/>
      <c r="O579" s="9"/>
      <c r="P579" s="9"/>
      <c r="Q579" s="9"/>
      <c r="R579" s="9"/>
      <c r="S579" s="9"/>
      <c r="T579" s="9"/>
      <c r="U579" s="9"/>
      <c r="V579" s="9"/>
      <c r="W579" s="10"/>
    </row>
    <row r="580" spans="1:23" ht="16.5" customHeight="1">
      <c r="A580" s="8"/>
      <c r="B580" s="9"/>
      <c r="C580" s="9"/>
      <c r="D580" s="9"/>
      <c r="E580" s="9"/>
      <c r="F580" s="9"/>
      <c r="G580" s="9"/>
      <c r="H580" s="9"/>
      <c r="I580" s="9"/>
      <c r="J580" s="9"/>
      <c r="K580" s="9"/>
      <c r="L580" s="9"/>
      <c r="M580" s="9"/>
      <c r="N580" s="9"/>
      <c r="O580" s="9"/>
      <c r="P580" s="9"/>
      <c r="Q580" s="9"/>
      <c r="R580" s="9"/>
      <c r="S580" s="9"/>
      <c r="T580" s="9"/>
      <c r="U580" s="9"/>
      <c r="V580" s="9"/>
      <c r="W580" s="10"/>
    </row>
    <row r="581" spans="1:23" ht="16.5" customHeight="1">
      <c r="A581" s="8"/>
      <c r="B581" s="9"/>
      <c r="C581" s="9"/>
      <c r="D581" s="9"/>
      <c r="E581" s="9"/>
      <c r="F581" s="9"/>
      <c r="G581" s="9"/>
      <c r="H581" s="9"/>
      <c r="I581" s="9"/>
      <c r="J581" s="9"/>
      <c r="K581" s="9"/>
      <c r="L581" s="9"/>
      <c r="M581" s="9"/>
      <c r="N581" s="9"/>
      <c r="O581" s="9"/>
      <c r="P581" s="9"/>
      <c r="Q581" s="9"/>
      <c r="R581" s="9"/>
      <c r="S581" s="9"/>
      <c r="T581" s="9"/>
      <c r="U581" s="9"/>
      <c r="V581" s="9"/>
      <c r="W581" s="10"/>
    </row>
    <row r="582" spans="1:23" ht="16.5" customHeight="1">
      <c r="A582" s="8"/>
      <c r="B582" s="9"/>
      <c r="C582" s="9"/>
      <c r="D582" s="9"/>
      <c r="E582" s="9"/>
      <c r="F582" s="9"/>
      <c r="G582" s="9"/>
      <c r="H582" s="9"/>
      <c r="I582" s="9"/>
      <c r="J582" s="9"/>
      <c r="K582" s="9"/>
      <c r="L582" s="9"/>
      <c r="M582" s="9"/>
      <c r="N582" s="9"/>
      <c r="O582" s="9"/>
      <c r="P582" s="9"/>
      <c r="Q582" s="9"/>
      <c r="R582" s="9"/>
      <c r="S582" s="9"/>
      <c r="T582" s="9"/>
      <c r="U582" s="9"/>
      <c r="V582" s="9"/>
      <c r="W582" s="10"/>
    </row>
    <row r="583" spans="1:23" ht="16.5" customHeight="1">
      <c r="A583" s="8"/>
      <c r="B583" s="9"/>
      <c r="C583" s="9"/>
      <c r="D583" s="9"/>
      <c r="E583" s="9"/>
      <c r="F583" s="9"/>
      <c r="G583" s="9"/>
      <c r="H583" s="9"/>
      <c r="I583" s="9"/>
      <c r="J583" s="9"/>
      <c r="K583" s="9"/>
      <c r="L583" s="9"/>
      <c r="M583" s="9"/>
      <c r="N583" s="9"/>
      <c r="O583" s="9"/>
      <c r="P583" s="9"/>
      <c r="Q583" s="9"/>
      <c r="R583" s="9"/>
      <c r="S583" s="9"/>
      <c r="T583" s="9"/>
      <c r="U583" s="9"/>
      <c r="V583" s="9"/>
      <c r="W583" s="10"/>
    </row>
    <row r="584" spans="1:23" ht="16.5" customHeight="1">
      <c r="A584" s="8"/>
      <c r="B584" s="9"/>
      <c r="C584" s="9"/>
      <c r="D584" s="9"/>
      <c r="E584" s="9"/>
      <c r="F584" s="9"/>
      <c r="G584" s="9"/>
      <c r="H584" s="9"/>
      <c r="I584" s="9"/>
      <c r="J584" s="9"/>
      <c r="K584" s="9"/>
      <c r="L584" s="9"/>
      <c r="M584" s="9"/>
      <c r="N584" s="9"/>
      <c r="O584" s="9"/>
      <c r="P584" s="9"/>
      <c r="Q584" s="9"/>
      <c r="R584" s="9"/>
      <c r="S584" s="9"/>
      <c r="T584" s="9"/>
      <c r="U584" s="9"/>
      <c r="V584" s="9"/>
      <c r="W584" s="10"/>
    </row>
    <row r="585" spans="1:23" ht="16.5" customHeight="1">
      <c r="A585" s="8"/>
      <c r="B585" s="9"/>
      <c r="C585" s="9"/>
      <c r="D585" s="9"/>
      <c r="E585" s="9"/>
      <c r="F585" s="9"/>
      <c r="G585" s="9"/>
      <c r="H585" s="9"/>
      <c r="I585" s="9"/>
      <c r="J585" s="9"/>
      <c r="K585" s="9"/>
      <c r="L585" s="9"/>
      <c r="M585" s="9"/>
      <c r="N585" s="9"/>
      <c r="O585" s="9"/>
      <c r="P585" s="9"/>
      <c r="Q585" s="9"/>
      <c r="R585" s="9"/>
      <c r="S585" s="9"/>
      <c r="T585" s="9"/>
      <c r="U585" s="9"/>
      <c r="V585" s="9"/>
      <c r="W585" s="10"/>
    </row>
    <row r="586" spans="1:23" ht="16.5" customHeight="1">
      <c r="A586" s="8"/>
      <c r="B586" s="9"/>
      <c r="C586" s="9"/>
      <c r="D586" s="9"/>
      <c r="E586" s="9"/>
      <c r="F586" s="9"/>
      <c r="G586" s="9"/>
      <c r="H586" s="9"/>
      <c r="I586" s="9"/>
      <c r="J586" s="9"/>
      <c r="K586" s="9"/>
      <c r="L586" s="9"/>
      <c r="M586" s="9"/>
      <c r="N586" s="9"/>
      <c r="O586" s="9"/>
      <c r="P586" s="9"/>
      <c r="Q586" s="9"/>
      <c r="R586" s="9"/>
      <c r="S586" s="9"/>
      <c r="T586" s="9"/>
      <c r="U586" s="9"/>
      <c r="V586" s="9"/>
      <c r="W586" s="10"/>
    </row>
    <row r="587" spans="1:23" ht="16.5" customHeight="1">
      <c r="A587" s="8"/>
      <c r="B587" s="9"/>
      <c r="C587" s="9"/>
      <c r="D587" s="9"/>
      <c r="E587" s="9"/>
      <c r="F587" s="9"/>
      <c r="G587" s="9"/>
      <c r="H587" s="9"/>
      <c r="I587" s="9"/>
      <c r="J587" s="9"/>
      <c r="K587" s="9"/>
      <c r="L587" s="9"/>
      <c r="M587" s="9"/>
      <c r="N587" s="9"/>
      <c r="O587" s="9"/>
      <c r="P587" s="9"/>
      <c r="Q587" s="9"/>
      <c r="R587" s="9"/>
      <c r="S587" s="9"/>
      <c r="T587" s="9"/>
      <c r="U587" s="9"/>
      <c r="V587" s="9"/>
      <c r="W587" s="10"/>
    </row>
    <row r="588" spans="1:23" ht="16.5" customHeight="1">
      <c r="A588" s="8"/>
      <c r="B588" s="9"/>
      <c r="C588" s="9"/>
      <c r="D588" s="9"/>
      <c r="E588" s="9"/>
      <c r="F588" s="9"/>
      <c r="G588" s="9"/>
      <c r="H588" s="9"/>
      <c r="I588" s="9"/>
      <c r="J588" s="9"/>
      <c r="K588" s="9"/>
      <c r="L588" s="9"/>
      <c r="M588" s="9"/>
      <c r="N588" s="9"/>
      <c r="O588" s="9"/>
      <c r="P588" s="9"/>
      <c r="Q588" s="9"/>
      <c r="R588" s="9"/>
      <c r="S588" s="9"/>
      <c r="T588" s="9"/>
      <c r="U588" s="9"/>
      <c r="V588" s="9"/>
      <c r="W588" s="10"/>
    </row>
    <row r="589" spans="1:23" ht="16.5" customHeight="1">
      <c r="A589" s="8"/>
      <c r="B589" s="9"/>
      <c r="C589" s="9"/>
      <c r="D589" s="9"/>
      <c r="E589" s="9"/>
      <c r="F589" s="9"/>
      <c r="G589" s="9"/>
      <c r="H589" s="9"/>
      <c r="I589" s="9"/>
      <c r="J589" s="9"/>
      <c r="K589" s="9"/>
      <c r="L589" s="9"/>
      <c r="M589" s="9"/>
      <c r="N589" s="9"/>
      <c r="O589" s="9"/>
      <c r="P589" s="9"/>
      <c r="Q589" s="9"/>
      <c r="R589" s="9"/>
      <c r="S589" s="9"/>
      <c r="T589" s="9"/>
      <c r="U589" s="9"/>
      <c r="V589" s="9"/>
      <c r="W589" s="10"/>
    </row>
    <row r="590" spans="1:23" ht="16.5" customHeight="1">
      <c r="A590" s="8"/>
      <c r="B590" s="9"/>
      <c r="C590" s="9"/>
      <c r="D590" s="9"/>
      <c r="E590" s="9"/>
      <c r="F590" s="9"/>
      <c r="G590" s="9"/>
      <c r="H590" s="9"/>
      <c r="I590" s="9"/>
      <c r="J590" s="9"/>
      <c r="K590" s="9"/>
      <c r="L590" s="9"/>
      <c r="M590" s="9"/>
      <c r="N590" s="9"/>
      <c r="O590" s="9"/>
      <c r="P590" s="9"/>
      <c r="Q590" s="9"/>
      <c r="R590" s="9"/>
      <c r="S590" s="9"/>
      <c r="T590" s="9"/>
      <c r="U590" s="9"/>
      <c r="V590" s="9"/>
      <c r="W590" s="10"/>
    </row>
    <row r="591" spans="1:23" ht="16.5" customHeight="1">
      <c r="A591" s="8"/>
      <c r="B591" s="9"/>
      <c r="C591" s="9"/>
      <c r="D591" s="9"/>
      <c r="E591" s="9"/>
      <c r="F591" s="9"/>
      <c r="G591" s="9"/>
      <c r="H591" s="9"/>
      <c r="I591" s="9"/>
      <c r="J591" s="9"/>
      <c r="K591" s="9"/>
      <c r="L591" s="9"/>
      <c r="M591" s="9"/>
      <c r="N591" s="9"/>
      <c r="O591" s="9"/>
      <c r="P591" s="9"/>
      <c r="Q591" s="9"/>
      <c r="R591" s="9"/>
      <c r="S591" s="9"/>
      <c r="T591" s="9"/>
      <c r="U591" s="9"/>
      <c r="V591" s="9"/>
      <c r="W591" s="10"/>
    </row>
    <row r="592" spans="1:23" ht="16.5" customHeight="1">
      <c r="A592" s="8"/>
      <c r="B592" s="9"/>
      <c r="C592" s="9"/>
      <c r="D592" s="9"/>
      <c r="E592" s="9"/>
      <c r="F592" s="9"/>
      <c r="G592" s="9"/>
      <c r="H592" s="9"/>
      <c r="I592" s="9"/>
      <c r="J592" s="9"/>
      <c r="K592" s="9"/>
      <c r="L592" s="9"/>
      <c r="M592" s="9"/>
      <c r="N592" s="9"/>
      <c r="O592" s="9"/>
      <c r="P592" s="9"/>
      <c r="Q592" s="9"/>
      <c r="R592" s="9"/>
      <c r="S592" s="9"/>
      <c r="T592" s="9"/>
      <c r="U592" s="9"/>
      <c r="V592" s="9"/>
      <c r="W592" s="10"/>
    </row>
    <row r="593" spans="1:23" ht="16.5" customHeight="1">
      <c r="A593" s="8"/>
      <c r="B593" s="9"/>
      <c r="C593" s="9"/>
      <c r="D593" s="9"/>
      <c r="E593" s="9"/>
      <c r="F593" s="9"/>
      <c r="G593" s="9"/>
      <c r="H593" s="9"/>
      <c r="I593" s="9"/>
      <c r="J593" s="9"/>
      <c r="K593" s="9"/>
      <c r="L593" s="9"/>
      <c r="M593" s="9"/>
      <c r="N593" s="9"/>
      <c r="O593" s="9"/>
      <c r="P593" s="9"/>
      <c r="Q593" s="9"/>
      <c r="R593" s="9"/>
      <c r="S593" s="9"/>
      <c r="T593" s="9"/>
      <c r="U593" s="9"/>
      <c r="V593" s="9"/>
      <c r="W593" s="10"/>
    </row>
    <row r="594" spans="1:23" ht="16.5" customHeight="1">
      <c r="A594" s="8"/>
      <c r="B594" s="9"/>
      <c r="C594" s="9"/>
      <c r="D594" s="9"/>
      <c r="E594" s="9"/>
      <c r="F594" s="9"/>
      <c r="G594" s="9"/>
      <c r="H594" s="9"/>
      <c r="I594" s="9"/>
      <c r="J594" s="9"/>
      <c r="K594" s="9"/>
      <c r="L594" s="9"/>
      <c r="M594" s="9"/>
      <c r="N594" s="9"/>
      <c r="O594" s="9"/>
      <c r="P594" s="9"/>
      <c r="Q594" s="9"/>
      <c r="R594" s="9"/>
      <c r="S594" s="9"/>
      <c r="T594" s="9"/>
      <c r="U594" s="9"/>
      <c r="V594" s="9"/>
      <c r="W594" s="10"/>
    </row>
    <row r="595" spans="1:23" ht="16.5" customHeight="1">
      <c r="A595" s="8"/>
      <c r="B595" s="9"/>
      <c r="C595" s="9"/>
      <c r="D595" s="9"/>
      <c r="E595" s="9"/>
      <c r="F595" s="9"/>
      <c r="G595" s="9"/>
      <c r="H595" s="9"/>
      <c r="I595" s="9"/>
      <c r="J595" s="9"/>
      <c r="K595" s="9"/>
      <c r="L595" s="9"/>
      <c r="M595" s="9"/>
      <c r="N595" s="9"/>
      <c r="O595" s="9"/>
      <c r="P595" s="9"/>
      <c r="Q595" s="9"/>
      <c r="R595" s="9"/>
      <c r="S595" s="9"/>
      <c r="T595" s="9"/>
      <c r="U595" s="9"/>
      <c r="V595" s="9"/>
      <c r="W595" s="10"/>
    </row>
    <row r="596" spans="1:23" ht="16.5" customHeight="1">
      <c r="A596" s="8"/>
      <c r="B596" s="9"/>
      <c r="C596" s="9"/>
      <c r="D596" s="9"/>
      <c r="E596" s="9"/>
      <c r="F596" s="9"/>
      <c r="G596" s="9"/>
      <c r="H596" s="9"/>
      <c r="I596" s="9"/>
      <c r="J596" s="9"/>
      <c r="K596" s="9"/>
      <c r="L596" s="9"/>
      <c r="M596" s="9"/>
      <c r="N596" s="9"/>
      <c r="O596" s="9"/>
      <c r="P596" s="9"/>
      <c r="Q596" s="9"/>
      <c r="R596" s="9"/>
      <c r="S596" s="9"/>
      <c r="T596" s="9"/>
      <c r="U596" s="9"/>
      <c r="V596" s="9"/>
      <c r="W596" s="10"/>
    </row>
    <row r="597" spans="1:23" ht="16.5" customHeight="1">
      <c r="A597" s="8"/>
      <c r="B597" s="9"/>
      <c r="C597" s="9"/>
      <c r="D597" s="9"/>
      <c r="E597" s="9"/>
      <c r="F597" s="9"/>
      <c r="G597" s="9"/>
      <c r="H597" s="9"/>
      <c r="I597" s="9"/>
      <c r="J597" s="9"/>
      <c r="K597" s="9"/>
      <c r="L597" s="9"/>
      <c r="M597" s="9"/>
      <c r="N597" s="9"/>
      <c r="O597" s="9"/>
      <c r="P597" s="9"/>
      <c r="Q597" s="9"/>
      <c r="R597" s="9"/>
      <c r="S597" s="9"/>
      <c r="T597" s="9"/>
      <c r="U597" s="9"/>
      <c r="V597" s="9"/>
      <c r="W597" s="10"/>
    </row>
    <row r="598" spans="1:23" ht="16.5" customHeight="1">
      <c r="A598" s="8"/>
      <c r="B598" s="9"/>
      <c r="C598" s="9"/>
      <c r="D598" s="9"/>
      <c r="E598" s="9"/>
      <c r="F598" s="9"/>
      <c r="G598" s="9"/>
      <c r="H598" s="9"/>
      <c r="I598" s="9"/>
      <c r="J598" s="9"/>
      <c r="K598" s="9"/>
      <c r="L598" s="9"/>
      <c r="M598" s="9"/>
      <c r="N598" s="9"/>
      <c r="O598" s="9"/>
      <c r="P598" s="9"/>
      <c r="Q598" s="9"/>
      <c r="R598" s="9"/>
      <c r="S598" s="9"/>
      <c r="T598" s="9"/>
      <c r="U598" s="9"/>
      <c r="V598" s="9"/>
      <c r="W598" s="10"/>
    </row>
    <row r="599" spans="1:23" ht="16.5" customHeight="1">
      <c r="A599" s="8"/>
      <c r="B599" s="9"/>
      <c r="C599" s="9"/>
      <c r="D599" s="9"/>
      <c r="E599" s="9"/>
      <c r="F599" s="9"/>
      <c r="G599" s="9"/>
      <c r="H599" s="9"/>
      <c r="I599" s="9"/>
      <c r="J599" s="9"/>
      <c r="K599" s="9"/>
      <c r="L599" s="9"/>
      <c r="M599" s="9"/>
      <c r="N599" s="9"/>
      <c r="O599" s="9"/>
      <c r="P599" s="9"/>
      <c r="Q599" s="9"/>
      <c r="R599" s="9"/>
      <c r="S599" s="9"/>
      <c r="T599" s="9"/>
      <c r="U599" s="9"/>
      <c r="V599" s="9"/>
      <c r="W599" s="10"/>
    </row>
    <row r="600" spans="1:23" ht="16.5" customHeight="1">
      <c r="A600" s="8"/>
      <c r="B600" s="9"/>
      <c r="C600" s="9"/>
      <c r="D600" s="9"/>
      <c r="E600" s="9"/>
      <c r="F600" s="9"/>
      <c r="G600" s="9"/>
      <c r="H600" s="9"/>
      <c r="I600" s="9"/>
      <c r="J600" s="9"/>
      <c r="K600" s="9"/>
      <c r="L600" s="9"/>
      <c r="M600" s="9"/>
      <c r="N600" s="9"/>
      <c r="O600" s="9"/>
      <c r="P600" s="9"/>
      <c r="Q600" s="9"/>
      <c r="R600" s="9"/>
      <c r="S600" s="9"/>
      <c r="T600" s="9"/>
      <c r="U600" s="9"/>
      <c r="V600" s="9"/>
      <c r="W600" s="10"/>
    </row>
    <row r="601" spans="1:23" ht="16.5" customHeight="1">
      <c r="A601" s="8"/>
      <c r="B601" s="9"/>
      <c r="C601" s="9"/>
      <c r="D601" s="9"/>
      <c r="E601" s="9"/>
      <c r="F601" s="9"/>
      <c r="G601" s="9"/>
      <c r="H601" s="9"/>
      <c r="I601" s="9"/>
      <c r="J601" s="9"/>
      <c r="K601" s="9"/>
      <c r="L601" s="9"/>
      <c r="M601" s="9"/>
      <c r="N601" s="9"/>
      <c r="O601" s="9"/>
      <c r="P601" s="9"/>
      <c r="Q601" s="9"/>
      <c r="R601" s="9"/>
      <c r="S601" s="9"/>
      <c r="T601" s="9"/>
      <c r="U601" s="9"/>
      <c r="V601" s="9"/>
      <c r="W601" s="10"/>
    </row>
    <row r="602" spans="1:23" ht="16.5" customHeight="1">
      <c r="A602" s="8"/>
      <c r="B602" s="9"/>
      <c r="C602" s="9"/>
      <c r="D602" s="9"/>
      <c r="E602" s="9"/>
      <c r="F602" s="9"/>
      <c r="G602" s="9"/>
      <c r="H602" s="9"/>
      <c r="I602" s="9"/>
      <c r="J602" s="9"/>
      <c r="K602" s="9"/>
      <c r="L602" s="9"/>
      <c r="M602" s="9"/>
      <c r="N602" s="9"/>
      <c r="O602" s="9"/>
      <c r="P602" s="9"/>
      <c r="Q602" s="9"/>
      <c r="R602" s="9"/>
      <c r="S602" s="9"/>
      <c r="T602" s="9"/>
      <c r="U602" s="9"/>
      <c r="V602" s="9"/>
      <c r="W602" s="10"/>
    </row>
    <row r="603" spans="1:23" ht="16.5" customHeight="1">
      <c r="A603" s="8"/>
      <c r="B603" s="9"/>
      <c r="C603" s="9"/>
      <c r="D603" s="9"/>
      <c r="E603" s="9"/>
      <c r="F603" s="9"/>
      <c r="G603" s="9"/>
      <c r="H603" s="9"/>
      <c r="I603" s="9"/>
      <c r="J603" s="9"/>
      <c r="K603" s="9"/>
      <c r="L603" s="9"/>
      <c r="M603" s="9"/>
      <c r="N603" s="9"/>
      <c r="O603" s="9"/>
      <c r="P603" s="9"/>
      <c r="Q603" s="9"/>
      <c r="R603" s="9"/>
      <c r="S603" s="9"/>
      <c r="T603" s="9"/>
      <c r="U603" s="9"/>
      <c r="V603" s="9"/>
      <c r="W603" s="10"/>
    </row>
    <row r="604" spans="1:23" ht="16.5" customHeight="1">
      <c r="A604" s="8"/>
      <c r="B604" s="9"/>
      <c r="C604" s="9"/>
      <c r="D604" s="9"/>
      <c r="E604" s="9"/>
      <c r="F604" s="9"/>
      <c r="G604" s="9"/>
      <c r="H604" s="9"/>
      <c r="I604" s="9"/>
      <c r="J604" s="9"/>
      <c r="K604" s="9"/>
      <c r="L604" s="9"/>
      <c r="M604" s="9"/>
      <c r="N604" s="9"/>
      <c r="O604" s="9"/>
      <c r="P604" s="9"/>
      <c r="Q604" s="9"/>
      <c r="R604" s="9"/>
      <c r="S604" s="9"/>
      <c r="T604" s="9"/>
      <c r="U604" s="9"/>
      <c r="V604" s="9"/>
      <c r="W604" s="10"/>
    </row>
    <row r="605" spans="1:23" ht="16.5" customHeight="1">
      <c r="A605" s="8"/>
      <c r="B605" s="9"/>
      <c r="C605" s="9"/>
      <c r="D605" s="9"/>
      <c r="E605" s="9"/>
      <c r="F605" s="9"/>
      <c r="G605" s="9"/>
      <c r="H605" s="9"/>
      <c r="I605" s="9"/>
      <c r="J605" s="9"/>
      <c r="K605" s="9"/>
      <c r="L605" s="9"/>
      <c r="M605" s="9"/>
      <c r="N605" s="9"/>
      <c r="O605" s="9"/>
      <c r="P605" s="9"/>
      <c r="Q605" s="9"/>
      <c r="R605" s="9"/>
      <c r="S605" s="9"/>
      <c r="T605" s="9"/>
      <c r="U605" s="9"/>
      <c r="V605" s="9"/>
      <c r="W605" s="10"/>
    </row>
    <row r="606" spans="1:23" ht="16.5" customHeight="1">
      <c r="A606" s="8"/>
      <c r="B606" s="9"/>
      <c r="C606" s="9"/>
      <c r="D606" s="9"/>
      <c r="E606" s="9"/>
      <c r="F606" s="9"/>
      <c r="G606" s="9"/>
      <c r="H606" s="9"/>
      <c r="I606" s="9"/>
      <c r="J606" s="9"/>
      <c r="K606" s="9"/>
      <c r="L606" s="9"/>
      <c r="M606" s="9"/>
      <c r="N606" s="9"/>
      <c r="O606" s="9"/>
      <c r="P606" s="9"/>
      <c r="Q606" s="9"/>
      <c r="R606" s="9"/>
      <c r="S606" s="9"/>
      <c r="T606" s="9"/>
      <c r="U606" s="9"/>
      <c r="V606" s="9"/>
      <c r="W606" s="10"/>
    </row>
    <row r="607" spans="1:23" ht="16.5" customHeight="1">
      <c r="A607" s="8"/>
      <c r="B607" s="9"/>
      <c r="C607" s="9"/>
      <c r="D607" s="9"/>
      <c r="E607" s="9"/>
      <c r="F607" s="9"/>
      <c r="G607" s="9"/>
      <c r="H607" s="9"/>
      <c r="I607" s="9"/>
      <c r="J607" s="9"/>
      <c r="K607" s="9"/>
      <c r="L607" s="9"/>
      <c r="M607" s="9"/>
      <c r="N607" s="9"/>
      <c r="O607" s="9"/>
      <c r="P607" s="9"/>
      <c r="Q607" s="9"/>
      <c r="R607" s="9"/>
      <c r="S607" s="9"/>
      <c r="T607" s="9"/>
      <c r="U607" s="9"/>
      <c r="V607" s="9"/>
      <c r="W607" s="10"/>
    </row>
    <row r="608" spans="1:23" ht="16.5" customHeight="1">
      <c r="A608" s="8"/>
      <c r="B608" s="9"/>
      <c r="C608" s="9"/>
      <c r="D608" s="9"/>
      <c r="E608" s="9"/>
      <c r="F608" s="9"/>
      <c r="G608" s="9"/>
      <c r="H608" s="9"/>
      <c r="I608" s="9"/>
      <c r="J608" s="9"/>
      <c r="K608" s="9"/>
      <c r="L608" s="9"/>
      <c r="M608" s="9"/>
      <c r="N608" s="9"/>
      <c r="O608" s="9"/>
      <c r="P608" s="9"/>
      <c r="Q608" s="9"/>
      <c r="R608" s="9"/>
      <c r="S608" s="9"/>
      <c r="T608" s="9"/>
      <c r="U608" s="9"/>
      <c r="V608" s="9"/>
      <c r="W608" s="10"/>
    </row>
    <row r="609" spans="1:23" ht="16.5" customHeight="1">
      <c r="A609" s="8"/>
      <c r="B609" s="9"/>
      <c r="C609" s="9"/>
      <c r="D609" s="9"/>
      <c r="E609" s="9"/>
      <c r="F609" s="9"/>
      <c r="G609" s="9"/>
      <c r="H609" s="9"/>
      <c r="I609" s="9"/>
      <c r="J609" s="9"/>
      <c r="K609" s="9"/>
      <c r="L609" s="9"/>
      <c r="M609" s="9"/>
      <c r="N609" s="9"/>
      <c r="O609" s="9"/>
      <c r="P609" s="9"/>
      <c r="Q609" s="9"/>
      <c r="R609" s="9"/>
      <c r="S609" s="9"/>
      <c r="T609" s="9"/>
      <c r="U609" s="9"/>
      <c r="V609" s="9"/>
      <c r="W609" s="10"/>
    </row>
    <row r="610" spans="1:23" ht="16.5" customHeight="1">
      <c r="A610" s="8"/>
      <c r="B610" s="9"/>
      <c r="C610" s="9"/>
      <c r="D610" s="9"/>
      <c r="E610" s="9"/>
      <c r="F610" s="9"/>
      <c r="G610" s="9"/>
      <c r="H610" s="9"/>
      <c r="I610" s="9"/>
      <c r="J610" s="9"/>
      <c r="K610" s="9"/>
      <c r="L610" s="9"/>
      <c r="M610" s="9"/>
      <c r="N610" s="9"/>
      <c r="O610" s="9"/>
      <c r="P610" s="9"/>
      <c r="Q610" s="9"/>
      <c r="R610" s="9"/>
      <c r="S610" s="9"/>
      <c r="T610" s="9"/>
      <c r="U610" s="9"/>
      <c r="V610" s="9"/>
      <c r="W610" s="10"/>
    </row>
    <row r="611" spans="1:23" ht="16.5" customHeight="1">
      <c r="A611" s="8"/>
      <c r="B611" s="9"/>
      <c r="C611" s="9"/>
      <c r="D611" s="9"/>
      <c r="E611" s="9"/>
      <c r="F611" s="9"/>
      <c r="G611" s="9"/>
      <c r="H611" s="9"/>
      <c r="I611" s="9"/>
      <c r="J611" s="9"/>
      <c r="K611" s="9"/>
      <c r="L611" s="9"/>
      <c r="M611" s="9"/>
      <c r="N611" s="9"/>
      <c r="O611" s="9"/>
      <c r="P611" s="9"/>
      <c r="Q611" s="9"/>
      <c r="R611" s="9"/>
      <c r="S611" s="9"/>
      <c r="T611" s="9"/>
      <c r="U611" s="9"/>
      <c r="V611" s="9"/>
      <c r="W611" s="10"/>
    </row>
    <row r="612" spans="1:23" ht="16.5" customHeight="1">
      <c r="A612" s="8"/>
      <c r="B612" s="9"/>
      <c r="C612" s="9"/>
      <c r="D612" s="9"/>
      <c r="E612" s="9"/>
      <c r="F612" s="9"/>
      <c r="G612" s="9"/>
      <c r="H612" s="9"/>
      <c r="I612" s="9"/>
      <c r="J612" s="9"/>
      <c r="K612" s="9"/>
      <c r="L612" s="9"/>
      <c r="M612" s="9"/>
      <c r="N612" s="9"/>
      <c r="O612" s="9"/>
      <c r="P612" s="9"/>
      <c r="Q612" s="9"/>
      <c r="R612" s="9"/>
      <c r="S612" s="9"/>
      <c r="T612" s="9"/>
      <c r="U612" s="9"/>
      <c r="V612" s="9"/>
      <c r="W612" s="10"/>
    </row>
    <row r="613" spans="1:23" ht="16.5" customHeight="1">
      <c r="A613" s="8"/>
      <c r="B613" s="9"/>
      <c r="C613" s="9"/>
      <c r="D613" s="9"/>
      <c r="E613" s="9"/>
      <c r="F613" s="9"/>
      <c r="G613" s="9"/>
      <c r="H613" s="9"/>
      <c r="I613" s="9"/>
      <c r="J613" s="9"/>
      <c r="K613" s="9"/>
      <c r="L613" s="9"/>
      <c r="M613" s="9"/>
      <c r="N613" s="9"/>
      <c r="O613" s="9"/>
      <c r="P613" s="9"/>
      <c r="Q613" s="9"/>
      <c r="R613" s="9"/>
      <c r="S613" s="9"/>
      <c r="T613" s="9"/>
      <c r="U613" s="9"/>
      <c r="V613" s="9"/>
      <c r="W613" s="10"/>
    </row>
    <row r="614" spans="1:23" ht="16.5" customHeight="1">
      <c r="A614" s="8"/>
      <c r="B614" s="9"/>
      <c r="C614" s="9"/>
      <c r="D614" s="9"/>
      <c r="E614" s="9"/>
      <c r="F614" s="9"/>
      <c r="G614" s="9"/>
      <c r="H614" s="9"/>
      <c r="I614" s="9"/>
      <c r="J614" s="9"/>
      <c r="K614" s="9"/>
      <c r="L614" s="9"/>
      <c r="M614" s="9"/>
      <c r="N614" s="9"/>
      <c r="O614" s="9"/>
      <c r="P614" s="9"/>
      <c r="Q614" s="9"/>
      <c r="R614" s="9"/>
      <c r="S614" s="9"/>
      <c r="T614" s="9"/>
      <c r="U614" s="9"/>
      <c r="V614" s="9"/>
      <c r="W614" s="10"/>
    </row>
    <row r="615" spans="1:23" ht="16.5" customHeight="1">
      <c r="A615" s="8"/>
      <c r="B615" s="9"/>
      <c r="C615" s="9"/>
      <c r="D615" s="9"/>
      <c r="E615" s="9"/>
      <c r="F615" s="9"/>
      <c r="G615" s="9"/>
      <c r="H615" s="9"/>
      <c r="I615" s="9"/>
      <c r="J615" s="9"/>
      <c r="K615" s="9"/>
      <c r="L615" s="9"/>
      <c r="M615" s="9"/>
      <c r="N615" s="9"/>
      <c r="O615" s="9"/>
      <c r="P615" s="9"/>
      <c r="Q615" s="9"/>
      <c r="R615" s="9"/>
      <c r="S615" s="9"/>
      <c r="T615" s="9"/>
      <c r="U615" s="9"/>
      <c r="V615" s="9"/>
      <c r="W615" s="10"/>
    </row>
    <row r="616" spans="1:23" ht="16.5" customHeight="1">
      <c r="A616" s="8"/>
      <c r="B616" s="9"/>
      <c r="C616" s="9"/>
      <c r="D616" s="9"/>
      <c r="E616" s="9"/>
      <c r="F616" s="9"/>
      <c r="G616" s="9"/>
      <c r="H616" s="9"/>
      <c r="I616" s="9"/>
      <c r="J616" s="9"/>
      <c r="K616" s="9"/>
      <c r="L616" s="9"/>
      <c r="M616" s="9"/>
      <c r="N616" s="9"/>
      <c r="O616" s="9"/>
      <c r="P616" s="9"/>
      <c r="Q616" s="9"/>
      <c r="R616" s="9"/>
      <c r="S616" s="9"/>
      <c r="T616" s="9"/>
      <c r="U616" s="9"/>
      <c r="V616" s="9"/>
      <c r="W616" s="10"/>
    </row>
    <row r="617" spans="1:23" ht="16.5" customHeight="1">
      <c r="A617" s="8"/>
      <c r="B617" s="9"/>
      <c r="C617" s="9"/>
      <c r="D617" s="9"/>
      <c r="E617" s="9"/>
      <c r="F617" s="9"/>
      <c r="G617" s="9"/>
      <c r="H617" s="9"/>
      <c r="I617" s="9"/>
      <c r="J617" s="9"/>
      <c r="K617" s="9"/>
      <c r="L617" s="9"/>
      <c r="M617" s="9"/>
      <c r="N617" s="9"/>
      <c r="O617" s="9"/>
      <c r="P617" s="9"/>
      <c r="Q617" s="9"/>
      <c r="R617" s="9"/>
      <c r="S617" s="9"/>
      <c r="T617" s="9"/>
      <c r="U617" s="9"/>
      <c r="V617" s="9"/>
      <c r="W617" s="10"/>
    </row>
    <row r="618" spans="1:23" ht="16.5" customHeight="1">
      <c r="A618" s="8"/>
      <c r="B618" s="9"/>
      <c r="C618" s="9"/>
      <c r="D618" s="9"/>
      <c r="E618" s="9"/>
      <c r="F618" s="9"/>
      <c r="G618" s="9"/>
      <c r="H618" s="9"/>
      <c r="I618" s="9"/>
      <c r="J618" s="9"/>
      <c r="K618" s="9"/>
      <c r="L618" s="9"/>
      <c r="M618" s="9"/>
      <c r="N618" s="9"/>
      <c r="O618" s="9"/>
      <c r="P618" s="9"/>
      <c r="Q618" s="9"/>
      <c r="R618" s="9"/>
      <c r="S618" s="9"/>
      <c r="T618" s="9"/>
      <c r="U618" s="9"/>
      <c r="V618" s="9"/>
      <c r="W618" s="10"/>
    </row>
    <row r="619" spans="1:23" ht="16.5" customHeight="1">
      <c r="A619" s="8"/>
      <c r="B619" s="9"/>
      <c r="C619" s="9"/>
      <c r="D619" s="9"/>
      <c r="E619" s="9"/>
      <c r="F619" s="9"/>
      <c r="G619" s="9"/>
      <c r="H619" s="9"/>
      <c r="I619" s="9"/>
      <c r="J619" s="9"/>
      <c r="K619" s="9"/>
      <c r="L619" s="9"/>
      <c r="M619" s="9"/>
      <c r="N619" s="9"/>
      <c r="O619" s="9"/>
      <c r="P619" s="9"/>
      <c r="Q619" s="9"/>
      <c r="R619" s="9"/>
      <c r="S619" s="9"/>
      <c r="T619" s="9"/>
      <c r="U619" s="9"/>
      <c r="V619" s="9"/>
      <c r="W619" s="10"/>
    </row>
    <row r="620" spans="1:23" ht="16.5" customHeight="1">
      <c r="A620" s="8"/>
      <c r="B620" s="9"/>
      <c r="C620" s="9"/>
      <c r="D620" s="9"/>
      <c r="E620" s="9"/>
      <c r="F620" s="9"/>
      <c r="G620" s="9"/>
      <c r="H620" s="9"/>
      <c r="I620" s="9"/>
      <c r="J620" s="9"/>
      <c r="K620" s="9"/>
      <c r="L620" s="9"/>
      <c r="M620" s="9"/>
      <c r="N620" s="9"/>
      <c r="O620" s="9"/>
      <c r="P620" s="9"/>
      <c r="Q620" s="9"/>
      <c r="R620" s="9"/>
      <c r="S620" s="9"/>
      <c r="T620" s="9"/>
      <c r="U620" s="9"/>
      <c r="V620" s="9"/>
      <c r="W620" s="10"/>
    </row>
    <row r="621" spans="1:23" ht="16.5" customHeight="1">
      <c r="A621" s="8"/>
      <c r="B621" s="9"/>
      <c r="C621" s="9"/>
      <c r="D621" s="9"/>
      <c r="E621" s="9"/>
      <c r="F621" s="9"/>
      <c r="G621" s="9"/>
      <c r="H621" s="9"/>
      <c r="I621" s="9"/>
      <c r="J621" s="9"/>
      <c r="K621" s="9"/>
      <c r="L621" s="9"/>
      <c r="M621" s="9"/>
      <c r="N621" s="9"/>
      <c r="O621" s="9"/>
      <c r="P621" s="9"/>
      <c r="Q621" s="9"/>
      <c r="R621" s="9"/>
      <c r="S621" s="9"/>
      <c r="T621" s="9"/>
      <c r="U621" s="9"/>
      <c r="V621" s="9"/>
      <c r="W621" s="10"/>
    </row>
    <row r="622" spans="1:23" ht="16.5" customHeight="1">
      <c r="A622" s="8"/>
      <c r="B622" s="9"/>
      <c r="C622" s="9"/>
      <c r="D622" s="9"/>
      <c r="E622" s="9"/>
      <c r="F622" s="9"/>
      <c r="G622" s="9"/>
      <c r="H622" s="9"/>
      <c r="I622" s="9"/>
      <c r="J622" s="9"/>
      <c r="K622" s="9"/>
      <c r="L622" s="9"/>
      <c r="M622" s="9"/>
      <c r="N622" s="9"/>
      <c r="O622" s="9"/>
      <c r="P622" s="9"/>
      <c r="Q622" s="9"/>
      <c r="R622" s="9"/>
      <c r="S622" s="9"/>
      <c r="T622" s="9"/>
      <c r="U622" s="9"/>
      <c r="V622" s="9"/>
      <c r="W622" s="10"/>
    </row>
    <row r="623" spans="1:23" ht="16.5" customHeight="1">
      <c r="A623" s="8"/>
      <c r="B623" s="9"/>
      <c r="C623" s="9"/>
      <c r="D623" s="9"/>
      <c r="E623" s="9"/>
      <c r="F623" s="9"/>
      <c r="G623" s="9"/>
      <c r="H623" s="9"/>
      <c r="I623" s="9"/>
      <c r="J623" s="9"/>
      <c r="K623" s="9"/>
      <c r="L623" s="9"/>
      <c r="M623" s="9"/>
      <c r="N623" s="9"/>
      <c r="O623" s="9"/>
      <c r="P623" s="9"/>
      <c r="Q623" s="9"/>
      <c r="R623" s="9"/>
      <c r="S623" s="9"/>
      <c r="T623" s="9"/>
      <c r="U623" s="9"/>
      <c r="V623" s="9"/>
      <c r="W623" s="10"/>
    </row>
    <row r="624" spans="1:23" ht="16.5" customHeight="1">
      <c r="A624" s="8"/>
      <c r="B624" s="9"/>
      <c r="C624" s="9"/>
      <c r="D624" s="9"/>
      <c r="E624" s="9"/>
      <c r="F624" s="9"/>
      <c r="G624" s="9"/>
      <c r="H624" s="9"/>
      <c r="I624" s="9"/>
      <c r="J624" s="9"/>
      <c r="K624" s="9"/>
      <c r="L624" s="9"/>
      <c r="M624" s="9"/>
      <c r="N624" s="9"/>
      <c r="O624" s="9"/>
      <c r="P624" s="9"/>
      <c r="Q624" s="9"/>
      <c r="R624" s="9"/>
      <c r="S624" s="9"/>
      <c r="T624" s="9"/>
      <c r="U624" s="9"/>
      <c r="V624" s="9"/>
      <c r="W624" s="10"/>
    </row>
    <row r="625" spans="1:23" ht="16.5" customHeight="1">
      <c r="A625" s="8"/>
      <c r="B625" s="9"/>
      <c r="C625" s="9"/>
      <c r="D625" s="9"/>
      <c r="E625" s="9"/>
      <c r="F625" s="9"/>
      <c r="G625" s="9"/>
      <c r="H625" s="9"/>
      <c r="I625" s="9"/>
      <c r="J625" s="9"/>
      <c r="K625" s="9"/>
      <c r="L625" s="9"/>
      <c r="M625" s="9"/>
      <c r="N625" s="9"/>
      <c r="O625" s="9"/>
      <c r="P625" s="9"/>
      <c r="Q625" s="9"/>
      <c r="R625" s="9"/>
      <c r="S625" s="9"/>
      <c r="T625" s="9"/>
      <c r="U625" s="9"/>
      <c r="V625" s="9"/>
      <c r="W625" s="10"/>
    </row>
    <row r="626" spans="1:23" ht="16.5" customHeight="1">
      <c r="A626" s="8"/>
      <c r="B626" s="9"/>
      <c r="C626" s="9"/>
      <c r="D626" s="9"/>
      <c r="E626" s="9"/>
      <c r="F626" s="9"/>
      <c r="G626" s="9"/>
      <c r="H626" s="9"/>
      <c r="I626" s="9"/>
      <c r="J626" s="9"/>
      <c r="K626" s="9"/>
      <c r="L626" s="9"/>
      <c r="M626" s="9"/>
      <c r="N626" s="9"/>
      <c r="O626" s="9"/>
      <c r="P626" s="9"/>
      <c r="Q626" s="9"/>
      <c r="R626" s="9"/>
      <c r="S626" s="9"/>
      <c r="T626" s="9"/>
      <c r="U626" s="9"/>
      <c r="V626" s="9"/>
      <c r="W626" s="10"/>
    </row>
    <row r="627" spans="1:23" ht="16.5" customHeight="1">
      <c r="A627" s="8"/>
      <c r="B627" s="9"/>
      <c r="C627" s="9"/>
      <c r="D627" s="9"/>
      <c r="E627" s="9"/>
      <c r="F627" s="9"/>
      <c r="G627" s="9"/>
      <c r="H627" s="9"/>
      <c r="I627" s="9"/>
      <c r="J627" s="9"/>
      <c r="K627" s="9"/>
      <c r="L627" s="9"/>
      <c r="M627" s="9"/>
      <c r="N627" s="9"/>
      <c r="O627" s="9"/>
      <c r="P627" s="9"/>
      <c r="Q627" s="9"/>
      <c r="R627" s="9"/>
      <c r="S627" s="9"/>
      <c r="T627" s="9"/>
      <c r="U627" s="9"/>
      <c r="V627" s="9"/>
      <c r="W627" s="10"/>
    </row>
    <row r="628" spans="1:23" ht="16.5" customHeight="1">
      <c r="A628" s="8"/>
      <c r="B628" s="9"/>
      <c r="C628" s="9"/>
      <c r="D628" s="9"/>
      <c r="E628" s="9"/>
      <c r="F628" s="9"/>
      <c r="G628" s="9"/>
      <c r="H628" s="9"/>
      <c r="I628" s="9"/>
      <c r="J628" s="9"/>
      <c r="K628" s="9"/>
      <c r="L628" s="9"/>
      <c r="M628" s="9"/>
      <c r="N628" s="9"/>
      <c r="O628" s="9"/>
      <c r="P628" s="9"/>
      <c r="Q628" s="9"/>
      <c r="R628" s="9"/>
      <c r="S628" s="9"/>
      <c r="T628" s="9"/>
      <c r="U628" s="9"/>
      <c r="V628" s="9"/>
      <c r="W628" s="10"/>
    </row>
    <row r="629" spans="1:23" ht="16.5" customHeight="1">
      <c r="A629" s="8"/>
      <c r="B629" s="9"/>
      <c r="C629" s="9"/>
      <c r="D629" s="9"/>
      <c r="E629" s="9"/>
      <c r="F629" s="9"/>
      <c r="G629" s="9"/>
      <c r="H629" s="9"/>
      <c r="I629" s="9"/>
      <c r="J629" s="9"/>
      <c r="K629" s="9"/>
      <c r="L629" s="9"/>
      <c r="M629" s="9"/>
      <c r="N629" s="9"/>
      <c r="O629" s="9"/>
      <c r="P629" s="9"/>
      <c r="Q629" s="9"/>
      <c r="R629" s="9"/>
      <c r="S629" s="9"/>
      <c r="T629" s="9"/>
      <c r="U629" s="9"/>
      <c r="V629" s="9"/>
      <c r="W629" s="10"/>
    </row>
    <row r="630" spans="1:23" ht="16.5" customHeight="1">
      <c r="A630" s="8"/>
      <c r="B630" s="9"/>
      <c r="C630" s="9"/>
      <c r="D630" s="9"/>
      <c r="E630" s="9"/>
      <c r="F630" s="9"/>
      <c r="G630" s="9"/>
      <c r="H630" s="9"/>
      <c r="I630" s="9"/>
      <c r="J630" s="9"/>
      <c r="K630" s="9"/>
      <c r="L630" s="9"/>
      <c r="M630" s="9"/>
      <c r="N630" s="9"/>
      <c r="O630" s="9"/>
      <c r="P630" s="9"/>
      <c r="Q630" s="9"/>
      <c r="R630" s="9"/>
      <c r="S630" s="9"/>
      <c r="T630" s="9"/>
      <c r="U630" s="9"/>
      <c r="V630" s="9"/>
      <c r="W630" s="10"/>
    </row>
    <row r="631" spans="1:23" ht="16.5" customHeight="1">
      <c r="A631" s="8"/>
      <c r="B631" s="9"/>
      <c r="C631" s="9"/>
      <c r="D631" s="9"/>
      <c r="E631" s="9"/>
      <c r="F631" s="9"/>
      <c r="G631" s="9"/>
      <c r="H631" s="9"/>
      <c r="I631" s="9"/>
      <c r="J631" s="9"/>
      <c r="K631" s="9"/>
      <c r="L631" s="9"/>
      <c r="M631" s="9"/>
      <c r="N631" s="9"/>
      <c r="O631" s="9"/>
      <c r="P631" s="9"/>
      <c r="Q631" s="9"/>
      <c r="R631" s="9"/>
      <c r="S631" s="9"/>
      <c r="T631" s="9"/>
      <c r="U631" s="9"/>
      <c r="V631" s="9"/>
      <c r="W631" s="10"/>
    </row>
    <row r="632" spans="1:23" ht="16.5" customHeight="1">
      <c r="A632" s="8"/>
      <c r="B632" s="9"/>
      <c r="C632" s="9"/>
      <c r="D632" s="9"/>
      <c r="E632" s="9"/>
      <c r="F632" s="9"/>
      <c r="G632" s="9"/>
      <c r="H632" s="9"/>
      <c r="I632" s="9"/>
      <c r="J632" s="9"/>
      <c r="K632" s="9"/>
      <c r="L632" s="9"/>
      <c r="M632" s="9"/>
      <c r="N632" s="9"/>
      <c r="O632" s="9"/>
      <c r="P632" s="9"/>
      <c r="Q632" s="9"/>
      <c r="R632" s="9"/>
      <c r="S632" s="9"/>
      <c r="T632" s="9"/>
      <c r="U632" s="9"/>
      <c r="V632" s="9"/>
      <c r="W632" s="10"/>
    </row>
    <row r="633" spans="1:23" ht="16.5" customHeight="1">
      <c r="A633" s="8"/>
      <c r="B633" s="9"/>
      <c r="C633" s="9"/>
      <c r="D633" s="9"/>
      <c r="E633" s="9"/>
      <c r="F633" s="9"/>
      <c r="G633" s="9"/>
      <c r="H633" s="9"/>
      <c r="I633" s="9"/>
      <c r="J633" s="9"/>
      <c r="K633" s="9"/>
      <c r="L633" s="9"/>
      <c r="M633" s="9"/>
      <c r="N633" s="9"/>
      <c r="O633" s="9"/>
      <c r="P633" s="9"/>
      <c r="Q633" s="9"/>
      <c r="R633" s="9"/>
      <c r="S633" s="9"/>
      <c r="T633" s="9"/>
      <c r="U633" s="9"/>
      <c r="V633" s="9"/>
      <c r="W633" s="10"/>
    </row>
    <row r="634" spans="1:23" ht="16.5" customHeight="1">
      <c r="A634" s="8"/>
      <c r="B634" s="9"/>
      <c r="C634" s="9"/>
      <c r="D634" s="9"/>
      <c r="E634" s="9"/>
      <c r="F634" s="9"/>
      <c r="G634" s="9"/>
      <c r="H634" s="9"/>
      <c r="I634" s="9"/>
      <c r="J634" s="9"/>
      <c r="K634" s="9"/>
      <c r="L634" s="9"/>
      <c r="M634" s="9"/>
      <c r="N634" s="9"/>
      <c r="O634" s="9"/>
      <c r="P634" s="9"/>
      <c r="Q634" s="9"/>
      <c r="R634" s="9"/>
      <c r="S634" s="9"/>
      <c r="T634" s="9"/>
      <c r="U634" s="9"/>
      <c r="V634" s="9"/>
      <c r="W634" s="10"/>
    </row>
    <row r="635" spans="1:23" ht="16.5" customHeight="1">
      <c r="A635" s="8"/>
      <c r="B635" s="9"/>
      <c r="C635" s="9"/>
      <c r="D635" s="9"/>
      <c r="E635" s="9"/>
      <c r="F635" s="9"/>
      <c r="G635" s="9"/>
      <c r="H635" s="9"/>
      <c r="I635" s="9"/>
      <c r="J635" s="9"/>
      <c r="K635" s="9"/>
      <c r="L635" s="9"/>
      <c r="M635" s="9"/>
      <c r="N635" s="9"/>
      <c r="O635" s="9"/>
      <c r="P635" s="9"/>
      <c r="Q635" s="9"/>
      <c r="R635" s="9"/>
      <c r="S635" s="9"/>
      <c r="T635" s="9"/>
      <c r="U635" s="9"/>
      <c r="V635" s="9"/>
      <c r="W635" s="10"/>
    </row>
    <row r="636" spans="1:23" ht="16.5" customHeight="1">
      <c r="A636" s="8"/>
      <c r="B636" s="9"/>
      <c r="C636" s="9"/>
      <c r="D636" s="9"/>
      <c r="E636" s="9"/>
      <c r="F636" s="9"/>
      <c r="G636" s="9"/>
      <c r="H636" s="9"/>
      <c r="I636" s="9"/>
      <c r="J636" s="9"/>
      <c r="K636" s="9"/>
      <c r="L636" s="9"/>
      <c r="M636" s="9"/>
      <c r="N636" s="9"/>
      <c r="O636" s="9"/>
      <c r="P636" s="9"/>
      <c r="Q636" s="9"/>
      <c r="R636" s="9"/>
      <c r="S636" s="9"/>
      <c r="T636" s="9"/>
      <c r="U636" s="9"/>
      <c r="V636" s="9"/>
      <c r="W636" s="10"/>
    </row>
    <row r="637" spans="1:23" ht="16.5" customHeight="1">
      <c r="A637" s="8"/>
      <c r="B637" s="9"/>
      <c r="C637" s="9"/>
      <c r="D637" s="9"/>
      <c r="E637" s="9"/>
      <c r="F637" s="9"/>
      <c r="G637" s="9"/>
      <c r="H637" s="9"/>
      <c r="I637" s="9"/>
      <c r="J637" s="9"/>
      <c r="K637" s="9"/>
      <c r="L637" s="9"/>
      <c r="M637" s="9"/>
      <c r="N637" s="9"/>
      <c r="O637" s="9"/>
      <c r="P637" s="9"/>
      <c r="Q637" s="9"/>
      <c r="R637" s="9"/>
      <c r="S637" s="9"/>
      <c r="T637" s="9"/>
      <c r="U637" s="9"/>
      <c r="V637" s="9"/>
      <c r="W637" s="10"/>
    </row>
    <row r="638" spans="1:23" ht="16.5" customHeight="1">
      <c r="A638" s="8"/>
      <c r="B638" s="9"/>
      <c r="C638" s="9"/>
      <c r="D638" s="9"/>
      <c r="E638" s="9"/>
      <c r="F638" s="9"/>
      <c r="G638" s="9"/>
      <c r="H638" s="9"/>
      <c r="I638" s="9"/>
      <c r="J638" s="9"/>
      <c r="K638" s="9"/>
      <c r="L638" s="9"/>
      <c r="M638" s="9"/>
      <c r="N638" s="9"/>
      <c r="O638" s="9"/>
      <c r="P638" s="9"/>
      <c r="Q638" s="9"/>
      <c r="R638" s="9"/>
      <c r="S638" s="9"/>
      <c r="T638" s="9"/>
      <c r="U638" s="9"/>
      <c r="V638" s="9"/>
      <c r="W638" s="10"/>
    </row>
    <row r="639" spans="1:23" ht="16.5" customHeight="1">
      <c r="A639" s="8"/>
      <c r="B639" s="9"/>
      <c r="C639" s="9"/>
      <c r="D639" s="9"/>
      <c r="E639" s="9"/>
      <c r="F639" s="9"/>
      <c r="G639" s="9"/>
      <c r="H639" s="9"/>
      <c r="I639" s="9"/>
      <c r="J639" s="9"/>
      <c r="K639" s="9"/>
      <c r="L639" s="9"/>
      <c r="M639" s="9"/>
      <c r="N639" s="9"/>
      <c r="O639" s="9"/>
      <c r="P639" s="9"/>
      <c r="Q639" s="9"/>
      <c r="R639" s="9"/>
      <c r="S639" s="9"/>
      <c r="T639" s="9"/>
      <c r="U639" s="9"/>
      <c r="V639" s="9"/>
      <c r="W639" s="10"/>
    </row>
    <row r="640" spans="1:23" ht="16.5" customHeight="1">
      <c r="A640" s="8"/>
      <c r="B640" s="9"/>
      <c r="C640" s="9"/>
      <c r="D640" s="9"/>
      <c r="E640" s="9"/>
      <c r="F640" s="9"/>
      <c r="G640" s="9"/>
      <c r="H640" s="9"/>
      <c r="I640" s="9"/>
      <c r="J640" s="9"/>
      <c r="K640" s="9"/>
      <c r="L640" s="9"/>
      <c r="M640" s="9"/>
      <c r="N640" s="9"/>
      <c r="O640" s="9"/>
      <c r="P640" s="9"/>
      <c r="Q640" s="9"/>
      <c r="R640" s="9"/>
      <c r="S640" s="9"/>
      <c r="T640" s="9"/>
      <c r="U640" s="9"/>
      <c r="V640" s="9"/>
      <c r="W640" s="10"/>
    </row>
    <row r="641" spans="1:23" ht="16.5" customHeight="1">
      <c r="A641" s="8"/>
      <c r="B641" s="9"/>
      <c r="C641" s="9"/>
      <c r="D641" s="9"/>
      <c r="E641" s="9"/>
      <c r="F641" s="9"/>
      <c r="G641" s="9"/>
      <c r="H641" s="9"/>
      <c r="I641" s="9"/>
      <c r="J641" s="9"/>
      <c r="K641" s="9"/>
      <c r="L641" s="9"/>
      <c r="M641" s="9"/>
      <c r="N641" s="9"/>
      <c r="O641" s="9"/>
      <c r="P641" s="9"/>
      <c r="Q641" s="9"/>
      <c r="R641" s="9"/>
      <c r="S641" s="9"/>
      <c r="T641" s="9"/>
      <c r="U641" s="9"/>
      <c r="V641" s="9"/>
      <c r="W641" s="10"/>
    </row>
    <row r="642" spans="1:23" ht="16.5" customHeight="1">
      <c r="A642" s="8"/>
      <c r="B642" s="9"/>
      <c r="C642" s="9"/>
      <c r="D642" s="9"/>
      <c r="E642" s="9"/>
      <c r="F642" s="9"/>
      <c r="G642" s="9"/>
      <c r="H642" s="9"/>
      <c r="I642" s="9"/>
      <c r="J642" s="9"/>
      <c r="K642" s="9"/>
      <c r="L642" s="9"/>
      <c r="M642" s="9"/>
      <c r="N642" s="9"/>
      <c r="O642" s="9"/>
      <c r="P642" s="9"/>
      <c r="Q642" s="9"/>
      <c r="R642" s="9"/>
      <c r="S642" s="9"/>
      <c r="T642" s="9"/>
      <c r="U642" s="9"/>
      <c r="V642" s="9"/>
      <c r="W642" s="10"/>
    </row>
    <row r="643" spans="1:23" ht="16.5" customHeight="1">
      <c r="A643" s="8"/>
      <c r="B643" s="9"/>
      <c r="C643" s="9"/>
      <c r="D643" s="9"/>
      <c r="E643" s="9"/>
      <c r="F643" s="9"/>
      <c r="G643" s="9"/>
      <c r="H643" s="9"/>
      <c r="I643" s="9"/>
      <c r="J643" s="9"/>
      <c r="K643" s="9"/>
      <c r="L643" s="9"/>
      <c r="M643" s="9"/>
      <c r="N643" s="9"/>
      <c r="O643" s="9"/>
      <c r="P643" s="9"/>
      <c r="Q643" s="9"/>
      <c r="R643" s="9"/>
      <c r="S643" s="9"/>
      <c r="T643" s="9"/>
      <c r="U643" s="9"/>
      <c r="V643" s="9"/>
      <c r="W643" s="10"/>
    </row>
    <row r="644" spans="1:23" ht="16.5" customHeight="1">
      <c r="A644" s="8"/>
      <c r="B644" s="9"/>
      <c r="C644" s="9"/>
      <c r="D644" s="9"/>
      <c r="E644" s="9"/>
      <c r="F644" s="9"/>
      <c r="G644" s="9"/>
      <c r="H644" s="9"/>
      <c r="I644" s="9"/>
      <c r="J644" s="9"/>
      <c r="K644" s="9"/>
      <c r="L644" s="9"/>
      <c r="M644" s="9"/>
      <c r="N644" s="9"/>
      <c r="O644" s="9"/>
      <c r="P644" s="9"/>
      <c r="Q644" s="9"/>
      <c r="R644" s="9"/>
      <c r="S644" s="9"/>
      <c r="T644" s="9"/>
      <c r="U644" s="9"/>
      <c r="V644" s="9"/>
      <c r="W644" s="10"/>
    </row>
    <row r="645" spans="1:23" ht="16.5" customHeight="1">
      <c r="A645" s="8"/>
      <c r="B645" s="9"/>
      <c r="C645" s="9"/>
      <c r="D645" s="9"/>
      <c r="E645" s="9"/>
      <c r="F645" s="9"/>
      <c r="G645" s="9"/>
      <c r="H645" s="9"/>
      <c r="I645" s="9"/>
      <c r="J645" s="9"/>
      <c r="K645" s="9"/>
      <c r="L645" s="9"/>
      <c r="M645" s="9"/>
      <c r="N645" s="9"/>
      <c r="O645" s="9"/>
      <c r="P645" s="9"/>
      <c r="Q645" s="9"/>
      <c r="R645" s="9"/>
      <c r="S645" s="9"/>
      <c r="T645" s="9"/>
      <c r="U645" s="9"/>
      <c r="V645" s="9"/>
      <c r="W645" s="10"/>
    </row>
    <row r="646" spans="1:23" ht="16.5" customHeight="1">
      <c r="A646" s="8"/>
      <c r="B646" s="9"/>
      <c r="C646" s="9"/>
      <c r="D646" s="9"/>
      <c r="E646" s="9"/>
      <c r="F646" s="9"/>
      <c r="G646" s="9"/>
      <c r="H646" s="9"/>
      <c r="I646" s="9"/>
      <c r="J646" s="9"/>
      <c r="K646" s="9"/>
      <c r="L646" s="9"/>
      <c r="M646" s="9"/>
      <c r="N646" s="9"/>
      <c r="O646" s="9"/>
      <c r="P646" s="9"/>
      <c r="Q646" s="9"/>
      <c r="R646" s="9"/>
      <c r="S646" s="9"/>
      <c r="T646" s="9"/>
      <c r="U646" s="9"/>
      <c r="V646" s="9"/>
      <c r="W646" s="10"/>
    </row>
    <row r="647" spans="1:23" ht="16.5" customHeight="1">
      <c r="A647" s="8"/>
      <c r="B647" s="9"/>
      <c r="C647" s="9"/>
      <c r="D647" s="9"/>
      <c r="E647" s="9"/>
      <c r="F647" s="9"/>
      <c r="G647" s="9"/>
      <c r="H647" s="9"/>
      <c r="I647" s="9"/>
      <c r="J647" s="9"/>
      <c r="K647" s="9"/>
      <c r="L647" s="9"/>
      <c r="M647" s="9"/>
      <c r="N647" s="9"/>
      <c r="O647" s="9"/>
      <c r="P647" s="9"/>
      <c r="Q647" s="9"/>
      <c r="R647" s="9"/>
      <c r="S647" s="9"/>
      <c r="T647" s="9"/>
      <c r="U647" s="9"/>
      <c r="V647" s="9"/>
      <c r="W647" s="10"/>
    </row>
    <row r="648" spans="1:23" ht="16.5" customHeight="1">
      <c r="A648" s="8"/>
      <c r="B648" s="9"/>
      <c r="C648" s="9"/>
      <c r="D648" s="9"/>
      <c r="E648" s="9"/>
      <c r="F648" s="9"/>
      <c r="G648" s="9"/>
      <c r="H648" s="9"/>
      <c r="I648" s="9"/>
      <c r="J648" s="9"/>
      <c r="K648" s="9"/>
      <c r="L648" s="9"/>
      <c r="M648" s="9"/>
      <c r="N648" s="9"/>
      <c r="O648" s="9"/>
      <c r="P648" s="9"/>
      <c r="Q648" s="9"/>
      <c r="R648" s="9"/>
      <c r="S648" s="9"/>
      <c r="T648" s="9"/>
      <c r="U648" s="9"/>
      <c r="V648" s="9"/>
      <c r="W648" s="10"/>
    </row>
    <row r="649" spans="1:23" ht="16.5" customHeight="1">
      <c r="A649" s="8"/>
      <c r="B649" s="9"/>
      <c r="C649" s="9"/>
      <c r="D649" s="9"/>
      <c r="E649" s="9"/>
      <c r="F649" s="9"/>
      <c r="G649" s="9"/>
      <c r="H649" s="9"/>
      <c r="I649" s="9"/>
      <c r="J649" s="9"/>
      <c r="K649" s="9"/>
      <c r="L649" s="9"/>
      <c r="M649" s="9"/>
      <c r="N649" s="9"/>
      <c r="O649" s="9"/>
      <c r="P649" s="9"/>
      <c r="Q649" s="9"/>
      <c r="R649" s="9"/>
      <c r="S649" s="9"/>
      <c r="T649" s="9"/>
      <c r="U649" s="9"/>
      <c r="V649" s="9"/>
      <c r="W649" s="10"/>
    </row>
    <row r="650" spans="1:23" ht="16.5" customHeight="1">
      <c r="A650" s="8"/>
      <c r="B650" s="9"/>
      <c r="C650" s="9"/>
      <c r="D650" s="9"/>
      <c r="E650" s="9"/>
      <c r="F650" s="9"/>
      <c r="G650" s="9"/>
      <c r="H650" s="9"/>
      <c r="I650" s="9"/>
      <c r="J650" s="9"/>
      <c r="K650" s="9"/>
      <c r="L650" s="9"/>
      <c r="M650" s="9"/>
      <c r="N650" s="9"/>
      <c r="O650" s="9"/>
      <c r="P650" s="9"/>
      <c r="Q650" s="9"/>
      <c r="R650" s="9"/>
      <c r="S650" s="9"/>
      <c r="T650" s="9"/>
      <c r="U650" s="9"/>
      <c r="V650" s="9"/>
      <c r="W650" s="10"/>
    </row>
    <row r="651" spans="1:23" ht="16.5" customHeight="1">
      <c r="A651" s="8"/>
      <c r="B651" s="9"/>
      <c r="C651" s="9"/>
      <c r="D651" s="9"/>
      <c r="E651" s="9"/>
      <c r="F651" s="9"/>
      <c r="G651" s="9"/>
      <c r="H651" s="9"/>
      <c r="I651" s="9"/>
      <c r="J651" s="9"/>
      <c r="K651" s="9"/>
      <c r="L651" s="9"/>
      <c r="M651" s="9"/>
      <c r="N651" s="9"/>
      <c r="O651" s="9"/>
      <c r="P651" s="9"/>
      <c r="Q651" s="9"/>
      <c r="R651" s="9"/>
      <c r="S651" s="9"/>
      <c r="T651" s="9"/>
      <c r="U651" s="9"/>
      <c r="V651" s="9"/>
      <c r="W651" s="10"/>
    </row>
    <row r="652" spans="1:23" ht="16.5" customHeight="1">
      <c r="A652" s="8"/>
      <c r="B652" s="9"/>
      <c r="C652" s="9"/>
      <c r="D652" s="9"/>
      <c r="E652" s="9"/>
      <c r="F652" s="9"/>
      <c r="G652" s="9"/>
      <c r="H652" s="9"/>
      <c r="I652" s="9"/>
      <c r="J652" s="9"/>
      <c r="K652" s="9"/>
      <c r="L652" s="9"/>
      <c r="M652" s="9"/>
      <c r="N652" s="9"/>
      <c r="O652" s="9"/>
      <c r="P652" s="9"/>
      <c r="Q652" s="9"/>
      <c r="R652" s="9"/>
      <c r="S652" s="9"/>
      <c r="T652" s="9"/>
      <c r="U652" s="9"/>
      <c r="V652" s="9"/>
      <c r="W652" s="10"/>
    </row>
    <row r="653" spans="1:23" ht="16.5" customHeight="1">
      <c r="A653" s="8"/>
      <c r="B653" s="9"/>
      <c r="C653" s="9"/>
      <c r="D653" s="9"/>
      <c r="E653" s="9"/>
      <c r="F653" s="9"/>
      <c r="G653" s="9"/>
      <c r="H653" s="9"/>
      <c r="I653" s="9"/>
      <c r="J653" s="9"/>
      <c r="K653" s="9"/>
      <c r="L653" s="9"/>
      <c r="M653" s="9"/>
      <c r="N653" s="9"/>
      <c r="O653" s="9"/>
      <c r="P653" s="9"/>
      <c r="Q653" s="9"/>
      <c r="R653" s="9"/>
      <c r="S653" s="9"/>
      <c r="T653" s="9"/>
      <c r="U653" s="9"/>
      <c r="V653" s="9"/>
      <c r="W653" s="10"/>
    </row>
    <row r="654" spans="1:23" ht="16.5" customHeight="1">
      <c r="A654" s="8"/>
      <c r="B654" s="9"/>
      <c r="C654" s="9"/>
      <c r="D654" s="9"/>
      <c r="E654" s="9"/>
      <c r="F654" s="9"/>
      <c r="G654" s="9"/>
      <c r="H654" s="9"/>
      <c r="I654" s="9"/>
      <c r="J654" s="9"/>
      <c r="K654" s="9"/>
      <c r="L654" s="9"/>
      <c r="M654" s="9"/>
      <c r="N654" s="9"/>
      <c r="O654" s="9"/>
      <c r="P654" s="9"/>
      <c r="Q654" s="9"/>
      <c r="R654" s="9"/>
      <c r="S654" s="9"/>
      <c r="T654" s="9"/>
      <c r="U654" s="9"/>
      <c r="V654" s="9"/>
      <c r="W654" s="10"/>
    </row>
    <row r="655" spans="1:23" ht="16.5" customHeight="1">
      <c r="A655" s="8"/>
      <c r="B655" s="9"/>
      <c r="C655" s="9"/>
      <c r="D655" s="9"/>
      <c r="E655" s="9"/>
      <c r="F655" s="9"/>
      <c r="G655" s="9"/>
      <c r="H655" s="9"/>
      <c r="I655" s="9"/>
      <c r="J655" s="9"/>
      <c r="K655" s="9"/>
      <c r="L655" s="9"/>
      <c r="M655" s="9"/>
      <c r="N655" s="9"/>
      <c r="O655" s="9"/>
      <c r="P655" s="9"/>
      <c r="Q655" s="9"/>
      <c r="R655" s="9"/>
      <c r="S655" s="9"/>
      <c r="T655" s="9"/>
      <c r="U655" s="9"/>
      <c r="V655" s="9"/>
      <c r="W655" s="10"/>
    </row>
    <row r="656" spans="1:23" ht="16.5" customHeight="1">
      <c r="A656" s="8"/>
      <c r="B656" s="9"/>
      <c r="C656" s="9"/>
      <c r="D656" s="9"/>
      <c r="E656" s="9"/>
      <c r="F656" s="9"/>
      <c r="G656" s="9"/>
      <c r="H656" s="9"/>
      <c r="I656" s="9"/>
      <c r="J656" s="9"/>
      <c r="K656" s="9"/>
      <c r="L656" s="9"/>
      <c r="M656" s="9"/>
      <c r="N656" s="9"/>
      <c r="O656" s="9"/>
      <c r="P656" s="9"/>
      <c r="Q656" s="9"/>
      <c r="R656" s="9"/>
      <c r="S656" s="9"/>
      <c r="T656" s="9"/>
      <c r="U656" s="9"/>
      <c r="V656" s="9"/>
      <c r="W656" s="10"/>
    </row>
    <row r="657" spans="1:23" ht="16.5" customHeight="1">
      <c r="A657" s="8"/>
      <c r="B657" s="9"/>
      <c r="C657" s="9"/>
      <c r="D657" s="9"/>
      <c r="E657" s="9"/>
      <c r="F657" s="9"/>
      <c r="G657" s="9"/>
      <c r="H657" s="9"/>
      <c r="I657" s="9"/>
      <c r="J657" s="9"/>
      <c r="K657" s="9"/>
      <c r="L657" s="9"/>
      <c r="M657" s="9"/>
      <c r="N657" s="9"/>
      <c r="O657" s="9"/>
      <c r="P657" s="9"/>
      <c r="Q657" s="9"/>
      <c r="R657" s="9"/>
      <c r="S657" s="9"/>
      <c r="T657" s="9"/>
      <c r="U657" s="9"/>
      <c r="V657" s="9"/>
      <c r="W657" s="10"/>
    </row>
    <row r="658" spans="1:23" ht="16.5" customHeight="1">
      <c r="A658" s="8"/>
      <c r="B658" s="9"/>
      <c r="C658" s="9"/>
      <c r="D658" s="9"/>
      <c r="E658" s="9"/>
      <c r="F658" s="9"/>
      <c r="G658" s="9"/>
      <c r="H658" s="9"/>
      <c r="I658" s="9"/>
      <c r="J658" s="9"/>
      <c r="K658" s="9"/>
      <c r="L658" s="9"/>
      <c r="M658" s="9"/>
      <c r="N658" s="9"/>
      <c r="O658" s="9"/>
      <c r="P658" s="9"/>
      <c r="Q658" s="9"/>
      <c r="R658" s="9"/>
      <c r="S658" s="9"/>
      <c r="T658" s="9"/>
      <c r="U658" s="9"/>
      <c r="V658" s="9"/>
      <c r="W658" s="10"/>
    </row>
    <row r="659" spans="1:23" ht="16.5" customHeight="1">
      <c r="A659" s="8"/>
      <c r="B659" s="9"/>
      <c r="C659" s="9"/>
      <c r="D659" s="9"/>
      <c r="E659" s="9"/>
      <c r="F659" s="9"/>
      <c r="G659" s="9"/>
      <c r="H659" s="9"/>
      <c r="I659" s="9"/>
      <c r="J659" s="9"/>
      <c r="K659" s="9"/>
      <c r="L659" s="9"/>
      <c r="M659" s="9"/>
      <c r="N659" s="9"/>
      <c r="O659" s="9"/>
      <c r="P659" s="9"/>
      <c r="Q659" s="9"/>
      <c r="R659" s="9"/>
      <c r="S659" s="9"/>
      <c r="T659" s="9"/>
      <c r="U659" s="9"/>
      <c r="V659" s="9"/>
      <c r="W659" s="10"/>
    </row>
    <row r="660" spans="1:23" ht="16.5" customHeight="1">
      <c r="A660" s="8"/>
      <c r="B660" s="9"/>
      <c r="C660" s="9"/>
      <c r="D660" s="9"/>
      <c r="E660" s="9"/>
      <c r="F660" s="9"/>
      <c r="G660" s="9"/>
      <c r="H660" s="9"/>
      <c r="I660" s="9"/>
      <c r="J660" s="9"/>
      <c r="K660" s="9"/>
      <c r="L660" s="9"/>
      <c r="M660" s="9"/>
      <c r="N660" s="9"/>
      <c r="O660" s="9"/>
      <c r="P660" s="9"/>
      <c r="Q660" s="9"/>
      <c r="R660" s="9"/>
      <c r="S660" s="9"/>
      <c r="T660" s="9"/>
      <c r="U660" s="9"/>
      <c r="V660" s="9"/>
      <c r="W660" s="10"/>
    </row>
    <row r="661" spans="1:23" ht="16.5" customHeight="1">
      <c r="A661" s="8"/>
      <c r="B661" s="9"/>
      <c r="C661" s="9"/>
      <c r="D661" s="9"/>
      <c r="E661" s="9"/>
      <c r="F661" s="9"/>
      <c r="G661" s="9"/>
      <c r="H661" s="9"/>
      <c r="I661" s="9"/>
      <c r="J661" s="9"/>
      <c r="K661" s="9"/>
      <c r="L661" s="9"/>
      <c r="M661" s="9"/>
      <c r="N661" s="9"/>
      <c r="O661" s="9"/>
      <c r="P661" s="9"/>
      <c r="Q661" s="9"/>
      <c r="R661" s="9"/>
      <c r="S661" s="9"/>
      <c r="T661" s="9"/>
      <c r="U661" s="9"/>
      <c r="V661" s="9"/>
      <c r="W661" s="10"/>
    </row>
    <row r="662" spans="1:23" ht="16.5" customHeight="1">
      <c r="A662" s="8"/>
      <c r="B662" s="9"/>
      <c r="C662" s="9"/>
      <c r="D662" s="9"/>
      <c r="E662" s="9"/>
      <c r="F662" s="9"/>
      <c r="G662" s="9"/>
      <c r="H662" s="9"/>
      <c r="I662" s="9"/>
      <c r="J662" s="9"/>
      <c r="K662" s="9"/>
      <c r="L662" s="9"/>
      <c r="M662" s="9"/>
      <c r="N662" s="9"/>
      <c r="O662" s="9"/>
      <c r="P662" s="9"/>
      <c r="Q662" s="9"/>
      <c r="R662" s="9"/>
      <c r="S662" s="9"/>
      <c r="T662" s="9"/>
      <c r="U662" s="9"/>
      <c r="V662" s="9"/>
      <c r="W662" s="10"/>
    </row>
    <row r="663" spans="1:23" ht="16.5" customHeight="1">
      <c r="A663" s="8"/>
      <c r="B663" s="9"/>
      <c r="C663" s="9"/>
      <c r="D663" s="9"/>
      <c r="E663" s="9"/>
      <c r="F663" s="9"/>
      <c r="G663" s="9"/>
      <c r="H663" s="9"/>
      <c r="I663" s="9"/>
      <c r="J663" s="9"/>
      <c r="K663" s="9"/>
      <c r="L663" s="9"/>
      <c r="M663" s="9"/>
      <c r="N663" s="9"/>
      <c r="O663" s="9"/>
      <c r="P663" s="9"/>
      <c r="Q663" s="9"/>
      <c r="R663" s="9"/>
      <c r="S663" s="9"/>
      <c r="T663" s="9"/>
      <c r="U663" s="9"/>
      <c r="V663" s="9"/>
      <c r="W663" s="10"/>
    </row>
    <row r="664" spans="1:23" ht="16.5" customHeight="1">
      <c r="A664" s="8"/>
      <c r="B664" s="9"/>
      <c r="C664" s="9"/>
      <c r="D664" s="9"/>
      <c r="E664" s="9"/>
      <c r="F664" s="9"/>
      <c r="G664" s="9"/>
      <c r="H664" s="9"/>
      <c r="I664" s="9"/>
      <c r="J664" s="9"/>
      <c r="K664" s="9"/>
      <c r="L664" s="9"/>
      <c r="M664" s="9"/>
      <c r="N664" s="9"/>
      <c r="O664" s="9"/>
      <c r="P664" s="9"/>
      <c r="Q664" s="9"/>
      <c r="R664" s="9"/>
      <c r="S664" s="9"/>
      <c r="T664" s="9"/>
      <c r="U664" s="9"/>
      <c r="V664" s="9"/>
      <c r="W664" s="10"/>
    </row>
    <row r="665" spans="1:23" ht="16.5" customHeight="1">
      <c r="A665" s="8"/>
      <c r="B665" s="9"/>
      <c r="C665" s="9"/>
      <c r="D665" s="9"/>
      <c r="E665" s="9"/>
      <c r="F665" s="9"/>
      <c r="G665" s="9"/>
      <c r="H665" s="9"/>
      <c r="I665" s="9"/>
      <c r="J665" s="9"/>
      <c r="K665" s="9"/>
      <c r="L665" s="9"/>
      <c r="M665" s="9"/>
      <c r="N665" s="9"/>
      <c r="O665" s="9"/>
      <c r="P665" s="9"/>
      <c r="Q665" s="9"/>
      <c r="R665" s="9"/>
      <c r="S665" s="9"/>
      <c r="T665" s="9"/>
      <c r="U665" s="9"/>
      <c r="V665" s="9"/>
      <c r="W665" s="10"/>
    </row>
    <row r="666" spans="1:23" ht="16.5" customHeight="1">
      <c r="A666" s="8"/>
      <c r="B666" s="9"/>
      <c r="C666" s="9"/>
      <c r="D666" s="9"/>
      <c r="E666" s="9"/>
      <c r="F666" s="9"/>
      <c r="G666" s="9"/>
      <c r="H666" s="9"/>
      <c r="I666" s="9"/>
      <c r="J666" s="9"/>
      <c r="K666" s="9"/>
      <c r="L666" s="9"/>
      <c r="M666" s="9"/>
      <c r="N666" s="9"/>
      <c r="O666" s="9"/>
      <c r="P666" s="9"/>
      <c r="Q666" s="9"/>
      <c r="R666" s="9"/>
      <c r="S666" s="9"/>
      <c r="T666" s="9"/>
      <c r="U666" s="9"/>
      <c r="V666" s="9"/>
      <c r="W666" s="10"/>
    </row>
    <row r="667" spans="1:23" ht="16.5" customHeight="1">
      <c r="A667" s="8"/>
      <c r="B667" s="9"/>
      <c r="C667" s="9"/>
      <c r="D667" s="9"/>
      <c r="E667" s="9"/>
      <c r="F667" s="9"/>
      <c r="G667" s="9"/>
      <c r="H667" s="9"/>
      <c r="I667" s="9"/>
      <c r="J667" s="9"/>
      <c r="K667" s="9"/>
      <c r="L667" s="9"/>
      <c r="M667" s="9"/>
      <c r="N667" s="9"/>
      <c r="O667" s="9"/>
      <c r="P667" s="9"/>
      <c r="Q667" s="9"/>
      <c r="R667" s="9"/>
      <c r="S667" s="9"/>
      <c r="T667" s="9"/>
      <c r="U667" s="9"/>
      <c r="V667" s="9"/>
      <c r="W667" s="10"/>
    </row>
    <row r="668" spans="1:23" ht="16.5" customHeight="1">
      <c r="A668" s="8"/>
      <c r="B668" s="9"/>
      <c r="C668" s="9"/>
      <c r="D668" s="9"/>
      <c r="E668" s="9"/>
      <c r="F668" s="9"/>
      <c r="G668" s="9"/>
      <c r="H668" s="9"/>
      <c r="I668" s="9"/>
      <c r="J668" s="9"/>
      <c r="K668" s="9"/>
      <c r="L668" s="9"/>
      <c r="M668" s="9"/>
      <c r="N668" s="9"/>
      <c r="O668" s="9"/>
      <c r="P668" s="9"/>
      <c r="Q668" s="9"/>
      <c r="R668" s="9"/>
      <c r="S668" s="9"/>
      <c r="T668" s="9"/>
      <c r="U668" s="9"/>
      <c r="V668" s="9"/>
      <c r="W668" s="10"/>
    </row>
    <row r="669" spans="1:23" ht="16.5" customHeight="1">
      <c r="A669" s="8"/>
      <c r="B669" s="9"/>
      <c r="C669" s="9"/>
      <c r="D669" s="9"/>
      <c r="E669" s="9"/>
      <c r="F669" s="9"/>
      <c r="G669" s="9"/>
      <c r="H669" s="9"/>
      <c r="I669" s="9"/>
      <c r="J669" s="9"/>
      <c r="K669" s="9"/>
      <c r="L669" s="9"/>
      <c r="M669" s="9"/>
      <c r="N669" s="9"/>
      <c r="O669" s="9"/>
      <c r="P669" s="9"/>
      <c r="Q669" s="9"/>
      <c r="R669" s="9"/>
      <c r="S669" s="9"/>
      <c r="T669" s="9"/>
      <c r="U669" s="9"/>
      <c r="V669" s="9"/>
      <c r="W669" s="10"/>
    </row>
    <row r="670" spans="1:23" ht="16.5" customHeight="1">
      <c r="A670" s="8"/>
      <c r="B670" s="9"/>
      <c r="C670" s="9"/>
      <c r="D670" s="9"/>
      <c r="E670" s="9"/>
      <c r="F670" s="9"/>
      <c r="G670" s="9"/>
      <c r="H670" s="9"/>
      <c r="I670" s="9"/>
      <c r="J670" s="9"/>
      <c r="K670" s="9"/>
      <c r="L670" s="9"/>
      <c r="M670" s="9"/>
      <c r="N670" s="9"/>
      <c r="O670" s="9"/>
      <c r="P670" s="9"/>
      <c r="Q670" s="9"/>
      <c r="R670" s="9"/>
      <c r="S670" s="9"/>
      <c r="T670" s="9"/>
      <c r="U670" s="9"/>
      <c r="V670" s="9"/>
      <c r="W670" s="10"/>
    </row>
    <row r="671" spans="1:23" ht="16.5" customHeight="1">
      <c r="A671" s="8"/>
      <c r="B671" s="9"/>
      <c r="C671" s="9"/>
      <c r="D671" s="9"/>
      <c r="E671" s="9"/>
      <c r="F671" s="9"/>
      <c r="G671" s="9"/>
      <c r="H671" s="9"/>
      <c r="I671" s="9"/>
      <c r="J671" s="9"/>
      <c r="K671" s="9"/>
      <c r="L671" s="9"/>
      <c r="M671" s="9"/>
      <c r="N671" s="9"/>
      <c r="O671" s="9"/>
      <c r="P671" s="9"/>
      <c r="Q671" s="9"/>
      <c r="R671" s="9"/>
      <c r="S671" s="9"/>
      <c r="T671" s="9"/>
      <c r="U671" s="9"/>
      <c r="V671" s="9"/>
      <c r="W671" s="10"/>
    </row>
    <row r="672" spans="1:23" ht="16.5" customHeight="1">
      <c r="A672" s="8"/>
      <c r="B672" s="9"/>
      <c r="C672" s="9"/>
      <c r="D672" s="9"/>
      <c r="E672" s="9"/>
      <c r="F672" s="9"/>
      <c r="G672" s="9"/>
      <c r="H672" s="9"/>
      <c r="I672" s="9"/>
      <c r="J672" s="9"/>
      <c r="K672" s="9"/>
      <c r="L672" s="9"/>
      <c r="M672" s="9"/>
      <c r="N672" s="9"/>
      <c r="O672" s="9"/>
      <c r="P672" s="9"/>
      <c r="Q672" s="9"/>
      <c r="R672" s="9"/>
      <c r="S672" s="9"/>
      <c r="T672" s="9"/>
      <c r="U672" s="9"/>
      <c r="V672" s="9"/>
      <c r="W672" s="10"/>
    </row>
    <row r="673" spans="1:23" ht="16.5" customHeight="1">
      <c r="A673" s="8"/>
      <c r="B673" s="9"/>
      <c r="C673" s="9"/>
      <c r="D673" s="9"/>
      <c r="E673" s="9"/>
      <c r="F673" s="9"/>
      <c r="G673" s="9"/>
      <c r="H673" s="9"/>
      <c r="I673" s="9"/>
      <c r="J673" s="9"/>
      <c r="K673" s="9"/>
      <c r="L673" s="9"/>
      <c r="M673" s="9"/>
      <c r="N673" s="9"/>
      <c r="O673" s="9"/>
      <c r="P673" s="9"/>
      <c r="Q673" s="9"/>
      <c r="R673" s="9"/>
      <c r="S673" s="9"/>
      <c r="T673" s="9"/>
      <c r="U673" s="9"/>
      <c r="V673" s="9"/>
      <c r="W673" s="10"/>
    </row>
    <row r="674" spans="1:23" ht="16.5" customHeight="1">
      <c r="A674" s="8"/>
      <c r="B674" s="9"/>
      <c r="C674" s="9"/>
      <c r="D674" s="9"/>
      <c r="E674" s="9"/>
      <c r="F674" s="9"/>
      <c r="G674" s="9"/>
      <c r="H674" s="9"/>
      <c r="I674" s="9"/>
      <c r="J674" s="9"/>
      <c r="K674" s="9"/>
      <c r="L674" s="9"/>
      <c r="M674" s="9"/>
      <c r="N674" s="9"/>
      <c r="O674" s="9"/>
      <c r="P674" s="9"/>
      <c r="Q674" s="9"/>
      <c r="R674" s="9"/>
      <c r="S674" s="9"/>
      <c r="T674" s="9"/>
      <c r="U674" s="9"/>
      <c r="V674" s="9"/>
      <c r="W674" s="10"/>
    </row>
    <row r="675" spans="1:23" ht="16.5" customHeight="1">
      <c r="A675" s="8"/>
      <c r="B675" s="9"/>
      <c r="C675" s="9"/>
      <c r="D675" s="9"/>
      <c r="E675" s="9"/>
      <c r="F675" s="9"/>
      <c r="G675" s="9"/>
      <c r="H675" s="9"/>
      <c r="I675" s="9"/>
      <c r="J675" s="9"/>
      <c r="K675" s="9"/>
      <c r="L675" s="9"/>
      <c r="M675" s="9"/>
      <c r="N675" s="9"/>
      <c r="O675" s="9"/>
      <c r="P675" s="9"/>
      <c r="Q675" s="9"/>
      <c r="R675" s="9"/>
      <c r="S675" s="9"/>
      <c r="T675" s="9"/>
      <c r="U675" s="9"/>
      <c r="V675" s="9"/>
      <c r="W675" s="10"/>
    </row>
    <row r="676" spans="1:23" ht="16.5" customHeight="1">
      <c r="A676" s="8"/>
      <c r="B676" s="9"/>
      <c r="C676" s="9"/>
      <c r="D676" s="9"/>
      <c r="E676" s="9"/>
      <c r="F676" s="9"/>
      <c r="G676" s="9"/>
      <c r="H676" s="9"/>
      <c r="I676" s="9"/>
      <c r="J676" s="9"/>
      <c r="K676" s="9"/>
      <c r="L676" s="9"/>
      <c r="M676" s="9"/>
      <c r="N676" s="9"/>
      <c r="O676" s="9"/>
      <c r="P676" s="9"/>
      <c r="Q676" s="9"/>
      <c r="R676" s="9"/>
      <c r="S676" s="9"/>
      <c r="T676" s="9"/>
      <c r="U676" s="9"/>
      <c r="V676" s="9"/>
      <c r="W676" s="10"/>
    </row>
    <row r="677" spans="1:23" ht="16.5" customHeight="1">
      <c r="A677" s="8"/>
      <c r="B677" s="9"/>
      <c r="C677" s="9"/>
      <c r="D677" s="9"/>
      <c r="E677" s="9"/>
      <c r="F677" s="9"/>
      <c r="G677" s="9"/>
      <c r="H677" s="9"/>
      <c r="I677" s="9"/>
      <c r="J677" s="9"/>
      <c r="K677" s="9"/>
      <c r="L677" s="9"/>
      <c r="M677" s="9"/>
      <c r="N677" s="9"/>
      <c r="O677" s="9"/>
      <c r="P677" s="9"/>
      <c r="Q677" s="9"/>
      <c r="R677" s="9"/>
      <c r="S677" s="9"/>
      <c r="T677" s="9"/>
      <c r="U677" s="9"/>
      <c r="V677" s="9"/>
      <c r="W677" s="10"/>
    </row>
    <row r="678" spans="1:23" ht="16.5" customHeight="1">
      <c r="A678" s="8"/>
      <c r="B678" s="9"/>
      <c r="C678" s="9"/>
      <c r="D678" s="9"/>
      <c r="E678" s="9"/>
      <c r="F678" s="9"/>
      <c r="G678" s="9"/>
      <c r="H678" s="9"/>
      <c r="I678" s="9"/>
      <c r="J678" s="9"/>
      <c r="K678" s="9"/>
      <c r="L678" s="9"/>
      <c r="M678" s="9"/>
      <c r="N678" s="9"/>
      <c r="O678" s="9"/>
      <c r="P678" s="9"/>
      <c r="Q678" s="9"/>
      <c r="R678" s="9"/>
      <c r="S678" s="9"/>
      <c r="T678" s="9"/>
      <c r="U678" s="9"/>
      <c r="V678" s="9"/>
      <c r="W678" s="10"/>
    </row>
    <row r="679" spans="1:23" ht="16.5" customHeight="1">
      <c r="A679" s="8"/>
      <c r="B679" s="9"/>
      <c r="C679" s="9"/>
      <c r="D679" s="9"/>
      <c r="E679" s="9"/>
      <c r="F679" s="9"/>
      <c r="G679" s="9"/>
      <c r="H679" s="9"/>
      <c r="I679" s="9"/>
      <c r="J679" s="9"/>
      <c r="K679" s="9"/>
      <c r="L679" s="9"/>
      <c r="M679" s="9"/>
      <c r="N679" s="9"/>
      <c r="O679" s="9"/>
      <c r="P679" s="9"/>
      <c r="Q679" s="9"/>
      <c r="R679" s="9"/>
      <c r="S679" s="9"/>
      <c r="T679" s="9"/>
      <c r="U679" s="9"/>
      <c r="V679" s="9"/>
      <c r="W679" s="10"/>
    </row>
    <row r="680" spans="1:23" ht="16.5" customHeight="1">
      <c r="A680" s="8"/>
      <c r="B680" s="9"/>
      <c r="C680" s="9"/>
      <c r="D680" s="9"/>
      <c r="E680" s="9"/>
      <c r="F680" s="9"/>
      <c r="G680" s="9"/>
      <c r="H680" s="9"/>
      <c r="I680" s="9"/>
      <c r="J680" s="9"/>
      <c r="K680" s="9"/>
      <c r="L680" s="9"/>
      <c r="M680" s="9"/>
      <c r="N680" s="9"/>
      <c r="O680" s="9"/>
      <c r="P680" s="9"/>
      <c r="Q680" s="9"/>
      <c r="R680" s="9"/>
      <c r="S680" s="9"/>
      <c r="T680" s="9"/>
      <c r="U680" s="9"/>
      <c r="V680" s="9"/>
      <c r="W680" s="10"/>
    </row>
    <row r="681" spans="1:23" ht="16.5" customHeight="1">
      <c r="A681" s="8"/>
      <c r="B681" s="9"/>
      <c r="C681" s="9"/>
      <c r="D681" s="9"/>
      <c r="E681" s="9"/>
      <c r="F681" s="9"/>
      <c r="G681" s="9"/>
      <c r="H681" s="9"/>
      <c r="I681" s="9"/>
      <c r="J681" s="9"/>
      <c r="K681" s="9"/>
      <c r="L681" s="9"/>
      <c r="M681" s="9"/>
      <c r="N681" s="9"/>
      <c r="O681" s="9"/>
      <c r="P681" s="9"/>
      <c r="Q681" s="9"/>
      <c r="R681" s="9"/>
      <c r="S681" s="9"/>
      <c r="T681" s="9"/>
      <c r="U681" s="9"/>
      <c r="V681" s="9"/>
      <c r="W681" s="10"/>
    </row>
    <row r="682" spans="1:23" ht="16.5" customHeight="1">
      <c r="A682" s="8"/>
      <c r="B682" s="9"/>
      <c r="C682" s="9"/>
      <c r="D682" s="9"/>
      <c r="E682" s="9"/>
      <c r="F682" s="9"/>
      <c r="G682" s="9"/>
      <c r="H682" s="9"/>
      <c r="I682" s="9"/>
      <c r="J682" s="9"/>
      <c r="K682" s="9"/>
      <c r="L682" s="9"/>
      <c r="M682" s="9"/>
      <c r="N682" s="9"/>
      <c r="O682" s="9"/>
      <c r="P682" s="9"/>
      <c r="Q682" s="9"/>
      <c r="R682" s="9"/>
      <c r="S682" s="9"/>
      <c r="T682" s="9"/>
      <c r="U682" s="9"/>
      <c r="V682" s="9"/>
      <c r="W682" s="10"/>
    </row>
    <row r="683" spans="1:23" ht="16.5" customHeight="1">
      <c r="A683" s="8"/>
      <c r="B683" s="9"/>
      <c r="C683" s="9"/>
      <c r="D683" s="9"/>
      <c r="E683" s="9"/>
      <c r="F683" s="9"/>
      <c r="G683" s="9"/>
      <c r="H683" s="9"/>
      <c r="I683" s="9"/>
      <c r="J683" s="9"/>
      <c r="K683" s="9"/>
      <c r="L683" s="9"/>
      <c r="M683" s="9"/>
      <c r="N683" s="9"/>
      <c r="O683" s="9"/>
      <c r="P683" s="9"/>
      <c r="Q683" s="9"/>
      <c r="R683" s="9"/>
      <c r="S683" s="9"/>
      <c r="T683" s="9"/>
      <c r="U683" s="9"/>
      <c r="V683" s="9"/>
      <c r="W683" s="10"/>
    </row>
    <row r="684" spans="1:23" ht="16.5" customHeight="1">
      <c r="A684" s="8"/>
      <c r="B684" s="9"/>
      <c r="C684" s="9"/>
      <c r="D684" s="9"/>
      <c r="E684" s="9"/>
      <c r="F684" s="9"/>
      <c r="G684" s="9"/>
      <c r="H684" s="9"/>
      <c r="I684" s="9"/>
      <c r="J684" s="9"/>
      <c r="K684" s="9"/>
      <c r="L684" s="9"/>
      <c r="M684" s="9"/>
      <c r="N684" s="9"/>
      <c r="O684" s="9"/>
      <c r="P684" s="9"/>
      <c r="Q684" s="9"/>
      <c r="R684" s="9"/>
      <c r="S684" s="9"/>
      <c r="T684" s="9"/>
      <c r="U684" s="9"/>
      <c r="V684" s="9"/>
      <c r="W684" s="10"/>
    </row>
    <row r="685" spans="1:23" ht="16.5" customHeight="1">
      <c r="A685" s="8"/>
      <c r="B685" s="9"/>
      <c r="C685" s="9"/>
      <c r="D685" s="9"/>
      <c r="E685" s="9"/>
      <c r="F685" s="9"/>
      <c r="G685" s="9"/>
      <c r="H685" s="9"/>
      <c r="I685" s="9"/>
      <c r="J685" s="9"/>
      <c r="K685" s="9"/>
      <c r="L685" s="9"/>
      <c r="M685" s="9"/>
      <c r="N685" s="9"/>
      <c r="O685" s="9"/>
      <c r="P685" s="9"/>
      <c r="Q685" s="9"/>
      <c r="R685" s="9"/>
      <c r="S685" s="9"/>
      <c r="T685" s="9"/>
      <c r="U685" s="9"/>
      <c r="V685" s="9"/>
      <c r="W685" s="10"/>
    </row>
    <row r="686" spans="1:23" ht="16.5" customHeight="1">
      <c r="A686" s="8"/>
      <c r="B686" s="9"/>
      <c r="C686" s="9"/>
      <c r="D686" s="9"/>
      <c r="E686" s="9"/>
      <c r="F686" s="9"/>
      <c r="G686" s="9"/>
      <c r="H686" s="9"/>
      <c r="I686" s="9"/>
      <c r="J686" s="9"/>
      <c r="K686" s="9"/>
      <c r="L686" s="9"/>
      <c r="M686" s="9"/>
      <c r="N686" s="9"/>
      <c r="O686" s="9"/>
      <c r="P686" s="9"/>
      <c r="Q686" s="9"/>
      <c r="R686" s="9"/>
      <c r="S686" s="9"/>
      <c r="T686" s="9"/>
      <c r="U686" s="9"/>
      <c r="V686" s="9"/>
      <c r="W686" s="10"/>
    </row>
    <row r="687" spans="1:23" ht="16.5" customHeight="1">
      <c r="A687" s="8"/>
      <c r="B687" s="9"/>
      <c r="C687" s="9"/>
      <c r="D687" s="9"/>
      <c r="E687" s="9"/>
      <c r="F687" s="9"/>
      <c r="G687" s="9"/>
      <c r="H687" s="9"/>
      <c r="I687" s="9"/>
      <c r="J687" s="9"/>
      <c r="K687" s="9"/>
      <c r="L687" s="9"/>
      <c r="M687" s="9"/>
      <c r="N687" s="9"/>
      <c r="O687" s="9"/>
      <c r="P687" s="9"/>
      <c r="Q687" s="9"/>
      <c r="R687" s="9"/>
      <c r="S687" s="9"/>
      <c r="T687" s="9"/>
      <c r="U687" s="9"/>
      <c r="V687" s="9"/>
      <c r="W687" s="10"/>
    </row>
    <row r="688" spans="1:23" ht="16.5" customHeight="1">
      <c r="A688" s="8"/>
      <c r="B688" s="9"/>
      <c r="C688" s="9"/>
      <c r="D688" s="9"/>
      <c r="E688" s="9"/>
      <c r="F688" s="9"/>
      <c r="G688" s="9"/>
      <c r="H688" s="9"/>
      <c r="I688" s="9"/>
      <c r="J688" s="9"/>
      <c r="K688" s="9"/>
      <c r="L688" s="9"/>
      <c r="M688" s="9"/>
      <c r="N688" s="9"/>
      <c r="O688" s="9"/>
      <c r="P688" s="9"/>
      <c r="Q688" s="9"/>
      <c r="R688" s="9"/>
      <c r="S688" s="9"/>
      <c r="T688" s="9"/>
      <c r="U688" s="9"/>
      <c r="V688" s="9"/>
      <c r="W688" s="10"/>
    </row>
    <row r="689" spans="1:23" ht="16.5" customHeight="1">
      <c r="A689" s="8"/>
      <c r="B689" s="9"/>
      <c r="C689" s="9"/>
      <c r="D689" s="9"/>
      <c r="E689" s="9"/>
      <c r="F689" s="9"/>
      <c r="G689" s="9"/>
      <c r="H689" s="9"/>
      <c r="I689" s="9"/>
      <c r="J689" s="9"/>
      <c r="K689" s="9"/>
      <c r="L689" s="9"/>
      <c r="M689" s="9"/>
      <c r="N689" s="9"/>
      <c r="O689" s="9"/>
      <c r="P689" s="9"/>
      <c r="Q689" s="9"/>
      <c r="R689" s="9"/>
      <c r="S689" s="9"/>
      <c r="T689" s="9"/>
      <c r="U689" s="9"/>
      <c r="V689" s="9"/>
      <c r="W689" s="10"/>
    </row>
    <row r="690" spans="1:23" ht="16.5" customHeight="1">
      <c r="A690" s="8"/>
      <c r="B690" s="9"/>
      <c r="C690" s="9"/>
      <c r="D690" s="9"/>
      <c r="E690" s="9"/>
      <c r="F690" s="9"/>
      <c r="G690" s="9"/>
      <c r="H690" s="9"/>
      <c r="I690" s="9"/>
      <c r="J690" s="9"/>
      <c r="K690" s="9"/>
      <c r="L690" s="9"/>
      <c r="M690" s="9"/>
      <c r="N690" s="9"/>
      <c r="O690" s="9"/>
      <c r="P690" s="9"/>
      <c r="Q690" s="9"/>
      <c r="R690" s="9"/>
      <c r="S690" s="9"/>
      <c r="T690" s="9"/>
      <c r="U690" s="9"/>
      <c r="V690" s="9"/>
      <c r="W690" s="10"/>
    </row>
    <row r="691" spans="1:23" ht="16.5" customHeight="1">
      <c r="A691" s="8"/>
      <c r="B691" s="9"/>
      <c r="C691" s="9"/>
      <c r="D691" s="9"/>
      <c r="E691" s="9"/>
      <c r="F691" s="9"/>
      <c r="G691" s="9"/>
      <c r="H691" s="9"/>
      <c r="I691" s="9"/>
      <c r="J691" s="9"/>
      <c r="K691" s="9"/>
      <c r="L691" s="9"/>
      <c r="M691" s="9"/>
      <c r="N691" s="9"/>
      <c r="O691" s="9"/>
      <c r="P691" s="9"/>
      <c r="Q691" s="9"/>
      <c r="R691" s="9"/>
      <c r="S691" s="9"/>
      <c r="T691" s="9"/>
      <c r="U691" s="9"/>
      <c r="V691" s="9"/>
      <c r="W691" s="10"/>
    </row>
    <row r="692" spans="1:23" ht="16.5" customHeight="1">
      <c r="A692" s="8"/>
      <c r="B692" s="9"/>
      <c r="C692" s="9"/>
      <c r="D692" s="9"/>
      <c r="E692" s="9"/>
      <c r="F692" s="9"/>
      <c r="G692" s="9"/>
      <c r="H692" s="9"/>
      <c r="I692" s="9"/>
      <c r="J692" s="9"/>
      <c r="K692" s="9"/>
      <c r="L692" s="9"/>
      <c r="M692" s="9"/>
      <c r="N692" s="9"/>
      <c r="O692" s="9"/>
      <c r="P692" s="9"/>
      <c r="Q692" s="9"/>
      <c r="R692" s="9"/>
      <c r="S692" s="9"/>
      <c r="T692" s="9"/>
      <c r="U692" s="9"/>
      <c r="V692" s="9"/>
      <c r="W692" s="10"/>
    </row>
    <row r="693" spans="1:23" ht="16.5" customHeight="1">
      <c r="A693" s="8"/>
      <c r="B693" s="9"/>
      <c r="C693" s="9"/>
      <c r="D693" s="9"/>
      <c r="E693" s="9"/>
      <c r="F693" s="9"/>
      <c r="G693" s="9"/>
      <c r="H693" s="9"/>
      <c r="I693" s="9"/>
      <c r="J693" s="9"/>
      <c r="K693" s="9"/>
      <c r="L693" s="9"/>
      <c r="M693" s="9"/>
      <c r="N693" s="9"/>
      <c r="O693" s="9"/>
      <c r="P693" s="9"/>
      <c r="Q693" s="9"/>
      <c r="R693" s="9"/>
      <c r="S693" s="9"/>
      <c r="T693" s="9"/>
      <c r="U693" s="9"/>
      <c r="V693" s="9"/>
      <c r="W693" s="10"/>
    </row>
    <row r="694" spans="1:23" ht="16.5" customHeight="1">
      <c r="A694" s="8"/>
      <c r="B694" s="9"/>
      <c r="C694" s="9"/>
      <c r="D694" s="9"/>
      <c r="E694" s="9"/>
      <c r="F694" s="9"/>
      <c r="G694" s="9"/>
      <c r="H694" s="9"/>
      <c r="I694" s="9"/>
      <c r="J694" s="9"/>
      <c r="K694" s="9"/>
      <c r="L694" s="9"/>
      <c r="M694" s="9"/>
      <c r="N694" s="9"/>
      <c r="O694" s="9"/>
      <c r="P694" s="9"/>
      <c r="Q694" s="9"/>
      <c r="R694" s="9"/>
      <c r="S694" s="9"/>
      <c r="T694" s="9"/>
      <c r="U694" s="9"/>
      <c r="V694" s="9"/>
      <c r="W694" s="10"/>
    </row>
    <row r="695" spans="1:23" ht="16.5" customHeight="1">
      <c r="A695" s="8"/>
      <c r="B695" s="9"/>
      <c r="C695" s="9"/>
      <c r="D695" s="9"/>
      <c r="E695" s="9"/>
      <c r="F695" s="9"/>
      <c r="G695" s="9"/>
      <c r="H695" s="9"/>
      <c r="I695" s="9"/>
      <c r="J695" s="9"/>
      <c r="K695" s="9"/>
      <c r="L695" s="9"/>
      <c r="M695" s="9"/>
      <c r="N695" s="9"/>
      <c r="O695" s="9"/>
      <c r="P695" s="9"/>
      <c r="Q695" s="9"/>
      <c r="R695" s="9"/>
      <c r="S695" s="9"/>
      <c r="T695" s="9"/>
      <c r="U695" s="9"/>
      <c r="V695" s="9"/>
      <c r="W695" s="10"/>
    </row>
    <row r="696" spans="1:23" ht="16.5" customHeight="1">
      <c r="A696" s="8"/>
      <c r="B696" s="9"/>
      <c r="C696" s="9"/>
      <c r="D696" s="9"/>
      <c r="E696" s="9"/>
      <c r="F696" s="9"/>
      <c r="G696" s="9"/>
      <c r="H696" s="9"/>
      <c r="I696" s="9"/>
      <c r="J696" s="9"/>
      <c r="K696" s="9"/>
      <c r="L696" s="9"/>
      <c r="M696" s="9"/>
      <c r="N696" s="9"/>
      <c r="O696" s="9"/>
      <c r="P696" s="9"/>
      <c r="Q696" s="9"/>
      <c r="R696" s="9"/>
      <c r="S696" s="9"/>
      <c r="T696" s="9"/>
      <c r="U696" s="9"/>
      <c r="V696" s="9"/>
      <c r="W696" s="10"/>
    </row>
    <row r="697" spans="1:23" ht="16.5" customHeight="1">
      <c r="A697" s="8"/>
      <c r="B697" s="9"/>
      <c r="C697" s="9"/>
      <c r="D697" s="9"/>
      <c r="E697" s="9"/>
      <c r="F697" s="9"/>
      <c r="G697" s="9"/>
      <c r="H697" s="9"/>
      <c r="I697" s="9"/>
      <c r="J697" s="9"/>
      <c r="K697" s="9"/>
      <c r="L697" s="9"/>
      <c r="M697" s="9"/>
      <c r="N697" s="9"/>
      <c r="O697" s="9"/>
      <c r="P697" s="9"/>
      <c r="Q697" s="9"/>
      <c r="R697" s="9"/>
      <c r="S697" s="9"/>
      <c r="T697" s="9"/>
      <c r="U697" s="9"/>
      <c r="V697" s="9"/>
      <c r="W697" s="10"/>
    </row>
    <row r="698" spans="1:23" ht="16.5" customHeight="1">
      <c r="A698" s="8"/>
      <c r="B698" s="9"/>
      <c r="C698" s="9"/>
      <c r="D698" s="9"/>
      <c r="E698" s="9"/>
      <c r="F698" s="9"/>
      <c r="G698" s="9"/>
      <c r="H698" s="9"/>
      <c r="I698" s="9"/>
      <c r="J698" s="9"/>
      <c r="K698" s="9"/>
      <c r="L698" s="9"/>
      <c r="M698" s="9"/>
      <c r="N698" s="9"/>
      <c r="O698" s="9"/>
      <c r="P698" s="9"/>
      <c r="Q698" s="9"/>
      <c r="R698" s="9"/>
      <c r="S698" s="9"/>
      <c r="T698" s="9"/>
      <c r="U698" s="9"/>
      <c r="V698" s="9"/>
      <c r="W698" s="10"/>
    </row>
    <row r="699" spans="1:23" ht="16.5" customHeight="1">
      <c r="A699" s="8"/>
      <c r="B699" s="9"/>
      <c r="C699" s="9"/>
      <c r="D699" s="9"/>
      <c r="E699" s="9"/>
      <c r="F699" s="9"/>
      <c r="G699" s="9"/>
      <c r="H699" s="9"/>
      <c r="I699" s="9"/>
      <c r="J699" s="9"/>
      <c r="K699" s="9"/>
      <c r="L699" s="9"/>
      <c r="M699" s="9"/>
      <c r="N699" s="9"/>
      <c r="O699" s="9"/>
      <c r="P699" s="9"/>
      <c r="Q699" s="9"/>
      <c r="R699" s="9"/>
      <c r="S699" s="9"/>
      <c r="T699" s="9"/>
      <c r="U699" s="9"/>
      <c r="V699" s="9"/>
      <c r="W699" s="10"/>
    </row>
    <row r="700" spans="1:23" ht="16.5" customHeight="1">
      <c r="A700" s="8"/>
      <c r="B700" s="9"/>
      <c r="C700" s="9"/>
      <c r="D700" s="9"/>
      <c r="E700" s="9"/>
      <c r="F700" s="9"/>
      <c r="G700" s="9"/>
      <c r="H700" s="9"/>
      <c r="I700" s="9"/>
      <c r="J700" s="9"/>
      <c r="K700" s="9"/>
      <c r="L700" s="9"/>
      <c r="M700" s="9"/>
      <c r="N700" s="9"/>
      <c r="O700" s="9"/>
      <c r="P700" s="9"/>
      <c r="Q700" s="9"/>
      <c r="R700" s="9"/>
      <c r="S700" s="9"/>
      <c r="T700" s="9"/>
      <c r="U700" s="9"/>
      <c r="V700" s="9"/>
      <c r="W700" s="10"/>
    </row>
    <row r="701" spans="1:23" ht="16.5" customHeight="1">
      <c r="A701" s="8"/>
      <c r="B701" s="9"/>
      <c r="C701" s="9"/>
      <c r="D701" s="9"/>
      <c r="E701" s="9"/>
      <c r="F701" s="9"/>
      <c r="G701" s="9"/>
      <c r="H701" s="9"/>
      <c r="I701" s="9"/>
      <c r="J701" s="9"/>
      <c r="K701" s="9"/>
      <c r="L701" s="9"/>
      <c r="M701" s="9"/>
      <c r="N701" s="9"/>
      <c r="O701" s="9"/>
      <c r="P701" s="9"/>
      <c r="Q701" s="9"/>
      <c r="R701" s="9"/>
      <c r="S701" s="9"/>
      <c r="T701" s="9"/>
      <c r="U701" s="9"/>
      <c r="V701" s="9"/>
      <c r="W701" s="10"/>
    </row>
    <row r="702" spans="1:23" ht="16.5" customHeight="1">
      <c r="A702" s="8"/>
      <c r="B702" s="9"/>
      <c r="C702" s="9"/>
      <c r="D702" s="9"/>
      <c r="E702" s="9"/>
      <c r="F702" s="9"/>
      <c r="G702" s="9"/>
      <c r="H702" s="9"/>
      <c r="I702" s="9"/>
      <c r="J702" s="9"/>
      <c r="K702" s="9"/>
      <c r="L702" s="9"/>
      <c r="M702" s="9"/>
      <c r="N702" s="9"/>
      <c r="O702" s="9"/>
      <c r="P702" s="9"/>
      <c r="Q702" s="9"/>
      <c r="R702" s="9"/>
      <c r="S702" s="9"/>
      <c r="T702" s="9"/>
      <c r="U702" s="9"/>
      <c r="V702" s="9"/>
      <c r="W702" s="10"/>
    </row>
    <row r="703" spans="1:23" ht="16.5" customHeight="1">
      <c r="A703" s="8"/>
      <c r="B703" s="9"/>
      <c r="C703" s="9"/>
      <c r="D703" s="9"/>
      <c r="E703" s="9"/>
      <c r="F703" s="9"/>
      <c r="G703" s="9"/>
      <c r="H703" s="9"/>
      <c r="I703" s="9"/>
      <c r="J703" s="9"/>
      <c r="K703" s="9"/>
      <c r="L703" s="9"/>
      <c r="M703" s="9"/>
      <c r="N703" s="9"/>
      <c r="O703" s="9"/>
      <c r="P703" s="9"/>
      <c r="Q703" s="9"/>
      <c r="R703" s="9"/>
      <c r="S703" s="9"/>
      <c r="T703" s="9"/>
      <c r="U703" s="9"/>
      <c r="V703" s="9"/>
      <c r="W703" s="10"/>
    </row>
    <row r="704" spans="1:23" ht="16.5" customHeight="1">
      <c r="A704" s="8"/>
      <c r="B704" s="9"/>
      <c r="C704" s="9"/>
      <c r="D704" s="9"/>
      <c r="E704" s="9"/>
      <c r="F704" s="9"/>
      <c r="G704" s="9"/>
      <c r="H704" s="9"/>
      <c r="I704" s="9"/>
      <c r="J704" s="9"/>
      <c r="K704" s="9"/>
      <c r="L704" s="9"/>
      <c r="M704" s="9"/>
      <c r="N704" s="9"/>
      <c r="O704" s="9"/>
      <c r="P704" s="9"/>
      <c r="Q704" s="9"/>
      <c r="R704" s="9"/>
      <c r="S704" s="9"/>
      <c r="T704" s="9"/>
      <c r="U704" s="9"/>
      <c r="V704" s="9"/>
      <c r="W704" s="10"/>
    </row>
    <row r="705" spans="1:23" ht="16.5" customHeight="1">
      <c r="A705" s="8"/>
      <c r="B705" s="9"/>
      <c r="C705" s="9"/>
      <c r="D705" s="9"/>
      <c r="E705" s="9"/>
      <c r="F705" s="9"/>
      <c r="G705" s="9"/>
      <c r="H705" s="9"/>
      <c r="I705" s="9"/>
      <c r="J705" s="9"/>
      <c r="K705" s="9"/>
      <c r="L705" s="9"/>
      <c r="M705" s="9"/>
      <c r="N705" s="9"/>
      <c r="O705" s="9"/>
      <c r="P705" s="9"/>
      <c r="Q705" s="9"/>
      <c r="R705" s="9"/>
      <c r="S705" s="9"/>
      <c r="T705" s="9"/>
      <c r="U705" s="9"/>
      <c r="V705" s="9"/>
      <c r="W705" s="10"/>
    </row>
    <row r="706" spans="1:23" ht="16.5" customHeight="1">
      <c r="A706" s="8"/>
      <c r="B706" s="9"/>
      <c r="C706" s="9"/>
      <c r="D706" s="9"/>
      <c r="E706" s="9"/>
      <c r="F706" s="9"/>
      <c r="G706" s="9"/>
      <c r="H706" s="9"/>
      <c r="I706" s="9"/>
      <c r="J706" s="9"/>
      <c r="K706" s="9"/>
      <c r="L706" s="9"/>
      <c r="M706" s="9"/>
      <c r="N706" s="9"/>
      <c r="O706" s="9"/>
      <c r="P706" s="9"/>
      <c r="Q706" s="9"/>
      <c r="R706" s="9"/>
      <c r="S706" s="9"/>
      <c r="T706" s="9"/>
      <c r="U706" s="9"/>
      <c r="V706" s="9"/>
      <c r="W706" s="10"/>
    </row>
    <row r="707" spans="1:23" ht="16.5" customHeight="1">
      <c r="A707" s="8"/>
      <c r="B707" s="9"/>
      <c r="C707" s="9"/>
      <c r="D707" s="9"/>
      <c r="E707" s="9"/>
      <c r="F707" s="9"/>
      <c r="G707" s="9"/>
      <c r="H707" s="9"/>
      <c r="I707" s="9"/>
      <c r="J707" s="9"/>
      <c r="K707" s="9"/>
      <c r="L707" s="9"/>
      <c r="M707" s="9"/>
      <c r="N707" s="9"/>
      <c r="O707" s="9"/>
      <c r="P707" s="9"/>
      <c r="Q707" s="9"/>
      <c r="R707" s="9"/>
      <c r="S707" s="9"/>
      <c r="T707" s="9"/>
      <c r="U707" s="9"/>
      <c r="V707" s="9"/>
      <c r="W707" s="10"/>
    </row>
    <row r="708" spans="1:23" ht="16.5" customHeight="1">
      <c r="A708" s="8"/>
      <c r="B708" s="9"/>
      <c r="C708" s="9"/>
      <c r="D708" s="9"/>
      <c r="E708" s="9"/>
      <c r="F708" s="9"/>
      <c r="G708" s="9"/>
      <c r="H708" s="9"/>
      <c r="I708" s="9"/>
      <c r="J708" s="9"/>
      <c r="K708" s="9"/>
      <c r="L708" s="9"/>
      <c r="M708" s="9"/>
      <c r="N708" s="9"/>
      <c r="O708" s="9"/>
      <c r="P708" s="9"/>
      <c r="Q708" s="9"/>
      <c r="R708" s="9"/>
      <c r="S708" s="9"/>
      <c r="T708" s="9"/>
      <c r="U708" s="9"/>
      <c r="V708" s="9"/>
      <c r="W708" s="10"/>
    </row>
    <row r="709" spans="1:23" ht="16.5" customHeight="1">
      <c r="A709" s="8"/>
      <c r="B709" s="9"/>
      <c r="C709" s="9"/>
      <c r="D709" s="9"/>
      <c r="E709" s="9"/>
      <c r="F709" s="9"/>
      <c r="G709" s="9"/>
      <c r="H709" s="9"/>
      <c r="I709" s="9"/>
      <c r="J709" s="9"/>
      <c r="K709" s="9"/>
      <c r="L709" s="9"/>
      <c r="M709" s="9"/>
      <c r="N709" s="9"/>
      <c r="O709" s="9"/>
      <c r="P709" s="9"/>
      <c r="Q709" s="9"/>
      <c r="R709" s="9"/>
      <c r="S709" s="9"/>
      <c r="T709" s="9"/>
      <c r="U709" s="9"/>
      <c r="V709" s="9"/>
      <c r="W709" s="10"/>
    </row>
    <row r="710" spans="1:23" ht="16.5" customHeight="1">
      <c r="A710" s="8"/>
      <c r="B710" s="9"/>
      <c r="C710" s="9"/>
      <c r="D710" s="9"/>
      <c r="E710" s="9"/>
      <c r="F710" s="9"/>
      <c r="G710" s="9"/>
      <c r="H710" s="9"/>
      <c r="I710" s="9"/>
      <c r="J710" s="9"/>
      <c r="K710" s="9"/>
      <c r="L710" s="9"/>
      <c r="M710" s="9"/>
      <c r="N710" s="9"/>
      <c r="O710" s="9"/>
      <c r="P710" s="9"/>
      <c r="Q710" s="9"/>
      <c r="R710" s="9"/>
      <c r="S710" s="9"/>
      <c r="T710" s="9"/>
      <c r="U710" s="9"/>
      <c r="V710" s="9"/>
      <c r="W710" s="10"/>
    </row>
    <row r="711" spans="1:23" ht="16.5" customHeight="1">
      <c r="A711" s="8"/>
      <c r="B711" s="9"/>
      <c r="C711" s="9"/>
      <c r="D711" s="9"/>
      <c r="E711" s="9"/>
      <c r="F711" s="9"/>
      <c r="G711" s="9"/>
      <c r="H711" s="9"/>
      <c r="I711" s="9"/>
      <c r="J711" s="9"/>
      <c r="K711" s="9"/>
      <c r="L711" s="9"/>
      <c r="M711" s="9"/>
      <c r="N711" s="9"/>
      <c r="O711" s="9"/>
      <c r="P711" s="9"/>
      <c r="Q711" s="9"/>
      <c r="R711" s="9"/>
      <c r="S711" s="9"/>
      <c r="T711" s="9"/>
      <c r="U711" s="9"/>
      <c r="V711" s="9"/>
      <c r="W711" s="10"/>
    </row>
    <row r="712" spans="1:23" ht="16.5" customHeight="1">
      <c r="A712" s="8"/>
      <c r="B712" s="9"/>
      <c r="C712" s="9"/>
      <c r="D712" s="9"/>
      <c r="E712" s="9"/>
      <c r="F712" s="9"/>
      <c r="G712" s="9"/>
      <c r="H712" s="9"/>
      <c r="I712" s="9"/>
      <c r="J712" s="9"/>
      <c r="K712" s="9"/>
      <c r="L712" s="9"/>
      <c r="M712" s="9"/>
      <c r="N712" s="9"/>
      <c r="O712" s="9"/>
      <c r="P712" s="9"/>
      <c r="Q712" s="9"/>
      <c r="R712" s="9"/>
      <c r="S712" s="9"/>
      <c r="T712" s="9"/>
      <c r="U712" s="9"/>
      <c r="V712" s="9"/>
      <c r="W712" s="10"/>
    </row>
    <row r="713" spans="1:23" ht="16.5" customHeight="1">
      <c r="A713" s="8"/>
      <c r="B713" s="9"/>
      <c r="C713" s="9"/>
      <c r="D713" s="9"/>
      <c r="E713" s="9"/>
      <c r="F713" s="9"/>
      <c r="G713" s="9"/>
      <c r="H713" s="9"/>
      <c r="I713" s="9"/>
      <c r="J713" s="9"/>
      <c r="K713" s="9"/>
      <c r="L713" s="9"/>
      <c r="M713" s="9"/>
      <c r="N713" s="9"/>
      <c r="O713" s="9"/>
      <c r="P713" s="9"/>
      <c r="Q713" s="9"/>
      <c r="R713" s="9"/>
      <c r="S713" s="9"/>
      <c r="T713" s="9"/>
      <c r="U713" s="9"/>
      <c r="V713" s="9"/>
      <c r="W713" s="10"/>
    </row>
    <row r="714" spans="1:23" ht="16.5" customHeight="1">
      <c r="A714" s="8"/>
      <c r="B714" s="9"/>
      <c r="C714" s="9"/>
      <c r="D714" s="9"/>
      <c r="E714" s="9"/>
      <c r="F714" s="9"/>
      <c r="G714" s="9"/>
      <c r="H714" s="9"/>
      <c r="I714" s="9"/>
      <c r="J714" s="9"/>
      <c r="K714" s="9"/>
      <c r="L714" s="9"/>
      <c r="M714" s="9"/>
      <c r="N714" s="9"/>
      <c r="O714" s="9"/>
      <c r="P714" s="9"/>
      <c r="Q714" s="9"/>
      <c r="R714" s="9"/>
      <c r="S714" s="9"/>
      <c r="T714" s="9"/>
      <c r="U714" s="9"/>
      <c r="V714" s="9"/>
      <c r="W714" s="10"/>
    </row>
    <row r="715" spans="1:23" ht="16.5" customHeight="1">
      <c r="A715" s="8"/>
      <c r="B715" s="9"/>
      <c r="C715" s="9"/>
      <c r="D715" s="9"/>
      <c r="E715" s="9"/>
      <c r="F715" s="9"/>
      <c r="G715" s="9"/>
      <c r="H715" s="9"/>
      <c r="I715" s="9"/>
      <c r="J715" s="9"/>
      <c r="K715" s="9"/>
      <c r="L715" s="9"/>
      <c r="M715" s="9"/>
      <c r="N715" s="9"/>
      <c r="O715" s="9"/>
      <c r="P715" s="9"/>
      <c r="Q715" s="9"/>
      <c r="R715" s="9"/>
      <c r="S715" s="9"/>
      <c r="T715" s="9"/>
      <c r="U715" s="9"/>
      <c r="V715" s="9"/>
      <c r="W715" s="10"/>
    </row>
    <row r="716" spans="1:23" ht="16.5" customHeight="1">
      <c r="A716" s="8"/>
      <c r="B716" s="9"/>
      <c r="C716" s="9"/>
      <c r="D716" s="9"/>
      <c r="E716" s="9"/>
      <c r="F716" s="9"/>
      <c r="G716" s="9"/>
      <c r="H716" s="9"/>
      <c r="I716" s="9"/>
      <c r="J716" s="9"/>
      <c r="K716" s="9"/>
      <c r="L716" s="9"/>
      <c r="M716" s="9"/>
      <c r="N716" s="9"/>
      <c r="O716" s="9"/>
      <c r="P716" s="9"/>
      <c r="Q716" s="9"/>
      <c r="R716" s="9"/>
      <c r="S716" s="9"/>
      <c r="T716" s="9"/>
      <c r="U716" s="9"/>
      <c r="V716" s="9"/>
      <c r="W716" s="10"/>
    </row>
    <row r="717" spans="1:23" ht="16.5" customHeight="1">
      <c r="A717" s="8"/>
      <c r="B717" s="9"/>
      <c r="C717" s="9"/>
      <c r="D717" s="9"/>
      <c r="E717" s="9"/>
      <c r="F717" s="9"/>
      <c r="G717" s="9"/>
      <c r="H717" s="9"/>
      <c r="I717" s="9"/>
      <c r="J717" s="9"/>
      <c r="K717" s="9"/>
      <c r="L717" s="9"/>
      <c r="M717" s="9"/>
      <c r="N717" s="9"/>
      <c r="O717" s="9"/>
      <c r="P717" s="9"/>
      <c r="Q717" s="9"/>
      <c r="R717" s="9"/>
      <c r="S717" s="9"/>
      <c r="T717" s="9"/>
      <c r="U717" s="9"/>
      <c r="V717" s="9"/>
      <c r="W717" s="10"/>
    </row>
    <row r="718" spans="1:23" ht="16.5" customHeight="1">
      <c r="A718" s="8"/>
      <c r="B718" s="9"/>
      <c r="C718" s="9"/>
      <c r="D718" s="9"/>
      <c r="E718" s="9"/>
      <c r="F718" s="9"/>
      <c r="G718" s="9"/>
      <c r="H718" s="9"/>
      <c r="I718" s="9"/>
      <c r="J718" s="9"/>
      <c r="K718" s="9"/>
      <c r="L718" s="9"/>
      <c r="M718" s="9"/>
      <c r="N718" s="9"/>
      <c r="O718" s="9"/>
      <c r="P718" s="9"/>
      <c r="Q718" s="9"/>
      <c r="R718" s="9"/>
      <c r="S718" s="9"/>
      <c r="T718" s="9"/>
      <c r="U718" s="9"/>
      <c r="V718" s="9"/>
      <c r="W718" s="10"/>
    </row>
    <row r="719" spans="1:23" ht="16.5" customHeight="1">
      <c r="A719" s="8"/>
      <c r="B719" s="9"/>
      <c r="C719" s="9"/>
      <c r="D719" s="9"/>
      <c r="E719" s="9"/>
      <c r="F719" s="9"/>
      <c r="G719" s="9"/>
      <c r="H719" s="9"/>
      <c r="I719" s="9"/>
      <c r="J719" s="9"/>
      <c r="K719" s="9"/>
      <c r="L719" s="9"/>
      <c r="M719" s="9"/>
      <c r="N719" s="9"/>
      <c r="O719" s="9"/>
      <c r="P719" s="9"/>
      <c r="Q719" s="9"/>
      <c r="R719" s="9"/>
      <c r="S719" s="9"/>
      <c r="T719" s="9"/>
      <c r="U719" s="9"/>
      <c r="V719" s="9"/>
      <c r="W719" s="10"/>
    </row>
    <row r="720" spans="1:23" ht="16.5" customHeight="1">
      <c r="A720" s="8"/>
      <c r="B720" s="9"/>
      <c r="C720" s="9"/>
      <c r="D720" s="9"/>
      <c r="E720" s="9"/>
      <c r="F720" s="9"/>
      <c r="G720" s="9"/>
      <c r="H720" s="9"/>
      <c r="I720" s="9"/>
      <c r="J720" s="9"/>
      <c r="K720" s="9"/>
      <c r="L720" s="9"/>
      <c r="M720" s="9"/>
      <c r="N720" s="9"/>
      <c r="O720" s="9"/>
      <c r="P720" s="9"/>
      <c r="Q720" s="9"/>
      <c r="R720" s="9"/>
      <c r="S720" s="9"/>
      <c r="T720" s="9"/>
      <c r="U720" s="9"/>
      <c r="V720" s="9"/>
      <c r="W720" s="10"/>
    </row>
    <row r="721" spans="1:23" ht="16.5" customHeight="1">
      <c r="A721" s="8"/>
      <c r="B721" s="9"/>
      <c r="C721" s="9"/>
      <c r="D721" s="9"/>
      <c r="E721" s="9"/>
      <c r="F721" s="9"/>
      <c r="G721" s="9"/>
      <c r="H721" s="9"/>
      <c r="I721" s="9"/>
      <c r="J721" s="9"/>
      <c r="K721" s="9"/>
      <c r="L721" s="9"/>
      <c r="M721" s="9"/>
      <c r="N721" s="9"/>
      <c r="O721" s="9"/>
      <c r="P721" s="9"/>
      <c r="Q721" s="9"/>
      <c r="R721" s="9"/>
      <c r="S721" s="9"/>
      <c r="T721" s="9"/>
      <c r="U721" s="9"/>
      <c r="V721" s="9"/>
      <c r="W721" s="10"/>
    </row>
    <row r="722" spans="1:23" ht="16.5" customHeight="1">
      <c r="A722" s="8"/>
      <c r="B722" s="9"/>
      <c r="C722" s="9"/>
      <c r="D722" s="9"/>
      <c r="E722" s="9"/>
      <c r="F722" s="9"/>
      <c r="G722" s="9"/>
      <c r="H722" s="9"/>
      <c r="I722" s="9"/>
      <c r="J722" s="9"/>
      <c r="K722" s="9"/>
      <c r="L722" s="9"/>
      <c r="M722" s="9"/>
      <c r="N722" s="9"/>
      <c r="O722" s="9"/>
      <c r="P722" s="9"/>
      <c r="Q722" s="9"/>
      <c r="R722" s="9"/>
      <c r="S722" s="9"/>
      <c r="T722" s="9"/>
      <c r="U722" s="9"/>
      <c r="V722" s="9"/>
      <c r="W722" s="10"/>
    </row>
    <row r="723" spans="1:23" ht="16.5" customHeight="1">
      <c r="A723" s="8"/>
      <c r="B723" s="9"/>
      <c r="C723" s="9"/>
      <c r="D723" s="9"/>
      <c r="E723" s="9"/>
      <c r="F723" s="9"/>
      <c r="G723" s="9"/>
      <c r="H723" s="9"/>
      <c r="I723" s="9"/>
      <c r="J723" s="9"/>
      <c r="K723" s="9"/>
      <c r="L723" s="9"/>
      <c r="M723" s="9"/>
      <c r="N723" s="9"/>
      <c r="O723" s="9"/>
      <c r="P723" s="9"/>
      <c r="Q723" s="9"/>
      <c r="R723" s="9"/>
      <c r="S723" s="9"/>
      <c r="T723" s="9"/>
      <c r="U723" s="9"/>
      <c r="V723" s="9"/>
      <c r="W723" s="10"/>
    </row>
    <row r="724" spans="1:23" ht="16.5" customHeight="1">
      <c r="A724" s="8"/>
      <c r="B724" s="9"/>
      <c r="C724" s="9"/>
      <c r="D724" s="9"/>
      <c r="E724" s="9"/>
      <c r="F724" s="9"/>
      <c r="G724" s="9"/>
      <c r="H724" s="9"/>
      <c r="I724" s="9"/>
      <c r="J724" s="9"/>
      <c r="K724" s="9"/>
      <c r="L724" s="9"/>
      <c r="M724" s="9"/>
      <c r="N724" s="9"/>
      <c r="O724" s="9"/>
      <c r="P724" s="9"/>
      <c r="Q724" s="9"/>
      <c r="R724" s="9"/>
      <c r="S724" s="9"/>
      <c r="T724" s="9"/>
      <c r="U724" s="9"/>
      <c r="V724" s="9"/>
      <c r="W724" s="10"/>
    </row>
    <row r="725" spans="1:23" ht="16.5" customHeight="1">
      <c r="A725" s="8"/>
      <c r="B725" s="9"/>
      <c r="C725" s="9"/>
      <c r="D725" s="9"/>
      <c r="E725" s="9"/>
      <c r="F725" s="9"/>
      <c r="G725" s="9"/>
      <c r="H725" s="9"/>
      <c r="I725" s="9"/>
      <c r="J725" s="9"/>
      <c r="K725" s="9"/>
      <c r="L725" s="9"/>
      <c r="M725" s="9"/>
      <c r="N725" s="9"/>
      <c r="O725" s="9"/>
      <c r="P725" s="9"/>
      <c r="Q725" s="9"/>
      <c r="R725" s="9"/>
      <c r="S725" s="9"/>
      <c r="T725" s="9"/>
      <c r="U725" s="9"/>
      <c r="V725" s="9"/>
      <c r="W725" s="10"/>
    </row>
    <row r="726" spans="1:23" ht="16.5" customHeight="1">
      <c r="A726" s="8"/>
      <c r="B726" s="9"/>
      <c r="C726" s="9"/>
      <c r="D726" s="9"/>
      <c r="E726" s="9"/>
      <c r="F726" s="9"/>
      <c r="G726" s="9"/>
      <c r="H726" s="9"/>
      <c r="I726" s="9"/>
      <c r="J726" s="9"/>
      <c r="K726" s="9"/>
      <c r="L726" s="9"/>
      <c r="M726" s="9"/>
      <c r="N726" s="9"/>
      <c r="O726" s="9"/>
      <c r="P726" s="9"/>
      <c r="Q726" s="9"/>
      <c r="R726" s="9"/>
      <c r="S726" s="9"/>
      <c r="T726" s="9"/>
      <c r="U726" s="9"/>
      <c r="V726" s="9"/>
      <c r="W726" s="10"/>
    </row>
    <row r="727" spans="1:23" ht="16.5" customHeight="1">
      <c r="A727" s="8"/>
      <c r="B727" s="9"/>
      <c r="C727" s="9"/>
      <c r="D727" s="9"/>
      <c r="E727" s="9"/>
      <c r="F727" s="9"/>
      <c r="G727" s="9"/>
      <c r="H727" s="9"/>
      <c r="I727" s="9"/>
      <c r="J727" s="9"/>
      <c r="K727" s="9"/>
      <c r="L727" s="9"/>
      <c r="M727" s="9"/>
      <c r="N727" s="9"/>
      <c r="O727" s="9"/>
      <c r="P727" s="9"/>
      <c r="Q727" s="9"/>
      <c r="R727" s="9"/>
      <c r="S727" s="9"/>
      <c r="T727" s="9"/>
      <c r="U727" s="9"/>
      <c r="V727" s="9"/>
      <c r="W727" s="10"/>
    </row>
    <row r="728" spans="1:23" ht="16.5" customHeight="1">
      <c r="A728" s="8"/>
      <c r="B728" s="9"/>
      <c r="C728" s="9"/>
      <c r="D728" s="9"/>
      <c r="E728" s="9"/>
      <c r="F728" s="9"/>
      <c r="G728" s="9"/>
      <c r="H728" s="9"/>
      <c r="I728" s="9"/>
      <c r="J728" s="9"/>
      <c r="K728" s="9"/>
      <c r="L728" s="9"/>
      <c r="M728" s="9"/>
      <c r="N728" s="9"/>
      <c r="O728" s="9"/>
      <c r="P728" s="9"/>
      <c r="Q728" s="9"/>
      <c r="R728" s="9"/>
      <c r="S728" s="9"/>
      <c r="T728" s="9"/>
      <c r="U728" s="9"/>
      <c r="V728" s="9"/>
      <c r="W728" s="10"/>
    </row>
    <row r="729" spans="1:23" ht="16.5" customHeight="1">
      <c r="A729" s="8"/>
      <c r="B729" s="9"/>
      <c r="C729" s="9"/>
      <c r="D729" s="9"/>
      <c r="E729" s="9"/>
      <c r="F729" s="9"/>
      <c r="G729" s="9"/>
      <c r="H729" s="9"/>
      <c r="I729" s="9"/>
      <c r="J729" s="9"/>
      <c r="K729" s="9"/>
      <c r="L729" s="9"/>
      <c r="M729" s="9"/>
      <c r="N729" s="9"/>
      <c r="O729" s="9"/>
      <c r="P729" s="9"/>
      <c r="Q729" s="9"/>
      <c r="R729" s="9"/>
      <c r="S729" s="9"/>
      <c r="T729" s="9"/>
      <c r="U729" s="9"/>
      <c r="V729" s="9"/>
      <c r="W729" s="10"/>
    </row>
    <row r="730" spans="1:23" ht="16.5" customHeight="1">
      <c r="A730" s="8"/>
      <c r="B730" s="9"/>
      <c r="C730" s="9"/>
      <c r="D730" s="9"/>
      <c r="E730" s="9"/>
      <c r="F730" s="9"/>
      <c r="G730" s="9"/>
      <c r="H730" s="9"/>
      <c r="I730" s="9"/>
      <c r="J730" s="9"/>
      <c r="K730" s="9"/>
      <c r="L730" s="9"/>
      <c r="M730" s="9"/>
      <c r="N730" s="9"/>
      <c r="O730" s="9"/>
      <c r="P730" s="9"/>
      <c r="Q730" s="9"/>
      <c r="R730" s="9"/>
      <c r="S730" s="9"/>
      <c r="T730" s="9"/>
      <c r="U730" s="9"/>
      <c r="V730" s="9"/>
      <c r="W730" s="10"/>
    </row>
    <row r="731" spans="1:23" ht="16.5" customHeight="1">
      <c r="A731" s="8"/>
      <c r="B731" s="9"/>
      <c r="C731" s="9"/>
      <c r="D731" s="9"/>
      <c r="E731" s="9"/>
      <c r="F731" s="9"/>
      <c r="G731" s="9"/>
      <c r="H731" s="9"/>
      <c r="I731" s="9"/>
      <c r="J731" s="9"/>
      <c r="K731" s="9"/>
      <c r="L731" s="9"/>
      <c r="M731" s="9"/>
      <c r="N731" s="9"/>
      <c r="O731" s="9"/>
      <c r="P731" s="9"/>
      <c r="Q731" s="9"/>
      <c r="R731" s="9"/>
      <c r="S731" s="9"/>
      <c r="T731" s="9"/>
      <c r="U731" s="9"/>
      <c r="V731" s="9"/>
      <c r="W731" s="10"/>
    </row>
    <row r="732" spans="1:23" ht="16.5" customHeight="1">
      <c r="A732" s="8"/>
      <c r="B732" s="9"/>
      <c r="C732" s="9"/>
      <c r="D732" s="9"/>
      <c r="E732" s="9"/>
      <c r="F732" s="9"/>
      <c r="G732" s="9"/>
      <c r="H732" s="9"/>
      <c r="I732" s="9"/>
      <c r="J732" s="9"/>
      <c r="K732" s="9"/>
      <c r="L732" s="9"/>
      <c r="M732" s="9"/>
      <c r="N732" s="9"/>
      <c r="O732" s="9"/>
      <c r="P732" s="9"/>
      <c r="Q732" s="9"/>
      <c r="R732" s="9"/>
      <c r="S732" s="9"/>
      <c r="T732" s="9"/>
      <c r="U732" s="9"/>
      <c r="V732" s="9"/>
      <c r="W732" s="10"/>
    </row>
    <row r="733" spans="1:23" ht="16.5" customHeight="1">
      <c r="A733" s="8"/>
      <c r="B733" s="9"/>
      <c r="C733" s="9"/>
      <c r="D733" s="9"/>
      <c r="E733" s="9"/>
      <c r="F733" s="9"/>
      <c r="G733" s="9"/>
      <c r="H733" s="9"/>
      <c r="I733" s="9"/>
      <c r="J733" s="9"/>
      <c r="K733" s="9"/>
      <c r="L733" s="9"/>
      <c r="M733" s="9"/>
      <c r="N733" s="9"/>
      <c r="O733" s="9"/>
      <c r="P733" s="9"/>
      <c r="Q733" s="9"/>
      <c r="R733" s="9"/>
      <c r="S733" s="9"/>
      <c r="T733" s="9"/>
      <c r="U733" s="9"/>
      <c r="V733" s="9"/>
      <c r="W733" s="10"/>
    </row>
    <row r="734" spans="1:23" ht="16.5" customHeight="1">
      <c r="A734" s="8"/>
      <c r="B734" s="9"/>
      <c r="C734" s="9"/>
      <c r="D734" s="9"/>
      <c r="E734" s="9"/>
      <c r="F734" s="9"/>
      <c r="G734" s="9"/>
      <c r="H734" s="9"/>
      <c r="I734" s="9"/>
      <c r="J734" s="9"/>
      <c r="K734" s="9"/>
      <c r="L734" s="9"/>
      <c r="M734" s="9"/>
      <c r="N734" s="9"/>
      <c r="O734" s="9"/>
      <c r="P734" s="9"/>
      <c r="Q734" s="9"/>
      <c r="R734" s="9"/>
      <c r="S734" s="9"/>
      <c r="T734" s="9"/>
      <c r="U734" s="9"/>
      <c r="V734" s="9"/>
      <c r="W734" s="10"/>
    </row>
    <row r="735" spans="1:23" ht="16.5" customHeight="1">
      <c r="A735" s="8"/>
      <c r="B735" s="9"/>
      <c r="C735" s="9"/>
      <c r="D735" s="9"/>
      <c r="E735" s="9"/>
      <c r="F735" s="9"/>
      <c r="G735" s="9"/>
      <c r="H735" s="9"/>
      <c r="I735" s="9"/>
      <c r="J735" s="9"/>
      <c r="K735" s="9"/>
      <c r="L735" s="9"/>
      <c r="M735" s="9"/>
      <c r="N735" s="9"/>
      <c r="O735" s="9"/>
      <c r="P735" s="9"/>
      <c r="Q735" s="9"/>
      <c r="R735" s="9"/>
      <c r="S735" s="9"/>
      <c r="T735" s="9"/>
      <c r="U735" s="9"/>
      <c r="V735" s="9"/>
      <c r="W735" s="10"/>
    </row>
    <row r="736" spans="1:23" ht="16.5" customHeight="1">
      <c r="A736" s="8"/>
      <c r="B736" s="9"/>
      <c r="C736" s="9"/>
      <c r="D736" s="9"/>
      <c r="E736" s="9"/>
      <c r="F736" s="9"/>
      <c r="G736" s="9"/>
      <c r="H736" s="9"/>
      <c r="I736" s="9"/>
      <c r="J736" s="9"/>
      <c r="K736" s="9"/>
      <c r="L736" s="9"/>
      <c r="M736" s="9"/>
      <c r="N736" s="9"/>
      <c r="O736" s="9"/>
      <c r="P736" s="9"/>
      <c r="Q736" s="9"/>
      <c r="R736" s="9"/>
      <c r="S736" s="9"/>
      <c r="T736" s="9"/>
      <c r="U736" s="9"/>
      <c r="V736" s="9"/>
      <c r="W736" s="10"/>
    </row>
    <row r="737" spans="1:23" ht="16.5" customHeight="1">
      <c r="A737" s="8"/>
      <c r="B737" s="9"/>
      <c r="C737" s="9"/>
      <c r="D737" s="9"/>
      <c r="E737" s="9"/>
      <c r="F737" s="9"/>
      <c r="G737" s="9"/>
      <c r="H737" s="9"/>
      <c r="I737" s="9"/>
      <c r="J737" s="9"/>
      <c r="K737" s="9"/>
      <c r="L737" s="9"/>
      <c r="M737" s="9"/>
      <c r="N737" s="9"/>
      <c r="O737" s="9"/>
      <c r="P737" s="9"/>
      <c r="Q737" s="9"/>
      <c r="R737" s="9"/>
      <c r="S737" s="9"/>
      <c r="T737" s="9"/>
      <c r="U737" s="9"/>
      <c r="V737" s="9"/>
      <c r="W737" s="10"/>
    </row>
    <row r="738" spans="1:23" ht="16.5" customHeight="1">
      <c r="A738" s="8"/>
      <c r="B738" s="9"/>
      <c r="C738" s="9"/>
      <c r="D738" s="9"/>
      <c r="E738" s="9"/>
      <c r="F738" s="9"/>
      <c r="G738" s="9"/>
      <c r="H738" s="9"/>
      <c r="I738" s="9"/>
      <c r="J738" s="9"/>
      <c r="K738" s="9"/>
      <c r="L738" s="9"/>
      <c r="M738" s="9"/>
      <c r="N738" s="9"/>
      <c r="O738" s="9"/>
      <c r="P738" s="9"/>
      <c r="Q738" s="9"/>
      <c r="R738" s="9"/>
      <c r="S738" s="9"/>
      <c r="T738" s="9"/>
      <c r="U738" s="9"/>
      <c r="V738" s="9"/>
      <c r="W738" s="10"/>
    </row>
    <row r="739" spans="1:23" ht="16.5" customHeight="1">
      <c r="A739" s="8"/>
      <c r="B739" s="9"/>
      <c r="C739" s="9"/>
      <c r="D739" s="9"/>
      <c r="E739" s="9"/>
      <c r="F739" s="9"/>
      <c r="G739" s="9"/>
      <c r="H739" s="9"/>
      <c r="I739" s="9"/>
      <c r="J739" s="9"/>
      <c r="K739" s="9"/>
      <c r="L739" s="9"/>
      <c r="M739" s="9"/>
      <c r="N739" s="9"/>
      <c r="O739" s="9"/>
      <c r="P739" s="9"/>
      <c r="Q739" s="9"/>
      <c r="R739" s="9"/>
      <c r="S739" s="9"/>
      <c r="T739" s="9"/>
      <c r="U739" s="9"/>
      <c r="V739" s="9"/>
      <c r="W739" s="10"/>
    </row>
    <row r="740" spans="1:23" ht="16.5" customHeight="1">
      <c r="A740" s="8"/>
      <c r="B740" s="9"/>
      <c r="C740" s="9"/>
      <c r="D740" s="9"/>
      <c r="E740" s="9"/>
      <c r="F740" s="9"/>
      <c r="G740" s="9"/>
      <c r="H740" s="9"/>
      <c r="I740" s="9"/>
      <c r="J740" s="9"/>
      <c r="K740" s="9"/>
      <c r="L740" s="9"/>
      <c r="M740" s="9"/>
      <c r="N740" s="9"/>
      <c r="O740" s="9"/>
      <c r="P740" s="9"/>
      <c r="Q740" s="9"/>
      <c r="R740" s="9"/>
      <c r="S740" s="9"/>
      <c r="T740" s="9"/>
      <c r="U740" s="9"/>
      <c r="V740" s="9"/>
      <c r="W740" s="10"/>
    </row>
    <row r="741" spans="1:23" ht="16.5" customHeight="1">
      <c r="A741" s="8"/>
      <c r="B741" s="9"/>
      <c r="C741" s="9"/>
      <c r="D741" s="9"/>
      <c r="E741" s="9"/>
      <c r="F741" s="9"/>
      <c r="G741" s="9"/>
      <c r="H741" s="9"/>
      <c r="I741" s="9"/>
      <c r="J741" s="9"/>
      <c r="K741" s="9"/>
      <c r="L741" s="9"/>
      <c r="M741" s="9"/>
      <c r="N741" s="9"/>
      <c r="O741" s="9"/>
      <c r="P741" s="9"/>
      <c r="Q741" s="9"/>
      <c r="R741" s="9"/>
      <c r="S741" s="9"/>
      <c r="T741" s="9"/>
      <c r="U741" s="9"/>
      <c r="V741" s="9"/>
      <c r="W741" s="10"/>
    </row>
    <row r="742" spans="1:23" ht="16.5" customHeight="1">
      <c r="A742" s="8"/>
      <c r="B742" s="9"/>
      <c r="C742" s="9"/>
      <c r="D742" s="9"/>
      <c r="E742" s="9"/>
      <c r="F742" s="9"/>
      <c r="G742" s="9"/>
      <c r="H742" s="9"/>
      <c r="I742" s="9"/>
      <c r="J742" s="9"/>
      <c r="K742" s="9"/>
      <c r="L742" s="9"/>
      <c r="M742" s="9"/>
      <c r="N742" s="9"/>
      <c r="O742" s="9"/>
      <c r="P742" s="9"/>
      <c r="Q742" s="9"/>
      <c r="R742" s="9"/>
      <c r="S742" s="9"/>
      <c r="T742" s="9"/>
      <c r="U742" s="9"/>
      <c r="V742" s="9"/>
      <c r="W742" s="10"/>
    </row>
    <row r="743" spans="1:23" ht="16.5" customHeight="1">
      <c r="A743" s="8"/>
      <c r="B743" s="9"/>
      <c r="C743" s="9"/>
      <c r="D743" s="9"/>
      <c r="E743" s="9"/>
      <c r="F743" s="9"/>
      <c r="G743" s="9"/>
      <c r="H743" s="9"/>
      <c r="I743" s="9"/>
      <c r="J743" s="9"/>
      <c r="K743" s="9"/>
      <c r="L743" s="9"/>
      <c r="M743" s="9"/>
      <c r="N743" s="9"/>
      <c r="O743" s="9"/>
      <c r="P743" s="9"/>
      <c r="Q743" s="9"/>
      <c r="R743" s="9"/>
      <c r="S743" s="9"/>
      <c r="T743" s="9"/>
      <c r="U743" s="9"/>
      <c r="V743" s="9"/>
      <c r="W743" s="10"/>
    </row>
    <row r="744" spans="1:23" ht="16.5" customHeight="1">
      <c r="A744" s="8"/>
      <c r="B744" s="9"/>
      <c r="C744" s="9"/>
      <c r="D744" s="9"/>
      <c r="E744" s="9"/>
      <c r="F744" s="9"/>
      <c r="G744" s="9"/>
      <c r="H744" s="9"/>
      <c r="I744" s="9"/>
      <c r="J744" s="9"/>
      <c r="K744" s="9"/>
      <c r="L744" s="9"/>
      <c r="M744" s="9"/>
      <c r="N744" s="9"/>
      <c r="O744" s="9"/>
      <c r="P744" s="9"/>
      <c r="Q744" s="9"/>
      <c r="R744" s="9"/>
      <c r="S744" s="9"/>
      <c r="T744" s="9"/>
      <c r="U744" s="9"/>
      <c r="V744" s="9"/>
      <c r="W744" s="10"/>
    </row>
    <row r="745" spans="1:23" ht="16.5" customHeight="1">
      <c r="A745" s="8"/>
      <c r="B745" s="9"/>
      <c r="C745" s="9"/>
      <c r="D745" s="9"/>
      <c r="E745" s="9"/>
      <c r="F745" s="9"/>
      <c r="G745" s="9"/>
      <c r="H745" s="9"/>
      <c r="I745" s="9"/>
      <c r="J745" s="9"/>
      <c r="K745" s="9"/>
      <c r="L745" s="9"/>
      <c r="M745" s="9"/>
      <c r="N745" s="9"/>
      <c r="O745" s="9"/>
      <c r="P745" s="9"/>
      <c r="Q745" s="9"/>
      <c r="R745" s="9"/>
      <c r="S745" s="9"/>
      <c r="T745" s="9"/>
      <c r="U745" s="9"/>
      <c r="V745" s="9"/>
      <c r="W745" s="10"/>
    </row>
    <row r="746" spans="1:23" ht="16.5" customHeight="1">
      <c r="A746" s="8"/>
      <c r="B746" s="9"/>
      <c r="C746" s="9"/>
      <c r="D746" s="9"/>
      <c r="E746" s="9"/>
      <c r="F746" s="9"/>
      <c r="G746" s="9"/>
      <c r="H746" s="9"/>
      <c r="I746" s="9"/>
      <c r="J746" s="9"/>
      <c r="K746" s="9"/>
      <c r="L746" s="9"/>
      <c r="M746" s="9"/>
      <c r="N746" s="9"/>
      <c r="O746" s="9"/>
      <c r="P746" s="9"/>
      <c r="Q746" s="9"/>
      <c r="R746" s="9"/>
      <c r="S746" s="9"/>
      <c r="T746" s="9"/>
      <c r="U746" s="9"/>
      <c r="V746" s="9"/>
      <c r="W746" s="10"/>
    </row>
    <row r="747" spans="1:23" ht="16.5" customHeight="1">
      <c r="A747" s="8"/>
      <c r="B747" s="9"/>
      <c r="C747" s="9"/>
      <c r="D747" s="9"/>
      <c r="E747" s="9"/>
      <c r="F747" s="9"/>
      <c r="G747" s="9"/>
      <c r="H747" s="9"/>
      <c r="I747" s="9"/>
      <c r="J747" s="9"/>
      <c r="K747" s="9"/>
      <c r="L747" s="9"/>
      <c r="M747" s="9"/>
      <c r="N747" s="9"/>
      <c r="O747" s="9"/>
      <c r="P747" s="9"/>
      <c r="Q747" s="9"/>
      <c r="R747" s="9"/>
      <c r="S747" s="9"/>
      <c r="T747" s="9"/>
      <c r="U747" s="9"/>
      <c r="V747" s="9"/>
      <c r="W747" s="10"/>
    </row>
    <row r="748" spans="1:23" ht="16.5" customHeight="1">
      <c r="A748" s="8"/>
      <c r="B748" s="9"/>
      <c r="C748" s="9"/>
      <c r="D748" s="9"/>
      <c r="E748" s="9"/>
      <c r="F748" s="9"/>
      <c r="G748" s="9"/>
      <c r="H748" s="9"/>
      <c r="I748" s="9"/>
      <c r="J748" s="9"/>
      <c r="K748" s="9"/>
      <c r="L748" s="9"/>
      <c r="M748" s="9"/>
      <c r="N748" s="9"/>
      <c r="O748" s="9"/>
      <c r="P748" s="9"/>
      <c r="Q748" s="9"/>
      <c r="R748" s="9"/>
      <c r="S748" s="9"/>
      <c r="T748" s="9"/>
      <c r="U748" s="9"/>
      <c r="V748" s="9"/>
      <c r="W748" s="10"/>
    </row>
    <row r="749" spans="1:23" ht="16.5" customHeight="1">
      <c r="A749" s="8"/>
      <c r="B749" s="9"/>
      <c r="C749" s="9"/>
      <c r="D749" s="9"/>
      <c r="E749" s="9"/>
      <c r="F749" s="9"/>
      <c r="G749" s="9"/>
      <c r="H749" s="9"/>
      <c r="I749" s="9"/>
      <c r="J749" s="9"/>
      <c r="K749" s="9"/>
      <c r="L749" s="9"/>
      <c r="M749" s="9"/>
      <c r="N749" s="9"/>
      <c r="O749" s="9"/>
      <c r="P749" s="9"/>
      <c r="Q749" s="9"/>
      <c r="R749" s="9"/>
      <c r="S749" s="9"/>
      <c r="T749" s="9"/>
      <c r="U749" s="9"/>
      <c r="V749" s="9"/>
      <c r="W749" s="10"/>
    </row>
    <row r="750" spans="1:23" ht="16.5" customHeight="1">
      <c r="A750" s="8"/>
      <c r="B750" s="9"/>
      <c r="C750" s="9"/>
      <c r="D750" s="9"/>
      <c r="E750" s="9"/>
      <c r="F750" s="9"/>
      <c r="G750" s="9"/>
      <c r="H750" s="9"/>
      <c r="I750" s="9"/>
      <c r="J750" s="9"/>
      <c r="K750" s="9"/>
      <c r="L750" s="9"/>
      <c r="M750" s="9"/>
      <c r="N750" s="9"/>
      <c r="O750" s="9"/>
      <c r="P750" s="9"/>
      <c r="Q750" s="9"/>
      <c r="R750" s="9"/>
      <c r="S750" s="9"/>
      <c r="T750" s="9"/>
      <c r="U750" s="9"/>
      <c r="V750" s="9"/>
      <c r="W750" s="10"/>
    </row>
    <row r="751" spans="1:23" ht="16.5" customHeight="1">
      <c r="A751" s="8"/>
      <c r="B751" s="9"/>
      <c r="C751" s="9"/>
      <c r="D751" s="9"/>
      <c r="E751" s="9"/>
      <c r="F751" s="9"/>
      <c r="G751" s="9"/>
      <c r="H751" s="9"/>
      <c r="I751" s="9"/>
      <c r="J751" s="9"/>
      <c r="K751" s="9"/>
      <c r="L751" s="9"/>
      <c r="M751" s="9"/>
      <c r="N751" s="9"/>
      <c r="O751" s="9"/>
      <c r="P751" s="9"/>
      <c r="Q751" s="9"/>
      <c r="R751" s="9"/>
      <c r="S751" s="9"/>
      <c r="T751" s="9"/>
      <c r="U751" s="9"/>
      <c r="V751" s="9"/>
      <c r="W751" s="10"/>
    </row>
    <row r="752" spans="1:23" ht="16.5" customHeight="1">
      <c r="A752" s="8"/>
      <c r="B752" s="9"/>
      <c r="C752" s="9"/>
      <c r="D752" s="9"/>
      <c r="E752" s="9"/>
      <c r="F752" s="9"/>
      <c r="G752" s="9"/>
      <c r="H752" s="9"/>
      <c r="I752" s="9"/>
      <c r="J752" s="9"/>
      <c r="K752" s="9"/>
      <c r="L752" s="9"/>
      <c r="M752" s="9"/>
      <c r="N752" s="9"/>
      <c r="O752" s="9"/>
      <c r="P752" s="9"/>
      <c r="Q752" s="9"/>
      <c r="R752" s="9"/>
      <c r="S752" s="9"/>
      <c r="T752" s="9"/>
      <c r="U752" s="9"/>
      <c r="V752" s="9"/>
      <c r="W752" s="10"/>
    </row>
    <row r="753" spans="1:23" ht="16.5" customHeight="1">
      <c r="A753" s="8"/>
      <c r="B753" s="9"/>
      <c r="C753" s="9"/>
      <c r="D753" s="9"/>
      <c r="E753" s="9"/>
      <c r="F753" s="9"/>
      <c r="G753" s="9"/>
      <c r="H753" s="9"/>
      <c r="I753" s="9"/>
      <c r="J753" s="9"/>
      <c r="K753" s="9"/>
      <c r="L753" s="9"/>
      <c r="M753" s="9"/>
      <c r="N753" s="9"/>
      <c r="O753" s="9"/>
      <c r="P753" s="9"/>
      <c r="Q753" s="9"/>
      <c r="R753" s="9"/>
      <c r="S753" s="9"/>
      <c r="T753" s="9"/>
      <c r="U753" s="9"/>
      <c r="V753" s="9"/>
      <c r="W753" s="10"/>
    </row>
    <row r="754" spans="1:23" ht="16.5" customHeight="1">
      <c r="A754" s="8"/>
      <c r="B754" s="9"/>
      <c r="C754" s="9"/>
      <c r="D754" s="9"/>
      <c r="E754" s="9"/>
      <c r="F754" s="9"/>
      <c r="G754" s="9"/>
      <c r="H754" s="9"/>
      <c r="I754" s="9"/>
      <c r="J754" s="9"/>
      <c r="K754" s="9"/>
      <c r="L754" s="9"/>
      <c r="M754" s="9"/>
      <c r="N754" s="9"/>
      <c r="O754" s="9"/>
      <c r="P754" s="9"/>
      <c r="Q754" s="9"/>
      <c r="R754" s="9"/>
      <c r="S754" s="9"/>
      <c r="T754" s="9"/>
      <c r="U754" s="9"/>
      <c r="V754" s="9"/>
      <c r="W754" s="10"/>
    </row>
    <row r="755" spans="1:23" ht="16.5" customHeight="1">
      <c r="A755" s="8"/>
      <c r="B755" s="9"/>
      <c r="C755" s="9"/>
      <c r="D755" s="9"/>
      <c r="E755" s="9"/>
      <c r="F755" s="9"/>
      <c r="G755" s="9"/>
      <c r="H755" s="9"/>
      <c r="I755" s="9"/>
      <c r="J755" s="9"/>
      <c r="K755" s="9"/>
      <c r="L755" s="9"/>
      <c r="M755" s="9"/>
      <c r="N755" s="9"/>
      <c r="O755" s="9"/>
      <c r="P755" s="9"/>
      <c r="Q755" s="9"/>
      <c r="R755" s="9"/>
      <c r="S755" s="9"/>
      <c r="T755" s="9"/>
      <c r="U755" s="9"/>
      <c r="V755" s="9"/>
      <c r="W755" s="10"/>
    </row>
    <row r="756" spans="1:23" ht="16.5" customHeight="1">
      <c r="A756" s="8"/>
      <c r="B756" s="9"/>
      <c r="C756" s="9"/>
      <c r="D756" s="9"/>
      <c r="E756" s="9"/>
      <c r="F756" s="9"/>
      <c r="G756" s="9"/>
      <c r="H756" s="9"/>
      <c r="I756" s="9"/>
      <c r="J756" s="9"/>
      <c r="K756" s="9"/>
      <c r="L756" s="9"/>
      <c r="M756" s="9"/>
      <c r="N756" s="9"/>
      <c r="O756" s="9"/>
      <c r="P756" s="9"/>
      <c r="Q756" s="9"/>
      <c r="R756" s="9"/>
      <c r="S756" s="9"/>
      <c r="T756" s="9"/>
      <c r="U756" s="9"/>
      <c r="V756" s="9"/>
      <c r="W756" s="10"/>
    </row>
    <row r="757" spans="1:23" ht="16.5" customHeight="1">
      <c r="A757" s="8"/>
      <c r="B757" s="9"/>
      <c r="C757" s="9"/>
      <c r="D757" s="9"/>
      <c r="E757" s="9"/>
      <c r="F757" s="9"/>
      <c r="G757" s="9"/>
      <c r="H757" s="9"/>
      <c r="I757" s="9"/>
      <c r="J757" s="9"/>
      <c r="K757" s="9"/>
      <c r="L757" s="9"/>
      <c r="M757" s="9"/>
      <c r="N757" s="9"/>
      <c r="O757" s="9"/>
      <c r="P757" s="9"/>
      <c r="Q757" s="9"/>
      <c r="R757" s="9"/>
      <c r="S757" s="9"/>
      <c r="T757" s="9"/>
      <c r="U757" s="9"/>
      <c r="V757" s="9"/>
      <c r="W757" s="10"/>
    </row>
    <row r="758" spans="1:23" ht="16.5" customHeight="1">
      <c r="A758" s="8"/>
      <c r="B758" s="9"/>
      <c r="C758" s="9"/>
      <c r="D758" s="9"/>
      <c r="E758" s="9"/>
      <c r="F758" s="9"/>
      <c r="G758" s="9"/>
      <c r="H758" s="9"/>
      <c r="I758" s="9"/>
      <c r="J758" s="9"/>
      <c r="K758" s="9"/>
      <c r="L758" s="9"/>
      <c r="M758" s="9"/>
      <c r="N758" s="9"/>
      <c r="O758" s="9"/>
      <c r="P758" s="9"/>
      <c r="Q758" s="9"/>
      <c r="R758" s="9"/>
      <c r="S758" s="9"/>
      <c r="T758" s="9"/>
      <c r="U758" s="9"/>
      <c r="V758" s="9"/>
      <c r="W758" s="10"/>
    </row>
    <row r="759" spans="1:23" ht="16.5" customHeight="1">
      <c r="A759" s="8"/>
      <c r="B759" s="9"/>
      <c r="C759" s="9"/>
      <c r="D759" s="9"/>
      <c r="E759" s="9"/>
      <c r="F759" s="9"/>
      <c r="G759" s="9"/>
      <c r="H759" s="9"/>
      <c r="I759" s="9"/>
      <c r="J759" s="9"/>
      <c r="K759" s="9"/>
      <c r="L759" s="9"/>
      <c r="M759" s="9"/>
      <c r="N759" s="9"/>
      <c r="O759" s="9"/>
      <c r="P759" s="9"/>
      <c r="Q759" s="9"/>
      <c r="R759" s="9"/>
      <c r="S759" s="9"/>
      <c r="T759" s="9"/>
      <c r="U759" s="9"/>
      <c r="V759" s="9"/>
      <c r="W759" s="10"/>
    </row>
    <row r="760" spans="1:23" ht="16.5" customHeight="1">
      <c r="A760" s="8"/>
      <c r="B760" s="9"/>
      <c r="C760" s="9"/>
      <c r="D760" s="9"/>
      <c r="E760" s="9"/>
      <c r="F760" s="9"/>
      <c r="G760" s="9"/>
      <c r="H760" s="9"/>
      <c r="I760" s="9"/>
      <c r="J760" s="9"/>
      <c r="K760" s="9"/>
      <c r="L760" s="9"/>
      <c r="M760" s="9"/>
      <c r="N760" s="9"/>
      <c r="O760" s="9"/>
      <c r="P760" s="9"/>
      <c r="Q760" s="9"/>
      <c r="R760" s="9"/>
      <c r="S760" s="9"/>
      <c r="T760" s="9"/>
      <c r="U760" s="9"/>
      <c r="V760" s="9"/>
      <c r="W760" s="10"/>
    </row>
    <row r="761" spans="1:23" ht="16.5" customHeight="1">
      <c r="A761" s="8"/>
      <c r="B761" s="9"/>
      <c r="C761" s="9"/>
      <c r="D761" s="9"/>
      <c r="E761" s="9"/>
      <c r="F761" s="9"/>
      <c r="G761" s="9"/>
      <c r="H761" s="9"/>
      <c r="I761" s="9"/>
      <c r="J761" s="9"/>
      <c r="K761" s="9"/>
      <c r="L761" s="9"/>
      <c r="M761" s="9"/>
      <c r="N761" s="9"/>
      <c r="O761" s="9"/>
      <c r="P761" s="9"/>
      <c r="Q761" s="9"/>
      <c r="R761" s="9"/>
      <c r="S761" s="9"/>
      <c r="T761" s="9"/>
      <c r="U761" s="9"/>
      <c r="V761" s="9"/>
      <c r="W761" s="10"/>
    </row>
    <row r="762" spans="1:23" ht="16.5" customHeight="1">
      <c r="A762" s="8"/>
      <c r="B762" s="9"/>
      <c r="C762" s="9"/>
      <c r="D762" s="9"/>
      <c r="E762" s="9"/>
      <c r="F762" s="9"/>
      <c r="G762" s="9"/>
      <c r="H762" s="9"/>
      <c r="I762" s="9"/>
      <c r="J762" s="9"/>
      <c r="K762" s="9"/>
      <c r="L762" s="9"/>
      <c r="M762" s="9"/>
      <c r="N762" s="9"/>
      <c r="O762" s="9"/>
      <c r="P762" s="9"/>
      <c r="Q762" s="9"/>
      <c r="R762" s="9"/>
      <c r="S762" s="9"/>
      <c r="T762" s="9"/>
      <c r="U762" s="9"/>
      <c r="V762" s="9"/>
      <c r="W762" s="10"/>
    </row>
    <row r="763" spans="1:23" ht="16.5" customHeight="1">
      <c r="A763" s="8"/>
      <c r="B763" s="9"/>
      <c r="C763" s="9"/>
      <c r="D763" s="9"/>
      <c r="E763" s="9"/>
      <c r="F763" s="9"/>
      <c r="G763" s="9"/>
      <c r="H763" s="9"/>
      <c r="I763" s="9"/>
      <c r="J763" s="9"/>
      <c r="K763" s="9"/>
      <c r="L763" s="9"/>
      <c r="M763" s="9"/>
      <c r="N763" s="9"/>
      <c r="O763" s="9"/>
      <c r="P763" s="9"/>
      <c r="Q763" s="9"/>
      <c r="R763" s="9"/>
      <c r="S763" s="9"/>
      <c r="T763" s="9"/>
      <c r="U763" s="9"/>
      <c r="V763" s="9"/>
      <c r="W763" s="10"/>
    </row>
    <row r="764" spans="1:23" ht="16.5" customHeight="1">
      <c r="A764" s="8"/>
      <c r="B764" s="9"/>
      <c r="C764" s="9"/>
      <c r="D764" s="9"/>
      <c r="E764" s="9"/>
      <c r="F764" s="9"/>
      <c r="G764" s="9"/>
      <c r="H764" s="9"/>
      <c r="I764" s="9"/>
      <c r="J764" s="9"/>
      <c r="K764" s="9"/>
      <c r="L764" s="9"/>
      <c r="M764" s="9"/>
      <c r="N764" s="9"/>
      <c r="O764" s="9"/>
      <c r="P764" s="9"/>
      <c r="Q764" s="9"/>
      <c r="R764" s="9"/>
      <c r="S764" s="9"/>
      <c r="T764" s="9"/>
      <c r="U764" s="9"/>
      <c r="V764" s="9"/>
      <c r="W764" s="10"/>
    </row>
    <row r="765" spans="1:23" ht="16.5" customHeight="1">
      <c r="A765" s="8"/>
      <c r="B765" s="9"/>
      <c r="C765" s="9"/>
      <c r="D765" s="9"/>
      <c r="E765" s="9"/>
      <c r="F765" s="9"/>
      <c r="G765" s="9"/>
      <c r="H765" s="9"/>
      <c r="I765" s="9"/>
      <c r="J765" s="9"/>
      <c r="K765" s="9"/>
      <c r="L765" s="9"/>
      <c r="M765" s="9"/>
      <c r="N765" s="9"/>
      <c r="O765" s="9"/>
      <c r="P765" s="9"/>
      <c r="Q765" s="9"/>
      <c r="R765" s="9"/>
      <c r="S765" s="9"/>
      <c r="T765" s="9"/>
      <c r="U765" s="9"/>
      <c r="V765" s="9"/>
      <c r="W765" s="10"/>
    </row>
    <row r="766" spans="1:23" ht="16.5" customHeight="1">
      <c r="A766" s="8"/>
      <c r="B766" s="9"/>
      <c r="C766" s="9"/>
      <c r="D766" s="9"/>
      <c r="E766" s="9"/>
      <c r="F766" s="9"/>
      <c r="G766" s="9"/>
      <c r="H766" s="9"/>
      <c r="I766" s="9"/>
      <c r="J766" s="9"/>
      <c r="K766" s="9"/>
      <c r="L766" s="9"/>
      <c r="M766" s="9"/>
      <c r="N766" s="9"/>
      <c r="O766" s="9"/>
      <c r="P766" s="9"/>
      <c r="Q766" s="9"/>
      <c r="R766" s="9"/>
      <c r="S766" s="9"/>
      <c r="T766" s="9"/>
      <c r="U766" s="9"/>
      <c r="V766" s="9"/>
      <c r="W766" s="10"/>
    </row>
    <row r="767" spans="1:23" ht="16.5" customHeight="1">
      <c r="A767" s="8"/>
      <c r="B767" s="9"/>
      <c r="C767" s="9"/>
      <c r="D767" s="9"/>
      <c r="E767" s="9"/>
      <c r="F767" s="9"/>
      <c r="G767" s="9"/>
      <c r="H767" s="9"/>
      <c r="I767" s="9"/>
      <c r="J767" s="9"/>
      <c r="K767" s="9"/>
      <c r="L767" s="9"/>
      <c r="M767" s="9"/>
      <c r="N767" s="9"/>
      <c r="O767" s="9"/>
      <c r="P767" s="9"/>
      <c r="Q767" s="9"/>
      <c r="R767" s="9"/>
      <c r="S767" s="9"/>
      <c r="T767" s="9"/>
      <c r="U767" s="9"/>
      <c r="V767" s="9"/>
      <c r="W767" s="10"/>
    </row>
    <row r="768" spans="1:23" ht="16.5" customHeight="1">
      <c r="A768" s="8"/>
      <c r="B768" s="9"/>
      <c r="C768" s="9"/>
      <c r="D768" s="9"/>
      <c r="E768" s="9"/>
      <c r="F768" s="9"/>
      <c r="G768" s="9"/>
      <c r="H768" s="9"/>
      <c r="I768" s="9"/>
      <c r="J768" s="9"/>
      <c r="K768" s="9"/>
      <c r="L768" s="9"/>
      <c r="M768" s="9"/>
      <c r="N768" s="9"/>
      <c r="O768" s="9"/>
      <c r="P768" s="9"/>
      <c r="Q768" s="9"/>
      <c r="R768" s="9"/>
      <c r="S768" s="9"/>
      <c r="T768" s="9"/>
      <c r="U768" s="9"/>
      <c r="V768" s="9"/>
      <c r="W768" s="10"/>
    </row>
    <row r="769" spans="1:23" ht="16.5" customHeight="1">
      <c r="A769" s="8"/>
      <c r="B769" s="9"/>
      <c r="C769" s="9"/>
      <c r="D769" s="9"/>
      <c r="E769" s="9"/>
      <c r="F769" s="9"/>
      <c r="G769" s="9"/>
      <c r="H769" s="9"/>
      <c r="I769" s="9"/>
      <c r="J769" s="9"/>
      <c r="K769" s="9"/>
      <c r="L769" s="9"/>
      <c r="M769" s="9"/>
      <c r="N769" s="9"/>
      <c r="O769" s="9"/>
      <c r="P769" s="9"/>
      <c r="Q769" s="9"/>
      <c r="R769" s="9"/>
      <c r="S769" s="9"/>
      <c r="T769" s="9"/>
      <c r="U769" s="9"/>
      <c r="V769" s="9"/>
      <c r="W769" s="10"/>
    </row>
    <row r="770" spans="1:23" ht="16.5" customHeight="1">
      <c r="A770" s="8"/>
      <c r="B770" s="9"/>
      <c r="C770" s="9"/>
      <c r="D770" s="9"/>
      <c r="E770" s="9"/>
      <c r="F770" s="9"/>
      <c r="G770" s="9"/>
      <c r="H770" s="9"/>
      <c r="I770" s="9"/>
      <c r="J770" s="9"/>
      <c r="K770" s="9"/>
      <c r="L770" s="9"/>
      <c r="M770" s="9"/>
      <c r="N770" s="9"/>
      <c r="O770" s="9"/>
      <c r="P770" s="9"/>
      <c r="Q770" s="9"/>
      <c r="R770" s="9"/>
      <c r="S770" s="9"/>
      <c r="T770" s="9"/>
      <c r="U770" s="9"/>
      <c r="V770" s="9"/>
      <c r="W770" s="10"/>
    </row>
    <row r="771" spans="1:23" ht="16.5" customHeight="1">
      <c r="A771" s="8"/>
      <c r="B771" s="9"/>
      <c r="C771" s="9"/>
      <c r="D771" s="9"/>
      <c r="E771" s="9"/>
      <c r="F771" s="9"/>
      <c r="G771" s="9"/>
      <c r="H771" s="9"/>
      <c r="I771" s="9"/>
      <c r="J771" s="9"/>
      <c r="K771" s="9"/>
      <c r="L771" s="9"/>
      <c r="M771" s="9"/>
      <c r="N771" s="9"/>
      <c r="O771" s="9"/>
      <c r="P771" s="9"/>
      <c r="Q771" s="9"/>
      <c r="R771" s="9"/>
      <c r="S771" s="9"/>
      <c r="T771" s="9"/>
      <c r="U771" s="9"/>
      <c r="V771" s="9"/>
      <c r="W771" s="10"/>
    </row>
    <row r="772" spans="1:23" ht="16.5" customHeight="1">
      <c r="A772" s="8"/>
      <c r="B772" s="9"/>
      <c r="C772" s="9"/>
      <c r="D772" s="9"/>
      <c r="E772" s="9"/>
      <c r="F772" s="9"/>
      <c r="G772" s="9"/>
      <c r="H772" s="9"/>
      <c r="I772" s="9"/>
      <c r="J772" s="9"/>
      <c r="K772" s="9"/>
      <c r="L772" s="9"/>
      <c r="M772" s="9"/>
      <c r="N772" s="9"/>
      <c r="O772" s="9"/>
      <c r="P772" s="9"/>
      <c r="Q772" s="9"/>
      <c r="R772" s="9"/>
      <c r="S772" s="9"/>
      <c r="T772" s="9"/>
      <c r="U772" s="9"/>
      <c r="V772" s="9"/>
      <c r="W772" s="10"/>
    </row>
    <row r="773" spans="1:23" ht="16.5" customHeight="1">
      <c r="A773" s="8"/>
      <c r="B773" s="9"/>
      <c r="C773" s="9"/>
      <c r="D773" s="9"/>
      <c r="E773" s="9"/>
      <c r="F773" s="9"/>
      <c r="G773" s="9"/>
      <c r="H773" s="9"/>
      <c r="I773" s="9"/>
      <c r="J773" s="9"/>
      <c r="K773" s="9"/>
      <c r="L773" s="9"/>
      <c r="M773" s="9"/>
      <c r="N773" s="9"/>
      <c r="O773" s="9"/>
      <c r="P773" s="9"/>
      <c r="Q773" s="9"/>
      <c r="R773" s="9"/>
      <c r="S773" s="9"/>
      <c r="T773" s="9"/>
      <c r="U773" s="9"/>
      <c r="V773" s="9"/>
      <c r="W773" s="10"/>
    </row>
    <row r="774" spans="1:23" ht="16.5" customHeight="1">
      <c r="A774" s="8"/>
      <c r="B774" s="9"/>
      <c r="C774" s="9"/>
      <c r="D774" s="9"/>
      <c r="E774" s="9"/>
      <c r="F774" s="9"/>
      <c r="G774" s="9"/>
      <c r="H774" s="9"/>
      <c r="I774" s="9"/>
      <c r="J774" s="9"/>
      <c r="K774" s="9"/>
      <c r="L774" s="9"/>
      <c r="M774" s="9"/>
      <c r="N774" s="9"/>
      <c r="O774" s="9"/>
      <c r="P774" s="9"/>
      <c r="Q774" s="9"/>
      <c r="R774" s="9"/>
      <c r="S774" s="9"/>
      <c r="T774" s="9"/>
      <c r="U774" s="9"/>
      <c r="V774" s="9"/>
      <c r="W774" s="10"/>
    </row>
    <row r="775" spans="1:23" ht="16.5" customHeight="1">
      <c r="A775" s="8"/>
      <c r="B775" s="9"/>
      <c r="C775" s="9"/>
      <c r="D775" s="9"/>
      <c r="E775" s="9"/>
      <c r="F775" s="9"/>
      <c r="G775" s="9"/>
      <c r="H775" s="9"/>
      <c r="I775" s="9"/>
      <c r="J775" s="9"/>
      <c r="K775" s="9"/>
      <c r="L775" s="9"/>
      <c r="M775" s="9"/>
      <c r="N775" s="9"/>
      <c r="O775" s="9"/>
      <c r="P775" s="9"/>
      <c r="Q775" s="9"/>
      <c r="R775" s="9"/>
      <c r="S775" s="9"/>
      <c r="T775" s="9"/>
      <c r="U775" s="9"/>
      <c r="V775" s="9"/>
      <c r="W775" s="10"/>
    </row>
    <row r="776" spans="1:23" ht="16.5" customHeight="1">
      <c r="A776" s="8"/>
      <c r="B776" s="9"/>
      <c r="C776" s="9"/>
      <c r="D776" s="9"/>
      <c r="E776" s="9"/>
      <c r="F776" s="9"/>
      <c r="G776" s="9"/>
      <c r="H776" s="9"/>
      <c r="I776" s="9"/>
      <c r="J776" s="9"/>
      <c r="K776" s="9"/>
      <c r="L776" s="9"/>
      <c r="M776" s="9"/>
      <c r="N776" s="9"/>
      <c r="O776" s="9"/>
      <c r="P776" s="9"/>
      <c r="Q776" s="9"/>
      <c r="R776" s="9"/>
      <c r="S776" s="9"/>
      <c r="T776" s="9"/>
      <c r="U776" s="9"/>
      <c r="V776" s="9"/>
      <c r="W776" s="10"/>
    </row>
    <row r="777" spans="1:23" ht="16.5" customHeight="1">
      <c r="A777" s="8"/>
      <c r="B777" s="9"/>
      <c r="C777" s="9"/>
      <c r="D777" s="9"/>
      <c r="E777" s="9"/>
      <c r="F777" s="9"/>
      <c r="G777" s="9"/>
      <c r="H777" s="9"/>
      <c r="I777" s="9"/>
      <c r="J777" s="9"/>
      <c r="K777" s="9"/>
      <c r="L777" s="9"/>
      <c r="M777" s="9"/>
      <c r="N777" s="9"/>
      <c r="O777" s="9"/>
      <c r="P777" s="9"/>
      <c r="Q777" s="9"/>
      <c r="R777" s="9"/>
      <c r="S777" s="9"/>
      <c r="T777" s="9"/>
      <c r="U777" s="9"/>
      <c r="V777" s="9"/>
      <c r="W777" s="10"/>
    </row>
    <row r="778" spans="1:23" ht="16.5" customHeight="1">
      <c r="A778" s="8"/>
      <c r="B778" s="9"/>
      <c r="C778" s="9"/>
      <c r="D778" s="9"/>
      <c r="E778" s="9"/>
      <c r="F778" s="9"/>
      <c r="G778" s="9"/>
      <c r="H778" s="9"/>
      <c r="I778" s="9"/>
      <c r="J778" s="9"/>
      <c r="K778" s="9"/>
      <c r="L778" s="9"/>
      <c r="M778" s="9"/>
      <c r="N778" s="9"/>
      <c r="O778" s="9"/>
      <c r="P778" s="9"/>
      <c r="Q778" s="9"/>
      <c r="R778" s="9"/>
      <c r="S778" s="9"/>
      <c r="T778" s="9"/>
      <c r="U778" s="9"/>
      <c r="V778" s="9"/>
      <c r="W778" s="10"/>
    </row>
    <row r="779" spans="1:23" ht="16.5" customHeight="1">
      <c r="A779" s="8"/>
      <c r="B779" s="9"/>
      <c r="C779" s="9"/>
      <c r="D779" s="9"/>
      <c r="E779" s="9"/>
      <c r="F779" s="9"/>
      <c r="G779" s="9"/>
      <c r="H779" s="9"/>
      <c r="I779" s="9"/>
      <c r="J779" s="9"/>
      <c r="K779" s="9"/>
      <c r="L779" s="9"/>
      <c r="M779" s="9"/>
      <c r="N779" s="9"/>
      <c r="O779" s="9"/>
      <c r="P779" s="9"/>
      <c r="Q779" s="9"/>
      <c r="R779" s="9"/>
      <c r="S779" s="9"/>
      <c r="T779" s="9"/>
      <c r="U779" s="9"/>
      <c r="V779" s="9"/>
      <c r="W779" s="10"/>
    </row>
    <row r="780" spans="1:23" ht="16.5" customHeight="1">
      <c r="A780" s="8"/>
      <c r="B780" s="9"/>
      <c r="C780" s="9"/>
      <c r="D780" s="9"/>
      <c r="E780" s="9"/>
      <c r="F780" s="9"/>
      <c r="G780" s="9"/>
      <c r="H780" s="9"/>
      <c r="I780" s="9"/>
      <c r="J780" s="9"/>
      <c r="K780" s="9"/>
      <c r="L780" s="9"/>
      <c r="M780" s="9"/>
      <c r="N780" s="9"/>
      <c r="O780" s="9"/>
      <c r="P780" s="9"/>
      <c r="Q780" s="9"/>
      <c r="R780" s="9"/>
      <c r="S780" s="9"/>
      <c r="T780" s="9"/>
      <c r="U780" s="9"/>
      <c r="V780" s="9"/>
      <c r="W780" s="10"/>
    </row>
    <row r="781" spans="1:23" ht="16.5" customHeight="1">
      <c r="A781" s="8"/>
      <c r="B781" s="9"/>
      <c r="C781" s="9"/>
      <c r="D781" s="9"/>
      <c r="E781" s="9"/>
      <c r="F781" s="9"/>
      <c r="G781" s="9"/>
      <c r="H781" s="9"/>
      <c r="I781" s="9"/>
      <c r="J781" s="9"/>
      <c r="K781" s="9"/>
      <c r="L781" s="9"/>
      <c r="M781" s="9"/>
      <c r="N781" s="9"/>
      <c r="O781" s="9"/>
      <c r="P781" s="9"/>
      <c r="Q781" s="9"/>
      <c r="R781" s="9"/>
      <c r="S781" s="9"/>
      <c r="T781" s="9"/>
      <c r="U781" s="9"/>
      <c r="V781" s="9"/>
      <c r="W781" s="10"/>
    </row>
    <row r="782" spans="1:23" ht="16.5" customHeight="1">
      <c r="A782" s="8"/>
      <c r="B782" s="9"/>
      <c r="C782" s="9"/>
      <c r="D782" s="9"/>
      <c r="E782" s="9"/>
      <c r="F782" s="9"/>
      <c r="G782" s="9"/>
      <c r="H782" s="9"/>
      <c r="I782" s="9"/>
      <c r="J782" s="9"/>
      <c r="K782" s="9"/>
      <c r="L782" s="9"/>
      <c r="M782" s="9"/>
      <c r="N782" s="9"/>
      <c r="O782" s="9"/>
      <c r="P782" s="9"/>
      <c r="Q782" s="9"/>
      <c r="R782" s="9"/>
      <c r="S782" s="9"/>
      <c r="T782" s="9"/>
      <c r="U782" s="9"/>
      <c r="V782" s="9"/>
      <c r="W782" s="10"/>
    </row>
    <row r="783" spans="1:23" ht="16.5" customHeight="1">
      <c r="A783" s="8"/>
      <c r="B783" s="9"/>
      <c r="C783" s="9"/>
      <c r="D783" s="9"/>
      <c r="E783" s="9"/>
      <c r="F783" s="9"/>
      <c r="G783" s="9"/>
      <c r="H783" s="9"/>
      <c r="I783" s="9"/>
      <c r="J783" s="9"/>
      <c r="K783" s="9"/>
      <c r="L783" s="9"/>
      <c r="M783" s="9"/>
      <c r="N783" s="9"/>
      <c r="O783" s="9"/>
      <c r="P783" s="9"/>
      <c r="Q783" s="9"/>
      <c r="R783" s="9"/>
      <c r="S783" s="9"/>
      <c r="T783" s="9"/>
      <c r="U783" s="9"/>
      <c r="V783" s="9"/>
      <c r="W783" s="10"/>
    </row>
    <row r="784" spans="1:23" ht="16.5" customHeight="1">
      <c r="A784" s="8"/>
      <c r="B784" s="9"/>
      <c r="C784" s="9"/>
      <c r="D784" s="9"/>
      <c r="E784" s="9"/>
      <c r="F784" s="9"/>
      <c r="G784" s="9"/>
      <c r="H784" s="9"/>
      <c r="I784" s="9"/>
      <c r="J784" s="9"/>
      <c r="K784" s="9"/>
      <c r="L784" s="9"/>
      <c r="M784" s="9"/>
      <c r="N784" s="9"/>
      <c r="O784" s="9"/>
      <c r="P784" s="9"/>
      <c r="Q784" s="9"/>
      <c r="R784" s="9"/>
      <c r="S784" s="9"/>
      <c r="T784" s="9"/>
      <c r="U784" s="9"/>
      <c r="V784" s="9"/>
      <c r="W784" s="10"/>
    </row>
    <row r="785" spans="1:23" ht="16.5" customHeight="1">
      <c r="A785" s="8"/>
      <c r="B785" s="9"/>
      <c r="C785" s="9"/>
      <c r="D785" s="9"/>
      <c r="E785" s="9"/>
      <c r="F785" s="9"/>
      <c r="G785" s="9"/>
      <c r="H785" s="9"/>
      <c r="I785" s="9"/>
      <c r="J785" s="9"/>
      <c r="K785" s="9"/>
      <c r="L785" s="9"/>
      <c r="M785" s="9"/>
      <c r="N785" s="9"/>
      <c r="O785" s="9"/>
      <c r="P785" s="9"/>
      <c r="Q785" s="9"/>
      <c r="R785" s="9"/>
      <c r="S785" s="9"/>
      <c r="T785" s="9"/>
      <c r="U785" s="9"/>
      <c r="V785" s="9"/>
      <c r="W785" s="10"/>
    </row>
    <row r="786" spans="1:23" ht="16.5" customHeight="1">
      <c r="A786" s="8"/>
      <c r="B786" s="9"/>
      <c r="C786" s="9"/>
      <c r="D786" s="9"/>
      <c r="E786" s="9"/>
      <c r="F786" s="9"/>
      <c r="G786" s="9"/>
      <c r="H786" s="9"/>
      <c r="I786" s="9"/>
      <c r="J786" s="9"/>
      <c r="K786" s="9"/>
      <c r="L786" s="9"/>
      <c r="M786" s="9"/>
      <c r="N786" s="9"/>
      <c r="O786" s="9"/>
      <c r="P786" s="9"/>
      <c r="Q786" s="9"/>
      <c r="R786" s="9"/>
      <c r="S786" s="9"/>
      <c r="T786" s="9"/>
      <c r="U786" s="9"/>
      <c r="V786" s="9"/>
      <c r="W786" s="10"/>
    </row>
    <row r="787" spans="1:23" ht="16.5" customHeight="1">
      <c r="A787" s="8"/>
      <c r="B787" s="9"/>
      <c r="C787" s="9"/>
      <c r="D787" s="9"/>
      <c r="E787" s="9"/>
      <c r="F787" s="9"/>
      <c r="G787" s="9"/>
      <c r="H787" s="9"/>
      <c r="I787" s="9"/>
      <c r="J787" s="9"/>
      <c r="K787" s="9"/>
      <c r="L787" s="9"/>
      <c r="M787" s="9"/>
      <c r="N787" s="9"/>
      <c r="O787" s="9"/>
      <c r="P787" s="9"/>
      <c r="Q787" s="9"/>
      <c r="R787" s="9"/>
      <c r="S787" s="9"/>
      <c r="T787" s="9"/>
      <c r="U787" s="9"/>
      <c r="V787" s="9"/>
      <c r="W787" s="10"/>
    </row>
    <row r="788" spans="1:23" ht="16.5" customHeight="1">
      <c r="A788" s="8"/>
      <c r="B788" s="9"/>
      <c r="C788" s="9"/>
      <c r="D788" s="9"/>
      <c r="E788" s="9"/>
      <c r="F788" s="9"/>
      <c r="G788" s="9"/>
      <c r="H788" s="9"/>
      <c r="I788" s="9"/>
      <c r="J788" s="9"/>
      <c r="K788" s="9"/>
      <c r="L788" s="9"/>
      <c r="M788" s="9"/>
      <c r="N788" s="9"/>
      <c r="O788" s="9"/>
      <c r="P788" s="9"/>
      <c r="Q788" s="9"/>
      <c r="R788" s="9"/>
      <c r="S788" s="9"/>
      <c r="T788" s="9"/>
      <c r="U788" s="9"/>
      <c r="V788" s="9"/>
      <c r="W788" s="10"/>
    </row>
    <row r="789" spans="1:23" ht="16.5" customHeight="1">
      <c r="A789" s="8"/>
      <c r="B789" s="9"/>
      <c r="C789" s="9"/>
      <c r="D789" s="9"/>
      <c r="E789" s="9"/>
      <c r="F789" s="9"/>
      <c r="G789" s="9"/>
      <c r="H789" s="9"/>
      <c r="I789" s="9"/>
      <c r="J789" s="9"/>
      <c r="K789" s="9"/>
      <c r="L789" s="9"/>
      <c r="M789" s="9"/>
      <c r="N789" s="9"/>
      <c r="O789" s="9"/>
      <c r="P789" s="9"/>
      <c r="Q789" s="9"/>
      <c r="R789" s="9"/>
      <c r="S789" s="9"/>
      <c r="T789" s="9"/>
      <c r="U789" s="9"/>
      <c r="V789" s="9"/>
      <c r="W789" s="10"/>
    </row>
    <row r="790" spans="1:23" ht="16.5" customHeight="1">
      <c r="A790" s="8"/>
      <c r="B790" s="9"/>
      <c r="C790" s="9"/>
      <c r="D790" s="9"/>
      <c r="E790" s="9"/>
      <c r="F790" s="9"/>
      <c r="G790" s="9"/>
      <c r="H790" s="9"/>
      <c r="I790" s="9"/>
      <c r="J790" s="9"/>
      <c r="K790" s="9"/>
      <c r="L790" s="9"/>
      <c r="M790" s="9"/>
      <c r="N790" s="9"/>
      <c r="O790" s="9"/>
      <c r="P790" s="9"/>
      <c r="Q790" s="9"/>
      <c r="R790" s="9"/>
      <c r="S790" s="9"/>
      <c r="T790" s="9"/>
      <c r="U790" s="9"/>
      <c r="V790" s="9"/>
      <c r="W790" s="10"/>
    </row>
    <row r="791" spans="1:23" ht="16.5" customHeight="1">
      <c r="A791" s="8"/>
      <c r="B791" s="9"/>
      <c r="C791" s="9"/>
      <c r="D791" s="9"/>
      <c r="E791" s="9"/>
      <c r="F791" s="9"/>
      <c r="G791" s="9"/>
      <c r="H791" s="9"/>
      <c r="I791" s="9"/>
      <c r="J791" s="9"/>
      <c r="K791" s="9"/>
      <c r="L791" s="9"/>
      <c r="M791" s="9"/>
      <c r="N791" s="9"/>
      <c r="O791" s="9"/>
      <c r="P791" s="9"/>
      <c r="Q791" s="9"/>
      <c r="R791" s="9"/>
      <c r="S791" s="9"/>
      <c r="T791" s="9"/>
      <c r="U791" s="9"/>
      <c r="V791" s="9"/>
      <c r="W791" s="10"/>
    </row>
    <row r="792" spans="1:23" ht="16.5" customHeight="1">
      <c r="A792" s="8"/>
      <c r="B792" s="9"/>
      <c r="C792" s="9"/>
      <c r="D792" s="9"/>
      <c r="E792" s="9"/>
      <c r="F792" s="9"/>
      <c r="G792" s="9"/>
      <c r="H792" s="9"/>
      <c r="I792" s="9"/>
      <c r="J792" s="9"/>
      <c r="K792" s="9"/>
      <c r="L792" s="9"/>
      <c r="M792" s="9"/>
      <c r="N792" s="9"/>
      <c r="O792" s="9"/>
      <c r="P792" s="9"/>
      <c r="Q792" s="9"/>
      <c r="R792" s="9"/>
      <c r="S792" s="9"/>
      <c r="T792" s="9"/>
      <c r="U792" s="9"/>
      <c r="V792" s="9"/>
      <c r="W792" s="10"/>
    </row>
    <row r="793" spans="1:23" ht="16.5" customHeight="1">
      <c r="A793" s="8"/>
      <c r="B793" s="9"/>
      <c r="C793" s="9"/>
      <c r="D793" s="9"/>
      <c r="E793" s="9"/>
      <c r="F793" s="9"/>
      <c r="G793" s="9"/>
      <c r="H793" s="9"/>
      <c r="I793" s="9"/>
      <c r="J793" s="9"/>
      <c r="K793" s="9"/>
      <c r="L793" s="9"/>
      <c r="M793" s="9"/>
      <c r="N793" s="9"/>
      <c r="O793" s="9"/>
      <c r="P793" s="9"/>
      <c r="Q793" s="9"/>
      <c r="R793" s="9"/>
      <c r="S793" s="9"/>
      <c r="T793" s="9"/>
      <c r="U793" s="9"/>
      <c r="V793" s="9"/>
      <c r="W793" s="10"/>
    </row>
    <row r="794" spans="1:23" ht="16.5" customHeight="1">
      <c r="A794" s="8"/>
      <c r="B794" s="9"/>
      <c r="C794" s="9"/>
      <c r="D794" s="9"/>
      <c r="E794" s="9"/>
      <c r="F794" s="9"/>
      <c r="G794" s="9"/>
      <c r="H794" s="9"/>
      <c r="I794" s="9"/>
      <c r="J794" s="9"/>
      <c r="K794" s="9"/>
      <c r="L794" s="9"/>
      <c r="M794" s="9"/>
      <c r="N794" s="9"/>
      <c r="O794" s="9"/>
      <c r="P794" s="9"/>
      <c r="Q794" s="9"/>
      <c r="R794" s="9"/>
      <c r="S794" s="9"/>
      <c r="T794" s="9"/>
      <c r="U794" s="9"/>
      <c r="V794" s="9"/>
      <c r="W794" s="10"/>
    </row>
    <row r="795" spans="1:23" ht="16.5" customHeight="1">
      <c r="A795" s="8"/>
      <c r="B795" s="9"/>
      <c r="C795" s="9"/>
      <c r="D795" s="9"/>
      <c r="E795" s="9"/>
      <c r="F795" s="9"/>
      <c r="G795" s="9"/>
      <c r="H795" s="9"/>
      <c r="I795" s="9"/>
      <c r="J795" s="9"/>
      <c r="K795" s="9"/>
      <c r="L795" s="9"/>
      <c r="M795" s="9"/>
      <c r="N795" s="9"/>
      <c r="O795" s="9"/>
      <c r="P795" s="9"/>
      <c r="Q795" s="9"/>
      <c r="R795" s="9"/>
      <c r="S795" s="9"/>
      <c r="T795" s="9"/>
      <c r="U795" s="9"/>
      <c r="V795" s="9"/>
      <c r="W795" s="10"/>
    </row>
    <row r="796" spans="1:23" ht="16.5" customHeight="1">
      <c r="A796" s="8"/>
      <c r="B796" s="9"/>
      <c r="C796" s="9"/>
      <c r="D796" s="9"/>
      <c r="E796" s="9"/>
      <c r="F796" s="9"/>
      <c r="G796" s="9"/>
      <c r="H796" s="9"/>
      <c r="I796" s="9"/>
      <c r="J796" s="9"/>
      <c r="K796" s="9"/>
      <c r="L796" s="9"/>
      <c r="M796" s="9"/>
      <c r="N796" s="9"/>
      <c r="O796" s="9"/>
      <c r="P796" s="9"/>
      <c r="Q796" s="9"/>
      <c r="R796" s="9"/>
      <c r="S796" s="9"/>
      <c r="T796" s="9"/>
      <c r="U796" s="9"/>
      <c r="V796" s="9"/>
      <c r="W796" s="10"/>
    </row>
    <row r="797" spans="1:23" ht="16.5" customHeight="1">
      <c r="A797" s="8"/>
      <c r="B797" s="9"/>
      <c r="C797" s="9"/>
      <c r="D797" s="9"/>
      <c r="E797" s="9"/>
      <c r="F797" s="9"/>
      <c r="G797" s="9"/>
      <c r="H797" s="9"/>
      <c r="I797" s="9"/>
      <c r="J797" s="9"/>
      <c r="K797" s="9"/>
      <c r="L797" s="9"/>
      <c r="M797" s="9"/>
      <c r="N797" s="9"/>
      <c r="O797" s="9"/>
      <c r="P797" s="9"/>
      <c r="Q797" s="9"/>
      <c r="R797" s="9"/>
      <c r="S797" s="9"/>
      <c r="T797" s="9"/>
      <c r="U797" s="9"/>
      <c r="V797" s="9"/>
      <c r="W797" s="10"/>
    </row>
    <row r="798" spans="1:23" ht="16.5" customHeight="1">
      <c r="A798" s="8"/>
      <c r="B798" s="9"/>
      <c r="C798" s="9"/>
      <c r="D798" s="9"/>
      <c r="E798" s="9"/>
      <c r="F798" s="9"/>
      <c r="G798" s="9"/>
      <c r="H798" s="9"/>
      <c r="I798" s="9"/>
      <c r="J798" s="9"/>
      <c r="K798" s="9"/>
      <c r="L798" s="9"/>
      <c r="M798" s="9"/>
      <c r="N798" s="9"/>
      <c r="O798" s="9"/>
      <c r="P798" s="9"/>
      <c r="Q798" s="9"/>
      <c r="R798" s="9"/>
      <c r="S798" s="9"/>
      <c r="T798" s="9"/>
      <c r="U798" s="9"/>
      <c r="V798" s="9"/>
      <c r="W798" s="10"/>
    </row>
    <row r="799" spans="1:23" ht="16.5" customHeight="1">
      <c r="A799" s="8"/>
      <c r="B799" s="9"/>
      <c r="C799" s="9"/>
      <c r="D799" s="9"/>
      <c r="E799" s="9"/>
      <c r="F799" s="9"/>
      <c r="G799" s="9"/>
      <c r="H799" s="9"/>
      <c r="I799" s="9"/>
      <c r="J799" s="9"/>
      <c r="K799" s="9"/>
      <c r="L799" s="9"/>
      <c r="M799" s="9"/>
      <c r="N799" s="9"/>
      <c r="O799" s="9"/>
      <c r="P799" s="9"/>
      <c r="Q799" s="9"/>
      <c r="R799" s="9"/>
      <c r="S799" s="9"/>
      <c r="T799" s="9"/>
      <c r="U799" s="9"/>
      <c r="V799" s="9"/>
      <c r="W799" s="10"/>
    </row>
    <row r="800" spans="1:23" ht="16.5" customHeight="1">
      <c r="A800" s="8"/>
      <c r="B800" s="9"/>
      <c r="C800" s="9"/>
      <c r="D800" s="9"/>
      <c r="E800" s="9"/>
      <c r="F800" s="9"/>
      <c r="G800" s="9"/>
      <c r="H800" s="9"/>
      <c r="I800" s="9"/>
      <c r="J800" s="9"/>
      <c r="K800" s="9"/>
      <c r="L800" s="9"/>
      <c r="M800" s="9"/>
      <c r="N800" s="9"/>
      <c r="O800" s="9"/>
      <c r="P800" s="9"/>
      <c r="Q800" s="9"/>
      <c r="R800" s="9"/>
      <c r="S800" s="9"/>
      <c r="T800" s="9"/>
      <c r="U800" s="9"/>
      <c r="V800" s="9"/>
      <c r="W800" s="10"/>
    </row>
    <row r="801" spans="1:23" ht="16.5" customHeight="1">
      <c r="A801" s="8"/>
      <c r="B801" s="9"/>
      <c r="C801" s="9"/>
      <c r="D801" s="9"/>
      <c r="E801" s="9"/>
      <c r="F801" s="9"/>
      <c r="G801" s="9"/>
      <c r="H801" s="9"/>
      <c r="I801" s="9"/>
      <c r="J801" s="9"/>
      <c r="K801" s="9"/>
      <c r="L801" s="9"/>
      <c r="M801" s="9"/>
      <c r="N801" s="9"/>
      <c r="O801" s="9"/>
      <c r="P801" s="9"/>
      <c r="Q801" s="9"/>
      <c r="R801" s="9"/>
      <c r="S801" s="9"/>
      <c r="T801" s="9"/>
      <c r="U801" s="9"/>
      <c r="V801" s="9"/>
      <c r="W801" s="10"/>
    </row>
    <row r="802" spans="1:23" ht="16.5" customHeight="1">
      <c r="A802" s="8"/>
      <c r="B802" s="9"/>
      <c r="C802" s="9"/>
      <c r="D802" s="9"/>
      <c r="E802" s="9"/>
      <c r="F802" s="9"/>
      <c r="G802" s="9"/>
      <c r="H802" s="9"/>
      <c r="I802" s="9"/>
      <c r="J802" s="9"/>
      <c r="K802" s="9"/>
      <c r="L802" s="9"/>
      <c r="M802" s="9"/>
      <c r="N802" s="9"/>
      <c r="O802" s="9"/>
      <c r="P802" s="9"/>
      <c r="Q802" s="9"/>
      <c r="R802" s="9"/>
      <c r="S802" s="9"/>
      <c r="T802" s="9"/>
      <c r="U802" s="9"/>
      <c r="V802" s="9"/>
      <c r="W802" s="10"/>
    </row>
    <row r="803" spans="1:23" ht="16.5" customHeight="1">
      <c r="A803" s="8"/>
      <c r="B803" s="9"/>
      <c r="C803" s="9"/>
      <c r="D803" s="9"/>
      <c r="E803" s="9"/>
      <c r="F803" s="9"/>
      <c r="G803" s="9"/>
      <c r="H803" s="9"/>
      <c r="I803" s="9"/>
      <c r="J803" s="9"/>
      <c r="K803" s="9"/>
      <c r="L803" s="9"/>
      <c r="M803" s="9"/>
      <c r="N803" s="9"/>
      <c r="O803" s="9"/>
      <c r="P803" s="9"/>
      <c r="Q803" s="9"/>
      <c r="R803" s="9"/>
      <c r="S803" s="9"/>
      <c r="T803" s="9"/>
      <c r="U803" s="9"/>
      <c r="V803" s="9"/>
      <c r="W803" s="10"/>
    </row>
    <row r="804" spans="1:23" ht="16.5" customHeight="1">
      <c r="A804" s="8"/>
      <c r="B804" s="9"/>
      <c r="C804" s="9"/>
      <c r="D804" s="9"/>
      <c r="E804" s="9"/>
      <c r="F804" s="9"/>
      <c r="G804" s="9"/>
      <c r="H804" s="9"/>
      <c r="I804" s="9"/>
      <c r="J804" s="9"/>
      <c r="K804" s="9"/>
      <c r="L804" s="9"/>
      <c r="M804" s="9"/>
      <c r="N804" s="9"/>
      <c r="O804" s="9"/>
      <c r="P804" s="9"/>
      <c r="Q804" s="9"/>
      <c r="R804" s="9"/>
      <c r="S804" s="9"/>
      <c r="T804" s="9"/>
      <c r="U804" s="9"/>
      <c r="V804" s="9"/>
      <c r="W804" s="10"/>
    </row>
    <row r="805" spans="1:23" ht="16.5" customHeight="1">
      <c r="A805" s="8"/>
      <c r="B805" s="9"/>
      <c r="C805" s="9"/>
      <c r="D805" s="9"/>
      <c r="E805" s="9"/>
      <c r="F805" s="9"/>
      <c r="G805" s="9"/>
      <c r="H805" s="9"/>
      <c r="I805" s="9"/>
      <c r="J805" s="9"/>
      <c r="K805" s="9"/>
      <c r="L805" s="9"/>
      <c r="M805" s="9"/>
      <c r="N805" s="9"/>
      <c r="O805" s="9"/>
      <c r="P805" s="9"/>
      <c r="Q805" s="9"/>
      <c r="R805" s="9"/>
      <c r="S805" s="9"/>
      <c r="T805" s="9"/>
      <c r="U805" s="9"/>
      <c r="V805" s="9"/>
      <c r="W805" s="10"/>
    </row>
    <row r="806" spans="1:23" ht="16.5" customHeight="1">
      <c r="A806" s="8"/>
      <c r="B806" s="9"/>
      <c r="C806" s="9"/>
      <c r="D806" s="9"/>
      <c r="E806" s="9"/>
      <c r="F806" s="9"/>
      <c r="G806" s="9"/>
      <c r="H806" s="9"/>
      <c r="I806" s="9"/>
      <c r="J806" s="9"/>
      <c r="K806" s="9"/>
      <c r="L806" s="9"/>
      <c r="M806" s="9"/>
      <c r="N806" s="9"/>
      <c r="O806" s="9"/>
      <c r="P806" s="9"/>
      <c r="Q806" s="9"/>
      <c r="R806" s="9"/>
      <c r="S806" s="9"/>
      <c r="T806" s="9"/>
      <c r="U806" s="9"/>
      <c r="V806" s="9"/>
      <c r="W806" s="10"/>
    </row>
    <row r="807" spans="1:23" ht="16.5" customHeight="1">
      <c r="A807" s="8"/>
      <c r="B807" s="9"/>
      <c r="C807" s="9"/>
      <c r="D807" s="9"/>
      <c r="E807" s="9"/>
      <c r="F807" s="9"/>
      <c r="G807" s="9"/>
      <c r="H807" s="9"/>
      <c r="I807" s="9"/>
      <c r="J807" s="9"/>
      <c r="K807" s="9"/>
      <c r="L807" s="9"/>
      <c r="M807" s="9"/>
      <c r="N807" s="9"/>
      <c r="O807" s="9"/>
      <c r="P807" s="9"/>
      <c r="Q807" s="9"/>
      <c r="R807" s="9"/>
      <c r="S807" s="9"/>
      <c r="T807" s="9"/>
      <c r="U807" s="9"/>
      <c r="V807" s="9"/>
      <c r="W807" s="10"/>
    </row>
    <row r="808" spans="1:23" ht="16.5" customHeight="1">
      <c r="A808" s="8"/>
      <c r="B808" s="9"/>
      <c r="C808" s="9"/>
      <c r="D808" s="9"/>
      <c r="E808" s="9"/>
      <c r="F808" s="9"/>
      <c r="G808" s="9"/>
      <c r="H808" s="9"/>
      <c r="I808" s="9"/>
      <c r="J808" s="9"/>
      <c r="K808" s="9"/>
      <c r="L808" s="9"/>
      <c r="M808" s="9"/>
      <c r="N808" s="9"/>
      <c r="O808" s="9"/>
      <c r="P808" s="9"/>
      <c r="Q808" s="9"/>
      <c r="R808" s="9"/>
      <c r="S808" s="9"/>
      <c r="T808" s="9"/>
      <c r="U808" s="9"/>
      <c r="V808" s="9"/>
      <c r="W808" s="10"/>
    </row>
    <row r="809" spans="1:23" ht="16.5" customHeight="1">
      <c r="A809" s="8"/>
      <c r="B809" s="9"/>
      <c r="C809" s="9"/>
      <c r="D809" s="9"/>
      <c r="E809" s="9"/>
      <c r="F809" s="9"/>
      <c r="G809" s="9"/>
      <c r="H809" s="9"/>
      <c r="I809" s="9"/>
      <c r="J809" s="9"/>
      <c r="K809" s="9"/>
      <c r="L809" s="9"/>
      <c r="M809" s="9"/>
      <c r="N809" s="9"/>
      <c r="O809" s="9"/>
      <c r="P809" s="9"/>
      <c r="Q809" s="9"/>
      <c r="R809" s="9"/>
      <c r="S809" s="9"/>
      <c r="T809" s="9"/>
      <c r="U809" s="9"/>
      <c r="V809" s="9"/>
      <c r="W809" s="10"/>
    </row>
    <row r="810" spans="1:23" ht="16.5" customHeight="1">
      <c r="A810" s="8"/>
      <c r="B810" s="9"/>
      <c r="C810" s="9"/>
      <c r="D810" s="9"/>
      <c r="E810" s="9"/>
      <c r="F810" s="9"/>
      <c r="G810" s="9"/>
      <c r="H810" s="9"/>
      <c r="I810" s="9"/>
      <c r="J810" s="9"/>
      <c r="K810" s="9"/>
      <c r="L810" s="9"/>
      <c r="M810" s="9"/>
      <c r="N810" s="9"/>
      <c r="O810" s="9"/>
      <c r="P810" s="9"/>
      <c r="Q810" s="9"/>
      <c r="R810" s="9"/>
      <c r="S810" s="9"/>
      <c r="T810" s="9"/>
      <c r="U810" s="9"/>
      <c r="V810" s="9"/>
      <c r="W810" s="10"/>
    </row>
    <row r="811" spans="1:23" ht="16.5" customHeight="1">
      <c r="A811" s="8"/>
      <c r="B811" s="9"/>
      <c r="C811" s="9"/>
      <c r="D811" s="9"/>
      <c r="E811" s="9"/>
      <c r="F811" s="9"/>
      <c r="G811" s="9"/>
      <c r="H811" s="9"/>
      <c r="I811" s="9"/>
      <c r="J811" s="9"/>
      <c r="K811" s="9"/>
      <c r="L811" s="9"/>
      <c r="M811" s="9"/>
      <c r="N811" s="9"/>
      <c r="O811" s="9"/>
      <c r="P811" s="9"/>
      <c r="Q811" s="9"/>
      <c r="R811" s="9"/>
      <c r="S811" s="9"/>
      <c r="T811" s="9"/>
      <c r="U811" s="9"/>
      <c r="V811" s="9"/>
      <c r="W811" s="10"/>
    </row>
    <row r="812" spans="1:23" ht="16.5" customHeight="1">
      <c r="A812" s="8"/>
      <c r="B812" s="9"/>
      <c r="C812" s="9"/>
      <c r="D812" s="9"/>
      <c r="E812" s="9"/>
      <c r="F812" s="9"/>
      <c r="G812" s="9"/>
      <c r="H812" s="9"/>
      <c r="I812" s="9"/>
      <c r="J812" s="9"/>
      <c r="K812" s="9"/>
      <c r="L812" s="9"/>
      <c r="M812" s="9"/>
      <c r="N812" s="9"/>
      <c r="O812" s="9"/>
      <c r="P812" s="9"/>
      <c r="Q812" s="9"/>
      <c r="R812" s="9"/>
      <c r="S812" s="9"/>
      <c r="T812" s="9"/>
      <c r="U812" s="9"/>
      <c r="V812" s="9"/>
      <c r="W812" s="10"/>
    </row>
    <row r="813" spans="1:23" ht="16.5" customHeight="1">
      <c r="A813" s="8"/>
      <c r="B813" s="9"/>
      <c r="C813" s="9"/>
      <c r="D813" s="9"/>
      <c r="E813" s="9"/>
      <c r="F813" s="9"/>
      <c r="G813" s="9"/>
      <c r="H813" s="9"/>
      <c r="I813" s="9"/>
      <c r="J813" s="9"/>
      <c r="K813" s="9"/>
      <c r="L813" s="9"/>
      <c r="M813" s="9"/>
      <c r="N813" s="9"/>
      <c r="O813" s="9"/>
      <c r="P813" s="9"/>
      <c r="Q813" s="9"/>
      <c r="R813" s="9"/>
      <c r="S813" s="9"/>
      <c r="T813" s="9"/>
      <c r="U813" s="9"/>
      <c r="V813" s="9"/>
      <c r="W813" s="10"/>
    </row>
    <row r="814" spans="1:23" ht="16.5" customHeight="1">
      <c r="A814" s="8"/>
      <c r="B814" s="9"/>
      <c r="C814" s="9"/>
      <c r="D814" s="9"/>
      <c r="E814" s="9"/>
      <c r="F814" s="9"/>
      <c r="G814" s="9"/>
      <c r="H814" s="9"/>
      <c r="I814" s="9"/>
      <c r="J814" s="9"/>
      <c r="K814" s="9"/>
      <c r="L814" s="9"/>
      <c r="M814" s="9"/>
      <c r="N814" s="9"/>
      <c r="O814" s="9"/>
      <c r="P814" s="9"/>
      <c r="Q814" s="9"/>
      <c r="R814" s="9"/>
      <c r="S814" s="9"/>
      <c r="T814" s="9"/>
      <c r="U814" s="9"/>
      <c r="V814" s="9"/>
      <c r="W814" s="10"/>
    </row>
    <row r="815" spans="1:23" ht="16.5" customHeight="1">
      <c r="A815" s="8"/>
      <c r="B815" s="9"/>
      <c r="C815" s="9"/>
      <c r="D815" s="9"/>
      <c r="E815" s="9"/>
      <c r="F815" s="9"/>
      <c r="G815" s="9"/>
      <c r="H815" s="9"/>
      <c r="I815" s="9"/>
      <c r="J815" s="9"/>
      <c r="K815" s="9"/>
      <c r="L815" s="9"/>
      <c r="M815" s="9"/>
      <c r="N815" s="9"/>
      <c r="O815" s="9"/>
      <c r="P815" s="9"/>
      <c r="Q815" s="9"/>
      <c r="R815" s="9"/>
      <c r="S815" s="9"/>
      <c r="T815" s="9"/>
      <c r="U815" s="9"/>
      <c r="V815" s="9"/>
      <c r="W815" s="10"/>
    </row>
    <row r="816" spans="1:23" ht="16.5" customHeight="1">
      <c r="A816" s="8"/>
      <c r="B816" s="9"/>
      <c r="C816" s="9"/>
      <c r="D816" s="9"/>
      <c r="E816" s="9"/>
      <c r="F816" s="9"/>
      <c r="G816" s="9"/>
      <c r="H816" s="9"/>
      <c r="I816" s="9"/>
      <c r="J816" s="9"/>
      <c r="K816" s="9"/>
      <c r="L816" s="9"/>
      <c r="M816" s="9"/>
      <c r="N816" s="9"/>
      <c r="O816" s="9"/>
      <c r="P816" s="9"/>
      <c r="Q816" s="9"/>
      <c r="R816" s="9"/>
      <c r="S816" s="9"/>
      <c r="T816" s="9"/>
      <c r="U816" s="9"/>
      <c r="V816" s="9"/>
      <c r="W816" s="10"/>
    </row>
    <row r="817" spans="1:23" ht="16.5" customHeight="1">
      <c r="A817" s="8"/>
      <c r="B817" s="9"/>
      <c r="C817" s="9"/>
      <c r="D817" s="9"/>
      <c r="E817" s="9"/>
      <c r="F817" s="9"/>
      <c r="G817" s="9"/>
      <c r="H817" s="9"/>
      <c r="I817" s="9"/>
      <c r="J817" s="9"/>
      <c r="K817" s="9"/>
      <c r="L817" s="9"/>
      <c r="M817" s="9"/>
      <c r="N817" s="9"/>
      <c r="O817" s="9"/>
      <c r="P817" s="9"/>
      <c r="Q817" s="9"/>
      <c r="R817" s="9"/>
      <c r="S817" s="9"/>
      <c r="T817" s="9"/>
      <c r="U817" s="9"/>
      <c r="V817" s="9"/>
      <c r="W817" s="10"/>
    </row>
    <row r="818" spans="1:23" ht="16.5" customHeight="1">
      <c r="A818" s="8"/>
      <c r="B818" s="9"/>
      <c r="C818" s="9"/>
      <c r="D818" s="9"/>
      <c r="E818" s="9"/>
      <c r="F818" s="9"/>
      <c r="G818" s="9"/>
      <c r="H818" s="9"/>
      <c r="I818" s="9"/>
      <c r="J818" s="9"/>
      <c r="K818" s="9"/>
      <c r="L818" s="9"/>
      <c r="M818" s="9"/>
      <c r="N818" s="9"/>
      <c r="O818" s="9"/>
      <c r="P818" s="9"/>
      <c r="Q818" s="9"/>
      <c r="R818" s="9"/>
      <c r="S818" s="9"/>
      <c r="T818" s="9"/>
      <c r="U818" s="9"/>
      <c r="V818" s="9"/>
      <c r="W818" s="10"/>
    </row>
    <row r="819" spans="1:23" ht="16.5" customHeight="1">
      <c r="A819" s="8"/>
      <c r="B819" s="9"/>
      <c r="C819" s="9"/>
      <c r="D819" s="9"/>
      <c r="E819" s="9"/>
      <c r="F819" s="9"/>
      <c r="G819" s="9"/>
      <c r="H819" s="9"/>
      <c r="I819" s="9"/>
      <c r="J819" s="9"/>
      <c r="K819" s="9"/>
      <c r="L819" s="9"/>
      <c r="M819" s="9"/>
      <c r="N819" s="9"/>
      <c r="O819" s="9"/>
      <c r="P819" s="9"/>
      <c r="Q819" s="9"/>
      <c r="R819" s="9"/>
      <c r="S819" s="9"/>
      <c r="T819" s="9"/>
      <c r="U819" s="9"/>
      <c r="V819" s="9"/>
      <c r="W819" s="10"/>
    </row>
    <row r="820" spans="1:23" ht="16.5" customHeight="1">
      <c r="A820" s="8"/>
      <c r="B820" s="9"/>
      <c r="C820" s="9"/>
      <c r="D820" s="9"/>
      <c r="E820" s="9"/>
      <c r="F820" s="9"/>
      <c r="G820" s="9"/>
      <c r="H820" s="9"/>
      <c r="I820" s="9"/>
      <c r="J820" s="9"/>
      <c r="K820" s="9"/>
      <c r="L820" s="9"/>
      <c r="M820" s="9"/>
      <c r="N820" s="9"/>
      <c r="O820" s="9"/>
      <c r="P820" s="9"/>
      <c r="Q820" s="9"/>
      <c r="R820" s="9"/>
      <c r="S820" s="9"/>
      <c r="T820" s="9"/>
      <c r="U820" s="9"/>
      <c r="V820" s="9"/>
      <c r="W820" s="10"/>
    </row>
    <row r="821" spans="1:23" ht="16.5" customHeight="1">
      <c r="A821" s="8"/>
      <c r="B821" s="9"/>
      <c r="C821" s="9"/>
      <c r="D821" s="9"/>
      <c r="E821" s="9"/>
      <c r="F821" s="9"/>
      <c r="G821" s="9"/>
      <c r="H821" s="9"/>
      <c r="I821" s="9"/>
      <c r="J821" s="9"/>
      <c r="K821" s="9"/>
      <c r="L821" s="9"/>
      <c r="M821" s="9"/>
      <c r="N821" s="9"/>
      <c r="O821" s="9"/>
      <c r="P821" s="9"/>
      <c r="Q821" s="9"/>
      <c r="R821" s="9"/>
      <c r="S821" s="9"/>
      <c r="T821" s="9"/>
      <c r="U821" s="9"/>
      <c r="V821" s="9"/>
      <c r="W821" s="10"/>
    </row>
    <row r="822" spans="1:23" ht="16.5" customHeight="1">
      <c r="A822" s="8"/>
      <c r="B822" s="9"/>
      <c r="C822" s="9"/>
      <c r="D822" s="9"/>
      <c r="E822" s="9"/>
      <c r="F822" s="9"/>
      <c r="G822" s="9"/>
      <c r="H822" s="9"/>
      <c r="I822" s="9"/>
      <c r="J822" s="9"/>
      <c r="K822" s="9"/>
      <c r="L822" s="9"/>
      <c r="M822" s="9"/>
      <c r="N822" s="9"/>
      <c r="O822" s="9"/>
      <c r="P822" s="9"/>
      <c r="Q822" s="9"/>
      <c r="R822" s="9"/>
      <c r="S822" s="9"/>
      <c r="T822" s="9"/>
      <c r="U822" s="9"/>
      <c r="V822" s="9"/>
      <c r="W822" s="10"/>
    </row>
    <row r="823" spans="1:23" ht="16.5" customHeight="1">
      <c r="A823" s="8"/>
      <c r="B823" s="9"/>
      <c r="C823" s="9"/>
      <c r="D823" s="9"/>
      <c r="E823" s="9"/>
      <c r="F823" s="9"/>
      <c r="G823" s="9"/>
      <c r="H823" s="9"/>
      <c r="I823" s="9"/>
      <c r="J823" s="9"/>
      <c r="K823" s="9"/>
      <c r="L823" s="9"/>
      <c r="M823" s="9"/>
      <c r="N823" s="9"/>
      <c r="O823" s="9"/>
      <c r="P823" s="9"/>
      <c r="Q823" s="9"/>
      <c r="R823" s="9"/>
      <c r="S823" s="9"/>
      <c r="T823" s="9"/>
      <c r="U823" s="9"/>
      <c r="V823" s="9"/>
      <c r="W823" s="10"/>
    </row>
    <row r="824" spans="1:23" ht="16.5" customHeight="1">
      <c r="A824" s="8"/>
      <c r="B824" s="9"/>
      <c r="C824" s="9"/>
      <c r="D824" s="9"/>
      <c r="E824" s="9"/>
      <c r="F824" s="9"/>
      <c r="G824" s="9"/>
      <c r="H824" s="9"/>
      <c r="I824" s="9"/>
      <c r="J824" s="9"/>
      <c r="K824" s="9"/>
      <c r="L824" s="9"/>
      <c r="M824" s="9"/>
      <c r="N824" s="9"/>
      <c r="O824" s="9"/>
      <c r="P824" s="9"/>
      <c r="Q824" s="9"/>
      <c r="R824" s="9"/>
      <c r="S824" s="9"/>
      <c r="T824" s="9"/>
      <c r="U824" s="9"/>
      <c r="V824" s="9"/>
      <c r="W824" s="10"/>
    </row>
    <row r="825" spans="1:23" ht="16.5" customHeight="1">
      <c r="A825" s="8"/>
      <c r="B825" s="9"/>
      <c r="C825" s="9"/>
      <c r="D825" s="9"/>
      <c r="E825" s="9"/>
      <c r="F825" s="9"/>
      <c r="G825" s="9"/>
      <c r="H825" s="9"/>
      <c r="I825" s="9"/>
      <c r="J825" s="9"/>
      <c r="K825" s="9"/>
      <c r="L825" s="9"/>
      <c r="M825" s="9"/>
      <c r="N825" s="9"/>
      <c r="O825" s="9"/>
      <c r="P825" s="9"/>
      <c r="Q825" s="9"/>
      <c r="R825" s="9"/>
      <c r="S825" s="9"/>
      <c r="T825" s="9"/>
      <c r="U825" s="9"/>
      <c r="V825" s="9"/>
      <c r="W825" s="10"/>
    </row>
    <row r="826" spans="1:23" ht="16.5" customHeight="1">
      <c r="A826" s="8"/>
      <c r="B826" s="9"/>
      <c r="C826" s="9"/>
      <c r="D826" s="9"/>
      <c r="E826" s="9"/>
      <c r="F826" s="9"/>
      <c r="G826" s="9"/>
      <c r="H826" s="9"/>
      <c r="I826" s="9"/>
      <c r="J826" s="9"/>
      <c r="K826" s="9"/>
      <c r="L826" s="9"/>
      <c r="M826" s="9"/>
      <c r="N826" s="9"/>
      <c r="O826" s="9"/>
      <c r="P826" s="9"/>
      <c r="Q826" s="9"/>
      <c r="R826" s="9"/>
      <c r="S826" s="9"/>
      <c r="T826" s="9"/>
      <c r="U826" s="9"/>
      <c r="V826" s="9"/>
      <c r="W826" s="10"/>
    </row>
    <row r="827" spans="1:23" ht="16.5" customHeight="1">
      <c r="A827" s="8"/>
      <c r="B827" s="9"/>
      <c r="C827" s="9"/>
      <c r="D827" s="9"/>
      <c r="E827" s="9"/>
      <c r="F827" s="9"/>
      <c r="G827" s="9"/>
      <c r="H827" s="9"/>
      <c r="I827" s="9"/>
      <c r="J827" s="9"/>
      <c r="K827" s="9"/>
      <c r="L827" s="9"/>
      <c r="M827" s="9"/>
      <c r="N827" s="9"/>
      <c r="O827" s="9"/>
      <c r="P827" s="9"/>
      <c r="Q827" s="9"/>
      <c r="R827" s="9"/>
      <c r="S827" s="9"/>
      <c r="T827" s="9"/>
      <c r="U827" s="9"/>
      <c r="V827" s="9"/>
      <c r="W827" s="10"/>
    </row>
    <row r="828" spans="1:23" ht="16.5" customHeight="1">
      <c r="A828" s="8"/>
      <c r="B828" s="9"/>
      <c r="C828" s="9"/>
      <c r="D828" s="9"/>
      <c r="E828" s="9"/>
      <c r="F828" s="9"/>
      <c r="G828" s="9"/>
      <c r="H828" s="9"/>
      <c r="I828" s="9"/>
      <c r="J828" s="9"/>
      <c r="K828" s="9"/>
      <c r="L828" s="9"/>
      <c r="M828" s="9"/>
      <c r="N828" s="9"/>
      <c r="O828" s="9"/>
      <c r="P828" s="9"/>
      <c r="Q828" s="9"/>
      <c r="R828" s="9"/>
      <c r="S828" s="9"/>
      <c r="T828" s="9"/>
      <c r="U828" s="9"/>
      <c r="V828" s="9"/>
      <c r="W828" s="10"/>
    </row>
    <row r="829" spans="1:23" ht="16.5" customHeight="1">
      <c r="A829" s="8"/>
      <c r="B829" s="9"/>
      <c r="C829" s="9"/>
      <c r="D829" s="9"/>
      <c r="E829" s="9"/>
      <c r="F829" s="9"/>
      <c r="G829" s="9"/>
      <c r="H829" s="9"/>
      <c r="I829" s="9"/>
      <c r="J829" s="9"/>
      <c r="K829" s="9"/>
      <c r="L829" s="9"/>
      <c r="M829" s="9"/>
      <c r="N829" s="9"/>
      <c r="O829" s="9"/>
      <c r="P829" s="9"/>
      <c r="Q829" s="9"/>
      <c r="R829" s="9"/>
      <c r="S829" s="9"/>
      <c r="T829" s="9"/>
      <c r="U829" s="9"/>
      <c r="V829" s="9"/>
      <c r="W829" s="10"/>
    </row>
    <row r="830" spans="1:23" ht="16.5" customHeight="1">
      <c r="A830" s="8"/>
      <c r="B830" s="9"/>
      <c r="C830" s="9"/>
      <c r="D830" s="9"/>
      <c r="E830" s="9"/>
      <c r="F830" s="9"/>
      <c r="G830" s="9"/>
      <c r="H830" s="9"/>
      <c r="I830" s="9"/>
      <c r="J830" s="9"/>
      <c r="K830" s="9"/>
      <c r="L830" s="9"/>
      <c r="M830" s="9"/>
      <c r="N830" s="9"/>
      <c r="O830" s="9"/>
      <c r="P830" s="9"/>
      <c r="Q830" s="9"/>
      <c r="R830" s="9"/>
      <c r="S830" s="9"/>
      <c r="T830" s="9"/>
      <c r="U830" s="9"/>
      <c r="V830" s="9"/>
      <c r="W830" s="10"/>
    </row>
    <row r="831" spans="1:23" ht="16.5" customHeight="1">
      <c r="A831" s="8"/>
      <c r="B831" s="9"/>
      <c r="C831" s="9"/>
      <c r="D831" s="9"/>
      <c r="E831" s="9"/>
      <c r="F831" s="9"/>
      <c r="G831" s="9"/>
      <c r="H831" s="9"/>
      <c r="I831" s="9"/>
      <c r="J831" s="9"/>
      <c r="K831" s="9"/>
      <c r="L831" s="9"/>
      <c r="M831" s="9"/>
      <c r="N831" s="9"/>
      <c r="O831" s="9"/>
      <c r="P831" s="9"/>
      <c r="Q831" s="9"/>
      <c r="R831" s="9"/>
      <c r="S831" s="9"/>
      <c r="T831" s="9"/>
      <c r="U831" s="9"/>
      <c r="V831" s="9"/>
      <c r="W831" s="10"/>
    </row>
    <row r="832" spans="1:23" ht="16.5" customHeight="1">
      <c r="A832" s="8"/>
      <c r="B832" s="9"/>
      <c r="C832" s="9"/>
      <c r="D832" s="9"/>
      <c r="E832" s="9"/>
      <c r="F832" s="9"/>
      <c r="G832" s="9"/>
      <c r="H832" s="9"/>
      <c r="I832" s="9"/>
      <c r="J832" s="9"/>
      <c r="K832" s="9"/>
      <c r="L832" s="9"/>
      <c r="M832" s="9"/>
      <c r="N832" s="9"/>
      <c r="O832" s="9"/>
      <c r="P832" s="9"/>
      <c r="Q832" s="9"/>
      <c r="R832" s="9"/>
      <c r="S832" s="9"/>
      <c r="T832" s="9"/>
      <c r="U832" s="9"/>
      <c r="V832" s="9"/>
      <c r="W832" s="10"/>
    </row>
    <row r="833" spans="1:23" ht="16.5" customHeight="1">
      <c r="A833" s="8"/>
      <c r="B833" s="9"/>
      <c r="C833" s="9"/>
      <c r="D833" s="9"/>
      <c r="E833" s="9"/>
      <c r="F833" s="9"/>
      <c r="G833" s="9"/>
      <c r="H833" s="9"/>
      <c r="I833" s="9"/>
      <c r="J833" s="9"/>
      <c r="K833" s="9"/>
      <c r="L833" s="9"/>
      <c r="M833" s="9"/>
      <c r="N833" s="9"/>
      <c r="O833" s="9"/>
      <c r="P833" s="9"/>
      <c r="Q833" s="9"/>
      <c r="R833" s="9"/>
      <c r="S833" s="9"/>
      <c r="T833" s="9"/>
      <c r="U833" s="9"/>
      <c r="V833" s="9"/>
      <c r="W833" s="10"/>
    </row>
    <row r="834" spans="1:23" ht="16.5" customHeight="1">
      <c r="A834" s="8"/>
      <c r="B834" s="9"/>
      <c r="C834" s="9"/>
      <c r="D834" s="9"/>
      <c r="E834" s="9"/>
      <c r="F834" s="9"/>
      <c r="G834" s="9"/>
      <c r="H834" s="9"/>
      <c r="I834" s="9"/>
      <c r="J834" s="9"/>
      <c r="K834" s="9"/>
      <c r="L834" s="9"/>
      <c r="M834" s="9"/>
      <c r="N834" s="9"/>
      <c r="O834" s="9"/>
      <c r="P834" s="9"/>
      <c r="Q834" s="9"/>
      <c r="R834" s="9"/>
      <c r="S834" s="9"/>
      <c r="T834" s="9"/>
      <c r="U834" s="9"/>
      <c r="V834" s="9"/>
      <c r="W834" s="10"/>
    </row>
    <row r="835" spans="1:23" ht="16.5" customHeight="1">
      <c r="A835" s="8"/>
      <c r="B835" s="9"/>
      <c r="C835" s="9"/>
      <c r="D835" s="9"/>
      <c r="E835" s="9"/>
      <c r="F835" s="9"/>
      <c r="G835" s="9"/>
      <c r="H835" s="9"/>
      <c r="I835" s="9"/>
      <c r="J835" s="9"/>
      <c r="K835" s="9"/>
      <c r="L835" s="9"/>
      <c r="M835" s="9"/>
      <c r="N835" s="9"/>
      <c r="O835" s="9"/>
      <c r="P835" s="9"/>
      <c r="Q835" s="9"/>
      <c r="R835" s="9"/>
      <c r="S835" s="9"/>
      <c r="T835" s="9"/>
      <c r="U835" s="9"/>
      <c r="V835" s="9"/>
      <c r="W835" s="10"/>
    </row>
    <row r="836" spans="1:23" ht="16.5" customHeight="1">
      <c r="A836" s="8"/>
      <c r="B836" s="9"/>
      <c r="C836" s="9"/>
      <c r="D836" s="9"/>
      <c r="E836" s="9"/>
      <c r="F836" s="9"/>
      <c r="G836" s="9"/>
      <c r="H836" s="9"/>
      <c r="I836" s="9"/>
      <c r="J836" s="9"/>
      <c r="K836" s="9"/>
      <c r="L836" s="9"/>
      <c r="M836" s="9"/>
      <c r="N836" s="9"/>
      <c r="O836" s="9"/>
      <c r="P836" s="9"/>
      <c r="Q836" s="9"/>
      <c r="R836" s="9"/>
      <c r="S836" s="9"/>
      <c r="T836" s="9"/>
      <c r="U836" s="9"/>
      <c r="V836" s="9"/>
      <c r="W836" s="10"/>
    </row>
    <row r="837" spans="1:23" ht="16.5" customHeight="1">
      <c r="A837" s="8"/>
      <c r="B837" s="9"/>
      <c r="C837" s="9"/>
      <c r="D837" s="9"/>
      <c r="E837" s="9"/>
      <c r="F837" s="9"/>
      <c r="G837" s="9"/>
      <c r="H837" s="9"/>
      <c r="I837" s="9"/>
      <c r="J837" s="9"/>
      <c r="K837" s="9"/>
      <c r="L837" s="9"/>
      <c r="M837" s="9"/>
      <c r="N837" s="9"/>
      <c r="O837" s="9"/>
      <c r="P837" s="9"/>
      <c r="Q837" s="9"/>
      <c r="R837" s="9"/>
      <c r="S837" s="9"/>
      <c r="T837" s="9"/>
      <c r="U837" s="9"/>
      <c r="V837" s="9"/>
      <c r="W837" s="10"/>
    </row>
    <row r="838" spans="1:23" ht="16.5" customHeight="1">
      <c r="A838" s="8"/>
      <c r="B838" s="9"/>
      <c r="C838" s="9"/>
      <c r="D838" s="9"/>
      <c r="E838" s="9"/>
      <c r="F838" s="9"/>
      <c r="G838" s="9"/>
      <c r="H838" s="9"/>
      <c r="I838" s="9"/>
      <c r="J838" s="9"/>
      <c r="K838" s="9"/>
      <c r="L838" s="9"/>
      <c r="M838" s="9"/>
      <c r="N838" s="9"/>
      <c r="O838" s="9"/>
      <c r="P838" s="9"/>
      <c r="Q838" s="9"/>
      <c r="R838" s="9"/>
      <c r="S838" s="9"/>
      <c r="T838" s="9"/>
      <c r="U838" s="9"/>
      <c r="V838" s="9"/>
      <c r="W838" s="10"/>
    </row>
    <row r="839" spans="1:23" ht="16.5" customHeight="1">
      <c r="A839" s="8"/>
      <c r="B839" s="9"/>
      <c r="C839" s="9"/>
      <c r="D839" s="9"/>
      <c r="E839" s="9"/>
      <c r="F839" s="9"/>
      <c r="G839" s="9"/>
      <c r="H839" s="9"/>
      <c r="I839" s="9"/>
      <c r="J839" s="9"/>
      <c r="K839" s="9"/>
      <c r="L839" s="9"/>
      <c r="M839" s="9"/>
      <c r="N839" s="9"/>
      <c r="O839" s="9"/>
      <c r="P839" s="9"/>
      <c r="Q839" s="9"/>
      <c r="R839" s="9"/>
      <c r="S839" s="9"/>
      <c r="T839" s="9"/>
      <c r="U839" s="9"/>
      <c r="V839" s="9"/>
      <c r="W839" s="10"/>
    </row>
    <row r="840" spans="1:23" ht="16.5" customHeight="1">
      <c r="A840" s="8"/>
      <c r="B840" s="9"/>
      <c r="C840" s="9"/>
      <c r="D840" s="9"/>
      <c r="E840" s="9"/>
      <c r="F840" s="9"/>
      <c r="G840" s="9"/>
      <c r="H840" s="9"/>
      <c r="I840" s="9"/>
      <c r="J840" s="9"/>
      <c r="K840" s="9"/>
      <c r="L840" s="9"/>
      <c r="M840" s="9"/>
      <c r="N840" s="9"/>
      <c r="O840" s="9"/>
      <c r="P840" s="9"/>
      <c r="Q840" s="9"/>
      <c r="R840" s="9"/>
      <c r="S840" s="9"/>
      <c r="T840" s="9"/>
      <c r="U840" s="9"/>
      <c r="V840" s="9"/>
      <c r="W840" s="10"/>
    </row>
    <row r="841" spans="1:23" ht="16.5" customHeight="1">
      <c r="A841" s="8"/>
      <c r="B841" s="9"/>
      <c r="C841" s="9"/>
      <c r="D841" s="9"/>
      <c r="E841" s="9"/>
      <c r="F841" s="9"/>
      <c r="G841" s="9"/>
      <c r="H841" s="9"/>
      <c r="I841" s="9"/>
      <c r="J841" s="9"/>
      <c r="K841" s="9"/>
      <c r="L841" s="9"/>
      <c r="M841" s="9"/>
      <c r="N841" s="9"/>
      <c r="O841" s="9"/>
      <c r="P841" s="9"/>
      <c r="Q841" s="9"/>
      <c r="R841" s="9"/>
      <c r="S841" s="9"/>
      <c r="T841" s="9"/>
      <c r="U841" s="9"/>
      <c r="V841" s="9"/>
      <c r="W841" s="10"/>
    </row>
    <row r="842" spans="1:23" ht="16.5" customHeight="1">
      <c r="A842" s="8"/>
      <c r="B842" s="9"/>
      <c r="C842" s="9"/>
      <c r="D842" s="9"/>
      <c r="E842" s="9"/>
      <c r="F842" s="9"/>
      <c r="G842" s="9"/>
      <c r="H842" s="9"/>
      <c r="I842" s="9"/>
      <c r="J842" s="9"/>
      <c r="K842" s="9"/>
      <c r="L842" s="9"/>
      <c r="M842" s="9"/>
      <c r="N842" s="9"/>
      <c r="O842" s="9"/>
      <c r="P842" s="9"/>
      <c r="Q842" s="9"/>
      <c r="R842" s="9"/>
      <c r="S842" s="9"/>
      <c r="T842" s="9"/>
      <c r="U842" s="9"/>
      <c r="V842" s="9"/>
      <c r="W842" s="10"/>
    </row>
    <row r="843" spans="1:23" ht="16.5" customHeight="1">
      <c r="A843" s="8"/>
      <c r="B843" s="9"/>
      <c r="C843" s="9"/>
      <c r="D843" s="9"/>
      <c r="E843" s="9"/>
      <c r="F843" s="9"/>
      <c r="G843" s="9"/>
      <c r="H843" s="9"/>
      <c r="I843" s="9"/>
      <c r="J843" s="9"/>
      <c r="K843" s="9"/>
      <c r="L843" s="9"/>
      <c r="M843" s="9"/>
      <c r="N843" s="9"/>
      <c r="O843" s="9"/>
      <c r="P843" s="9"/>
      <c r="Q843" s="9"/>
      <c r="R843" s="9"/>
      <c r="S843" s="9"/>
      <c r="T843" s="9"/>
      <c r="U843" s="9"/>
      <c r="V843" s="9"/>
      <c r="W843" s="10"/>
    </row>
    <row r="844" spans="1:23" ht="16.5" customHeight="1">
      <c r="A844" s="8"/>
      <c r="B844" s="9"/>
      <c r="C844" s="9"/>
      <c r="D844" s="9"/>
      <c r="E844" s="9"/>
      <c r="F844" s="9"/>
      <c r="G844" s="9"/>
      <c r="H844" s="9"/>
      <c r="I844" s="9"/>
      <c r="J844" s="9"/>
      <c r="K844" s="9"/>
      <c r="L844" s="9"/>
      <c r="M844" s="9"/>
      <c r="N844" s="9"/>
      <c r="O844" s="9"/>
      <c r="P844" s="9"/>
      <c r="Q844" s="9"/>
      <c r="R844" s="9"/>
      <c r="S844" s="9"/>
      <c r="T844" s="9"/>
      <c r="U844" s="9"/>
      <c r="V844" s="9"/>
      <c r="W844" s="10"/>
    </row>
    <row r="845" spans="1:23" ht="16.5" customHeight="1">
      <c r="A845" s="8"/>
      <c r="B845" s="9"/>
      <c r="C845" s="9"/>
      <c r="D845" s="9"/>
      <c r="E845" s="9"/>
      <c r="F845" s="9"/>
      <c r="G845" s="9"/>
      <c r="H845" s="9"/>
      <c r="I845" s="9"/>
      <c r="J845" s="9"/>
      <c r="K845" s="9"/>
      <c r="L845" s="9"/>
      <c r="M845" s="9"/>
      <c r="N845" s="9"/>
      <c r="O845" s="9"/>
      <c r="P845" s="9"/>
      <c r="Q845" s="9"/>
      <c r="R845" s="9"/>
      <c r="S845" s="9"/>
      <c r="T845" s="9"/>
      <c r="U845" s="9"/>
      <c r="V845" s="9"/>
      <c r="W845" s="10"/>
    </row>
    <row r="846" spans="1:23" ht="16.5" customHeight="1">
      <c r="A846" s="8"/>
      <c r="B846" s="9"/>
      <c r="C846" s="9"/>
      <c r="D846" s="9"/>
      <c r="E846" s="9"/>
      <c r="F846" s="9"/>
      <c r="G846" s="9"/>
      <c r="H846" s="9"/>
      <c r="I846" s="9"/>
      <c r="J846" s="9"/>
      <c r="K846" s="9"/>
      <c r="L846" s="9"/>
      <c r="M846" s="9"/>
      <c r="N846" s="9"/>
      <c r="O846" s="9"/>
      <c r="P846" s="9"/>
      <c r="Q846" s="9"/>
      <c r="R846" s="9"/>
      <c r="S846" s="9"/>
      <c r="T846" s="9"/>
      <c r="U846" s="9"/>
      <c r="V846" s="9"/>
      <c r="W846" s="10"/>
    </row>
    <row r="847" spans="1:23" ht="16.5" customHeight="1">
      <c r="A847" s="8"/>
      <c r="B847" s="9"/>
      <c r="C847" s="9"/>
      <c r="D847" s="9"/>
      <c r="E847" s="9"/>
      <c r="F847" s="9"/>
      <c r="G847" s="9"/>
      <c r="H847" s="9"/>
      <c r="I847" s="9"/>
      <c r="J847" s="9"/>
      <c r="K847" s="9"/>
      <c r="L847" s="9"/>
      <c r="M847" s="9"/>
      <c r="N847" s="9"/>
      <c r="O847" s="9"/>
      <c r="P847" s="9"/>
      <c r="Q847" s="9"/>
      <c r="R847" s="9"/>
      <c r="S847" s="9"/>
      <c r="T847" s="9"/>
      <c r="U847" s="9"/>
      <c r="V847" s="9"/>
      <c r="W847" s="10"/>
    </row>
    <row r="848" spans="1:23" ht="16.5" customHeight="1">
      <c r="A848" s="8"/>
      <c r="B848" s="9"/>
      <c r="C848" s="9"/>
      <c r="D848" s="9"/>
      <c r="E848" s="9"/>
      <c r="F848" s="9"/>
      <c r="G848" s="9"/>
      <c r="H848" s="9"/>
      <c r="I848" s="9"/>
      <c r="J848" s="9"/>
      <c r="K848" s="9"/>
      <c r="L848" s="9"/>
      <c r="M848" s="9"/>
      <c r="N848" s="9"/>
      <c r="O848" s="9"/>
      <c r="P848" s="9"/>
      <c r="Q848" s="9"/>
      <c r="R848" s="9"/>
      <c r="S848" s="9"/>
      <c r="T848" s="9"/>
      <c r="U848" s="9"/>
      <c r="V848" s="9"/>
      <c r="W848" s="10"/>
    </row>
    <row r="849" spans="1:23" ht="16.5" customHeight="1">
      <c r="A849" s="8"/>
      <c r="B849" s="9"/>
      <c r="C849" s="9"/>
      <c r="D849" s="9"/>
      <c r="E849" s="9"/>
      <c r="F849" s="9"/>
      <c r="G849" s="9"/>
      <c r="H849" s="9"/>
      <c r="I849" s="9"/>
      <c r="J849" s="9"/>
      <c r="K849" s="9"/>
      <c r="L849" s="9"/>
      <c r="M849" s="9"/>
      <c r="N849" s="9"/>
      <c r="O849" s="9"/>
      <c r="P849" s="9"/>
      <c r="Q849" s="9"/>
      <c r="R849" s="9"/>
      <c r="S849" s="9"/>
      <c r="T849" s="9"/>
      <c r="U849" s="9"/>
      <c r="V849" s="9"/>
      <c r="W849" s="10"/>
    </row>
    <row r="850" spans="1:23" ht="16.5" customHeight="1">
      <c r="A850" s="8"/>
      <c r="B850" s="9"/>
      <c r="C850" s="9"/>
      <c r="D850" s="9"/>
      <c r="E850" s="9"/>
      <c r="F850" s="9"/>
      <c r="G850" s="9"/>
      <c r="H850" s="9"/>
      <c r="I850" s="9"/>
      <c r="J850" s="9"/>
      <c r="K850" s="9"/>
      <c r="L850" s="9"/>
      <c r="M850" s="9"/>
      <c r="N850" s="9"/>
      <c r="O850" s="9"/>
      <c r="P850" s="9"/>
      <c r="Q850" s="9"/>
      <c r="R850" s="9"/>
      <c r="S850" s="9"/>
      <c r="T850" s="9"/>
      <c r="U850" s="9"/>
      <c r="V850" s="9"/>
      <c r="W850" s="10"/>
    </row>
    <row r="851" spans="1:23" ht="16.5" customHeight="1">
      <c r="A851" s="8"/>
      <c r="B851" s="9"/>
      <c r="C851" s="9"/>
      <c r="D851" s="9"/>
      <c r="E851" s="9"/>
      <c r="F851" s="9"/>
      <c r="G851" s="9"/>
      <c r="H851" s="9"/>
      <c r="I851" s="9"/>
      <c r="J851" s="9"/>
      <c r="K851" s="9"/>
      <c r="L851" s="9"/>
      <c r="M851" s="9"/>
      <c r="N851" s="9"/>
      <c r="O851" s="9"/>
      <c r="P851" s="9"/>
      <c r="Q851" s="9"/>
      <c r="R851" s="9"/>
      <c r="S851" s="9"/>
      <c r="T851" s="9"/>
      <c r="U851" s="9"/>
      <c r="V851" s="9"/>
      <c r="W851" s="10"/>
    </row>
    <row r="852" spans="1:23" ht="16.5" customHeight="1">
      <c r="A852" s="8"/>
      <c r="B852" s="9"/>
      <c r="C852" s="9"/>
      <c r="D852" s="9"/>
      <c r="E852" s="9"/>
      <c r="F852" s="9"/>
      <c r="G852" s="9"/>
      <c r="H852" s="9"/>
      <c r="I852" s="9"/>
      <c r="J852" s="9"/>
      <c r="K852" s="9"/>
      <c r="L852" s="9"/>
      <c r="M852" s="9"/>
      <c r="N852" s="9"/>
      <c r="O852" s="9"/>
      <c r="P852" s="9"/>
      <c r="Q852" s="9"/>
      <c r="R852" s="9"/>
      <c r="S852" s="9"/>
      <c r="T852" s="9"/>
      <c r="U852" s="9"/>
      <c r="V852" s="9"/>
      <c r="W852" s="10"/>
    </row>
    <row r="853" spans="1:23" ht="16.5" customHeight="1">
      <c r="A853" s="8"/>
      <c r="B853" s="9"/>
      <c r="C853" s="9"/>
      <c r="D853" s="9"/>
      <c r="E853" s="9"/>
      <c r="F853" s="9"/>
      <c r="G853" s="9"/>
      <c r="H853" s="9"/>
      <c r="I853" s="9"/>
      <c r="J853" s="9"/>
      <c r="K853" s="9"/>
      <c r="L853" s="9"/>
      <c r="M853" s="9"/>
      <c r="N853" s="9"/>
      <c r="O853" s="9"/>
      <c r="P853" s="9"/>
      <c r="Q853" s="9"/>
      <c r="R853" s="9"/>
      <c r="S853" s="9"/>
      <c r="T853" s="9"/>
      <c r="U853" s="9"/>
      <c r="V853" s="9"/>
      <c r="W853" s="10"/>
    </row>
    <row r="854" spans="1:23" ht="16.5" customHeight="1">
      <c r="A854" s="8"/>
      <c r="B854" s="9"/>
      <c r="C854" s="9"/>
      <c r="D854" s="9"/>
      <c r="E854" s="9"/>
      <c r="F854" s="9"/>
      <c r="G854" s="9"/>
      <c r="H854" s="9"/>
      <c r="I854" s="9"/>
      <c r="J854" s="9"/>
      <c r="K854" s="9"/>
      <c r="L854" s="9"/>
      <c r="M854" s="9"/>
      <c r="N854" s="9"/>
      <c r="O854" s="9"/>
      <c r="P854" s="9"/>
      <c r="Q854" s="9"/>
      <c r="R854" s="9"/>
      <c r="S854" s="9"/>
      <c r="T854" s="9"/>
      <c r="U854" s="9"/>
      <c r="V854" s="9"/>
      <c r="W854" s="10"/>
    </row>
    <row r="855" spans="1:23" ht="16.5" customHeight="1">
      <c r="A855" s="8"/>
      <c r="B855" s="9"/>
      <c r="C855" s="9"/>
      <c r="D855" s="9"/>
      <c r="E855" s="9"/>
      <c r="F855" s="9"/>
      <c r="G855" s="9"/>
      <c r="H855" s="9"/>
      <c r="I855" s="9"/>
      <c r="J855" s="9"/>
      <c r="K855" s="9"/>
      <c r="L855" s="9"/>
      <c r="M855" s="9"/>
      <c r="N855" s="9"/>
      <c r="O855" s="9"/>
      <c r="P855" s="9"/>
      <c r="Q855" s="9"/>
      <c r="R855" s="9"/>
      <c r="S855" s="9"/>
      <c r="T855" s="9"/>
      <c r="U855" s="9"/>
      <c r="V855" s="9"/>
      <c r="W855" s="10"/>
    </row>
    <row r="856" spans="1:23" ht="16.5" customHeight="1">
      <c r="A856" s="8"/>
      <c r="B856" s="9"/>
      <c r="C856" s="9"/>
      <c r="D856" s="9"/>
      <c r="E856" s="9"/>
      <c r="F856" s="9"/>
      <c r="G856" s="9"/>
      <c r="H856" s="9"/>
      <c r="I856" s="9"/>
      <c r="J856" s="9"/>
      <c r="K856" s="9"/>
      <c r="L856" s="9"/>
      <c r="M856" s="9"/>
      <c r="N856" s="9"/>
      <c r="O856" s="9"/>
      <c r="P856" s="9"/>
      <c r="Q856" s="9"/>
      <c r="R856" s="9"/>
      <c r="S856" s="9"/>
      <c r="T856" s="9"/>
      <c r="U856" s="9"/>
      <c r="V856" s="9"/>
      <c r="W856" s="10"/>
    </row>
    <row r="857" spans="1:23" ht="16.5" customHeight="1">
      <c r="A857" s="8"/>
      <c r="B857" s="9"/>
      <c r="C857" s="9"/>
      <c r="D857" s="9"/>
      <c r="E857" s="9"/>
      <c r="F857" s="9"/>
      <c r="G857" s="9"/>
      <c r="H857" s="9"/>
      <c r="I857" s="9"/>
      <c r="J857" s="9"/>
      <c r="K857" s="9"/>
      <c r="L857" s="9"/>
      <c r="M857" s="9"/>
      <c r="N857" s="9"/>
      <c r="O857" s="9"/>
      <c r="P857" s="9"/>
      <c r="Q857" s="9"/>
      <c r="R857" s="9"/>
      <c r="S857" s="9"/>
      <c r="T857" s="9"/>
      <c r="U857" s="9"/>
      <c r="V857" s="9"/>
      <c r="W857" s="10"/>
    </row>
    <row r="858" spans="1:23" ht="16.5" customHeight="1">
      <c r="A858" s="8"/>
      <c r="B858" s="9"/>
      <c r="C858" s="9"/>
      <c r="D858" s="9"/>
      <c r="E858" s="9"/>
      <c r="F858" s="9"/>
      <c r="G858" s="9"/>
      <c r="H858" s="9"/>
      <c r="I858" s="9"/>
      <c r="J858" s="9"/>
      <c r="K858" s="9"/>
      <c r="L858" s="9"/>
      <c r="M858" s="9"/>
      <c r="N858" s="9"/>
      <c r="O858" s="9"/>
      <c r="P858" s="9"/>
      <c r="Q858" s="9"/>
      <c r="R858" s="9"/>
      <c r="S858" s="9"/>
      <c r="T858" s="9"/>
      <c r="U858" s="9"/>
      <c r="V858" s="9"/>
      <c r="W858" s="10"/>
    </row>
    <row r="859" spans="1:23" ht="16.5" customHeight="1">
      <c r="A859" s="8"/>
      <c r="B859" s="9"/>
      <c r="C859" s="9"/>
      <c r="D859" s="9"/>
      <c r="E859" s="9"/>
      <c r="F859" s="9"/>
      <c r="G859" s="9"/>
      <c r="H859" s="9"/>
      <c r="I859" s="9"/>
      <c r="J859" s="9"/>
      <c r="K859" s="9"/>
      <c r="L859" s="9"/>
      <c r="M859" s="9"/>
      <c r="N859" s="9"/>
      <c r="O859" s="9"/>
      <c r="P859" s="9"/>
      <c r="Q859" s="9"/>
      <c r="R859" s="9"/>
      <c r="S859" s="9"/>
      <c r="T859" s="9"/>
      <c r="U859" s="9"/>
      <c r="V859" s="9"/>
      <c r="W859" s="10"/>
    </row>
    <row r="860" spans="1:23" ht="16.5" customHeight="1">
      <c r="A860" s="8"/>
      <c r="B860" s="9"/>
      <c r="C860" s="9"/>
      <c r="D860" s="9"/>
      <c r="E860" s="9"/>
      <c r="F860" s="9"/>
      <c r="G860" s="9"/>
      <c r="H860" s="9"/>
      <c r="I860" s="9"/>
      <c r="J860" s="9"/>
      <c r="K860" s="9"/>
      <c r="L860" s="9"/>
      <c r="M860" s="9"/>
      <c r="N860" s="9"/>
      <c r="O860" s="9"/>
      <c r="P860" s="9"/>
      <c r="Q860" s="9"/>
      <c r="R860" s="9"/>
      <c r="S860" s="9"/>
      <c r="T860" s="9"/>
      <c r="U860" s="9"/>
      <c r="V860" s="9"/>
      <c r="W860" s="10"/>
    </row>
    <row r="861" spans="1:23" ht="16.5" customHeight="1">
      <c r="A861" s="8"/>
      <c r="B861" s="9"/>
      <c r="C861" s="9"/>
      <c r="D861" s="9"/>
      <c r="E861" s="9"/>
      <c r="F861" s="9"/>
      <c r="G861" s="9"/>
      <c r="H861" s="9"/>
      <c r="I861" s="9"/>
      <c r="J861" s="9"/>
      <c r="K861" s="9"/>
      <c r="L861" s="9"/>
      <c r="M861" s="9"/>
      <c r="N861" s="9"/>
      <c r="O861" s="9"/>
      <c r="P861" s="9"/>
      <c r="Q861" s="9"/>
      <c r="R861" s="9"/>
      <c r="S861" s="9"/>
      <c r="T861" s="9"/>
      <c r="U861" s="9"/>
      <c r="V861" s="9"/>
      <c r="W861" s="10"/>
    </row>
    <row r="862" spans="1:23" ht="16.5" customHeight="1">
      <c r="A862" s="8"/>
      <c r="B862" s="9"/>
      <c r="C862" s="9"/>
      <c r="D862" s="9"/>
      <c r="E862" s="9"/>
      <c r="F862" s="9"/>
      <c r="G862" s="9"/>
      <c r="H862" s="9"/>
      <c r="I862" s="9"/>
      <c r="J862" s="9"/>
      <c r="K862" s="9"/>
      <c r="L862" s="9"/>
      <c r="M862" s="9"/>
      <c r="N862" s="9"/>
      <c r="O862" s="9"/>
      <c r="P862" s="9"/>
      <c r="Q862" s="9"/>
      <c r="R862" s="9"/>
      <c r="S862" s="9"/>
      <c r="T862" s="9"/>
      <c r="U862" s="9"/>
      <c r="V862" s="9"/>
      <c r="W862" s="10"/>
    </row>
    <row r="863" spans="1:23" ht="16.5" customHeight="1">
      <c r="A863" s="8"/>
      <c r="B863" s="9"/>
      <c r="C863" s="9"/>
      <c r="D863" s="9"/>
      <c r="E863" s="9"/>
      <c r="F863" s="9"/>
      <c r="G863" s="9"/>
      <c r="H863" s="9"/>
      <c r="I863" s="9"/>
      <c r="J863" s="9"/>
      <c r="K863" s="9"/>
      <c r="L863" s="9"/>
      <c r="M863" s="9"/>
      <c r="N863" s="9"/>
      <c r="O863" s="9"/>
      <c r="P863" s="9"/>
      <c r="Q863" s="9"/>
      <c r="R863" s="9"/>
      <c r="S863" s="9"/>
      <c r="T863" s="9"/>
      <c r="U863" s="9"/>
      <c r="V863" s="9"/>
      <c r="W863" s="10"/>
    </row>
    <row r="864" spans="1:23" ht="16.5" customHeight="1">
      <c r="A864" s="8"/>
      <c r="B864" s="9"/>
      <c r="C864" s="9"/>
      <c r="D864" s="9"/>
      <c r="E864" s="9"/>
      <c r="F864" s="9"/>
      <c r="G864" s="9"/>
      <c r="H864" s="9"/>
      <c r="I864" s="9"/>
      <c r="J864" s="9"/>
      <c r="K864" s="9"/>
      <c r="L864" s="9"/>
      <c r="M864" s="9"/>
      <c r="N864" s="9"/>
      <c r="O864" s="9"/>
      <c r="P864" s="9"/>
      <c r="Q864" s="9"/>
      <c r="R864" s="9"/>
      <c r="S864" s="9"/>
      <c r="T864" s="9"/>
      <c r="U864" s="9"/>
      <c r="V864" s="9"/>
      <c r="W864" s="10"/>
    </row>
    <row r="865" spans="1:23" ht="16.5" customHeight="1">
      <c r="A865" s="8"/>
      <c r="B865" s="9"/>
      <c r="C865" s="9"/>
      <c r="D865" s="9"/>
      <c r="E865" s="9"/>
      <c r="F865" s="9"/>
      <c r="G865" s="9"/>
      <c r="H865" s="9"/>
      <c r="I865" s="9"/>
      <c r="J865" s="9"/>
      <c r="K865" s="9"/>
      <c r="L865" s="9"/>
      <c r="M865" s="9"/>
      <c r="N865" s="9"/>
      <c r="O865" s="9"/>
      <c r="P865" s="9"/>
      <c r="Q865" s="9"/>
      <c r="R865" s="9"/>
      <c r="S865" s="9"/>
      <c r="T865" s="9"/>
      <c r="U865" s="9"/>
      <c r="V865" s="9"/>
      <c r="W865" s="10"/>
    </row>
    <row r="866" spans="1:23" ht="16.5" customHeight="1">
      <c r="A866" s="8"/>
      <c r="B866" s="9"/>
      <c r="C866" s="9"/>
      <c r="D866" s="9"/>
      <c r="E866" s="9"/>
      <c r="F866" s="9"/>
      <c r="G866" s="9"/>
      <c r="H866" s="9"/>
      <c r="I866" s="9"/>
      <c r="J866" s="9"/>
      <c r="K866" s="9"/>
      <c r="L866" s="9"/>
      <c r="M866" s="9"/>
      <c r="N866" s="9"/>
      <c r="O866" s="9"/>
      <c r="P866" s="9"/>
      <c r="Q866" s="9"/>
      <c r="R866" s="9"/>
      <c r="S866" s="9"/>
      <c r="T866" s="9"/>
      <c r="U866" s="9"/>
      <c r="V866" s="9"/>
      <c r="W866" s="10"/>
    </row>
    <row r="867" spans="1:23" ht="16.5" customHeight="1">
      <c r="A867" s="8"/>
      <c r="B867" s="9"/>
      <c r="C867" s="9"/>
      <c r="D867" s="9"/>
      <c r="E867" s="9"/>
      <c r="F867" s="9"/>
      <c r="G867" s="9"/>
      <c r="H867" s="9"/>
      <c r="I867" s="9"/>
      <c r="J867" s="9"/>
      <c r="K867" s="9"/>
      <c r="L867" s="9"/>
      <c r="M867" s="9"/>
      <c r="N867" s="9"/>
      <c r="O867" s="9"/>
      <c r="P867" s="9"/>
      <c r="Q867" s="9"/>
      <c r="R867" s="9"/>
      <c r="S867" s="9"/>
      <c r="T867" s="9"/>
      <c r="U867" s="9"/>
      <c r="V867" s="9"/>
      <c r="W867" s="10"/>
    </row>
    <row r="868" spans="1:23" ht="16.5" customHeight="1">
      <c r="A868" s="8"/>
      <c r="B868" s="9"/>
      <c r="C868" s="9"/>
      <c r="D868" s="9"/>
      <c r="E868" s="9"/>
      <c r="F868" s="9"/>
      <c r="G868" s="9"/>
      <c r="H868" s="9"/>
      <c r="I868" s="9"/>
      <c r="J868" s="9"/>
      <c r="K868" s="9"/>
      <c r="L868" s="9"/>
      <c r="M868" s="9"/>
      <c r="N868" s="9"/>
      <c r="O868" s="9"/>
      <c r="P868" s="9"/>
      <c r="Q868" s="9"/>
      <c r="R868" s="9"/>
      <c r="S868" s="9"/>
      <c r="T868" s="9"/>
      <c r="U868" s="9"/>
      <c r="V868" s="9"/>
      <c r="W868" s="10"/>
    </row>
    <row r="869" spans="1:23" ht="16.5" customHeight="1">
      <c r="A869" s="8"/>
      <c r="B869" s="9"/>
      <c r="C869" s="9"/>
      <c r="D869" s="9"/>
      <c r="E869" s="9"/>
      <c r="F869" s="9"/>
      <c r="G869" s="9"/>
      <c r="H869" s="9"/>
      <c r="I869" s="9"/>
      <c r="J869" s="9"/>
      <c r="K869" s="9"/>
      <c r="L869" s="9"/>
      <c r="M869" s="9"/>
      <c r="N869" s="9"/>
      <c r="O869" s="9"/>
      <c r="P869" s="9"/>
      <c r="Q869" s="9"/>
      <c r="R869" s="9"/>
      <c r="S869" s="9"/>
      <c r="T869" s="9"/>
      <c r="U869" s="9"/>
      <c r="V869" s="9"/>
      <c r="W869" s="10"/>
    </row>
    <row r="870" spans="1:23" ht="16.5" customHeight="1">
      <c r="A870" s="8"/>
      <c r="B870" s="9"/>
      <c r="C870" s="9"/>
      <c r="D870" s="9"/>
      <c r="E870" s="9"/>
      <c r="F870" s="9"/>
      <c r="G870" s="9"/>
      <c r="H870" s="9"/>
      <c r="I870" s="9"/>
      <c r="J870" s="9"/>
      <c r="K870" s="9"/>
      <c r="L870" s="9"/>
      <c r="M870" s="9"/>
      <c r="N870" s="9"/>
      <c r="O870" s="9"/>
      <c r="P870" s="9"/>
      <c r="Q870" s="9"/>
      <c r="R870" s="9"/>
      <c r="S870" s="9"/>
      <c r="T870" s="9"/>
      <c r="U870" s="9"/>
      <c r="V870" s="9"/>
      <c r="W870" s="10"/>
    </row>
    <row r="871" spans="1:23" ht="16.5" customHeight="1">
      <c r="A871" s="8"/>
      <c r="B871" s="9"/>
      <c r="C871" s="9"/>
      <c r="D871" s="9"/>
      <c r="E871" s="9"/>
      <c r="F871" s="9"/>
      <c r="G871" s="9"/>
      <c r="H871" s="9"/>
      <c r="I871" s="9"/>
      <c r="J871" s="9"/>
      <c r="K871" s="9"/>
      <c r="L871" s="9"/>
      <c r="M871" s="9"/>
      <c r="N871" s="9"/>
      <c r="O871" s="9"/>
      <c r="P871" s="9"/>
      <c r="Q871" s="9"/>
      <c r="R871" s="9"/>
      <c r="S871" s="9"/>
      <c r="T871" s="9"/>
      <c r="U871" s="9"/>
      <c r="V871" s="9"/>
      <c r="W871" s="10"/>
    </row>
    <row r="872" spans="1:23" ht="16.5" customHeight="1">
      <c r="A872" s="8"/>
      <c r="B872" s="9"/>
      <c r="C872" s="9"/>
      <c r="D872" s="9"/>
      <c r="E872" s="9"/>
      <c r="F872" s="9"/>
      <c r="G872" s="9"/>
      <c r="H872" s="9"/>
      <c r="I872" s="9"/>
      <c r="J872" s="9"/>
      <c r="K872" s="9"/>
      <c r="L872" s="9"/>
      <c r="M872" s="9"/>
      <c r="N872" s="9"/>
      <c r="O872" s="9"/>
      <c r="P872" s="9"/>
      <c r="Q872" s="9"/>
      <c r="R872" s="9"/>
      <c r="S872" s="9"/>
      <c r="T872" s="9"/>
      <c r="U872" s="9"/>
      <c r="V872" s="9"/>
      <c r="W872" s="10"/>
    </row>
    <row r="873" spans="1:23" ht="16.5" customHeight="1">
      <c r="A873" s="8"/>
      <c r="B873" s="9"/>
      <c r="C873" s="9"/>
      <c r="D873" s="9"/>
      <c r="E873" s="9"/>
      <c r="F873" s="9"/>
      <c r="G873" s="9"/>
      <c r="H873" s="9"/>
      <c r="I873" s="9"/>
      <c r="J873" s="9"/>
      <c r="K873" s="9"/>
      <c r="L873" s="9"/>
      <c r="M873" s="9"/>
      <c r="N873" s="9"/>
      <c r="O873" s="9"/>
      <c r="P873" s="9"/>
      <c r="Q873" s="9"/>
      <c r="R873" s="9"/>
      <c r="S873" s="9"/>
      <c r="T873" s="9"/>
      <c r="U873" s="9"/>
      <c r="V873" s="9"/>
      <c r="W873" s="10"/>
    </row>
    <row r="874" spans="1:23" ht="16.5" customHeight="1">
      <c r="A874" s="8"/>
      <c r="B874" s="9"/>
      <c r="C874" s="9"/>
      <c r="D874" s="9"/>
      <c r="E874" s="9"/>
      <c r="F874" s="9"/>
      <c r="G874" s="9"/>
      <c r="H874" s="9"/>
      <c r="I874" s="9"/>
      <c r="J874" s="9"/>
      <c r="K874" s="9"/>
      <c r="L874" s="9"/>
      <c r="M874" s="9"/>
      <c r="N874" s="9"/>
      <c r="O874" s="9"/>
      <c r="P874" s="9"/>
      <c r="Q874" s="9"/>
      <c r="R874" s="9"/>
      <c r="S874" s="9"/>
      <c r="T874" s="9"/>
      <c r="U874" s="9"/>
      <c r="V874" s="9"/>
      <c r="W874" s="10"/>
    </row>
    <row r="875" spans="1:23" ht="16.5" customHeight="1">
      <c r="A875" s="8"/>
      <c r="B875" s="9"/>
      <c r="C875" s="9"/>
      <c r="D875" s="9"/>
      <c r="E875" s="9"/>
      <c r="F875" s="9"/>
      <c r="G875" s="9"/>
      <c r="H875" s="9"/>
      <c r="I875" s="9"/>
      <c r="J875" s="9"/>
      <c r="K875" s="9"/>
      <c r="L875" s="9"/>
      <c r="M875" s="9"/>
      <c r="N875" s="9"/>
      <c r="O875" s="9"/>
      <c r="P875" s="9"/>
      <c r="Q875" s="9"/>
      <c r="R875" s="9"/>
      <c r="S875" s="9"/>
      <c r="T875" s="9"/>
      <c r="U875" s="9"/>
      <c r="V875" s="9"/>
      <c r="W875" s="10"/>
    </row>
    <row r="876" spans="1:23" ht="16.5" customHeight="1">
      <c r="A876" s="8"/>
      <c r="B876" s="9"/>
      <c r="C876" s="9"/>
      <c r="D876" s="9"/>
      <c r="E876" s="9"/>
      <c r="F876" s="9"/>
      <c r="G876" s="9"/>
      <c r="H876" s="9"/>
      <c r="I876" s="9"/>
      <c r="J876" s="9"/>
      <c r="K876" s="9"/>
      <c r="L876" s="9"/>
      <c r="M876" s="9"/>
      <c r="N876" s="9"/>
      <c r="O876" s="9"/>
      <c r="P876" s="9"/>
      <c r="Q876" s="9"/>
      <c r="R876" s="9"/>
      <c r="S876" s="9"/>
      <c r="T876" s="9"/>
      <c r="U876" s="9"/>
      <c r="V876" s="9"/>
      <c r="W876" s="10"/>
    </row>
    <row r="877" spans="1:23" ht="16.5" customHeight="1">
      <c r="A877" s="8"/>
      <c r="B877" s="9"/>
      <c r="C877" s="9"/>
      <c r="D877" s="9"/>
      <c r="E877" s="9"/>
      <c r="F877" s="9"/>
      <c r="G877" s="9"/>
      <c r="H877" s="9"/>
      <c r="I877" s="9"/>
      <c r="J877" s="9"/>
      <c r="K877" s="9"/>
      <c r="L877" s="9"/>
      <c r="M877" s="9"/>
      <c r="N877" s="9"/>
      <c r="O877" s="9"/>
      <c r="P877" s="9"/>
      <c r="Q877" s="9"/>
      <c r="R877" s="9"/>
      <c r="S877" s="9"/>
      <c r="T877" s="9"/>
      <c r="U877" s="9"/>
      <c r="V877" s="9"/>
      <c r="W877" s="10"/>
    </row>
    <row r="878" spans="1:23" ht="16.5" customHeight="1">
      <c r="A878" s="8"/>
      <c r="B878" s="9"/>
      <c r="C878" s="9"/>
      <c r="D878" s="9"/>
      <c r="E878" s="9"/>
      <c r="F878" s="9"/>
      <c r="G878" s="9"/>
      <c r="H878" s="9"/>
      <c r="I878" s="9"/>
      <c r="J878" s="9"/>
      <c r="K878" s="9"/>
      <c r="L878" s="9"/>
      <c r="M878" s="9"/>
      <c r="N878" s="9"/>
      <c r="O878" s="9"/>
      <c r="P878" s="9"/>
      <c r="Q878" s="9"/>
      <c r="R878" s="9"/>
      <c r="S878" s="9"/>
      <c r="T878" s="9"/>
      <c r="U878" s="9"/>
      <c r="V878" s="9"/>
      <c r="W878" s="10"/>
    </row>
    <row r="879" spans="1:23" ht="16.5" customHeight="1">
      <c r="A879" s="8"/>
      <c r="B879" s="9"/>
      <c r="C879" s="9"/>
      <c r="D879" s="9"/>
      <c r="E879" s="9"/>
      <c r="F879" s="9"/>
      <c r="G879" s="9"/>
      <c r="H879" s="9"/>
      <c r="I879" s="9"/>
      <c r="J879" s="9"/>
      <c r="K879" s="9"/>
      <c r="L879" s="9"/>
      <c r="M879" s="9"/>
      <c r="N879" s="9"/>
      <c r="O879" s="9"/>
      <c r="P879" s="9"/>
      <c r="Q879" s="9"/>
      <c r="R879" s="9"/>
      <c r="S879" s="9"/>
      <c r="T879" s="9"/>
      <c r="U879" s="9"/>
      <c r="V879" s="9"/>
      <c r="W879" s="10"/>
    </row>
    <row r="880" spans="1:23" ht="16.5" customHeight="1">
      <c r="A880" s="8"/>
      <c r="B880" s="9"/>
      <c r="C880" s="9"/>
      <c r="D880" s="9"/>
      <c r="E880" s="9"/>
      <c r="F880" s="9"/>
      <c r="G880" s="9"/>
      <c r="H880" s="9"/>
      <c r="I880" s="9"/>
      <c r="J880" s="9"/>
      <c r="K880" s="9"/>
      <c r="L880" s="9"/>
      <c r="M880" s="9"/>
      <c r="N880" s="9"/>
      <c r="O880" s="9"/>
      <c r="P880" s="9"/>
      <c r="Q880" s="9"/>
      <c r="R880" s="9"/>
      <c r="S880" s="9"/>
      <c r="T880" s="9"/>
      <c r="U880" s="9"/>
      <c r="V880" s="9"/>
      <c r="W880" s="10"/>
    </row>
    <row r="881" spans="1:23" ht="16.5" customHeight="1">
      <c r="A881" s="8"/>
      <c r="B881" s="9"/>
      <c r="C881" s="9"/>
      <c r="D881" s="9"/>
      <c r="E881" s="9"/>
      <c r="F881" s="9"/>
      <c r="G881" s="9"/>
      <c r="H881" s="9"/>
      <c r="I881" s="9"/>
      <c r="J881" s="9"/>
      <c r="K881" s="9"/>
      <c r="L881" s="9"/>
      <c r="M881" s="9"/>
      <c r="N881" s="9"/>
      <c r="O881" s="9"/>
      <c r="P881" s="9"/>
      <c r="Q881" s="9"/>
      <c r="R881" s="9"/>
      <c r="S881" s="9"/>
      <c r="T881" s="9"/>
      <c r="U881" s="9"/>
      <c r="V881" s="9"/>
      <c r="W881" s="10"/>
    </row>
    <row r="882" spans="1:23" ht="16.5" customHeight="1">
      <c r="A882" s="8"/>
      <c r="B882" s="9"/>
      <c r="C882" s="9"/>
      <c r="D882" s="9"/>
      <c r="E882" s="9"/>
      <c r="F882" s="9"/>
      <c r="G882" s="9"/>
      <c r="H882" s="9"/>
      <c r="I882" s="9"/>
      <c r="J882" s="9"/>
      <c r="K882" s="9"/>
      <c r="L882" s="9"/>
      <c r="M882" s="9"/>
      <c r="N882" s="9"/>
      <c r="O882" s="9"/>
      <c r="P882" s="9"/>
      <c r="Q882" s="9"/>
      <c r="R882" s="9"/>
      <c r="S882" s="9"/>
      <c r="T882" s="9"/>
      <c r="U882" s="9"/>
      <c r="V882" s="9"/>
      <c r="W882" s="10"/>
    </row>
    <row r="883" spans="1:23" ht="16.5" customHeight="1">
      <c r="A883" s="8"/>
      <c r="B883" s="9"/>
      <c r="C883" s="9"/>
      <c r="D883" s="9"/>
      <c r="E883" s="9"/>
      <c r="F883" s="9"/>
      <c r="G883" s="9"/>
      <c r="H883" s="9"/>
      <c r="I883" s="9"/>
      <c r="J883" s="9"/>
      <c r="K883" s="9"/>
      <c r="L883" s="9"/>
      <c r="M883" s="9"/>
      <c r="N883" s="9"/>
      <c r="O883" s="9"/>
      <c r="P883" s="9"/>
      <c r="Q883" s="9"/>
      <c r="R883" s="9"/>
      <c r="S883" s="9"/>
      <c r="T883" s="9"/>
      <c r="U883" s="9"/>
      <c r="V883" s="9"/>
      <c r="W883" s="10"/>
    </row>
    <row r="884" spans="1:23" ht="16.5" customHeight="1">
      <c r="A884" s="8"/>
      <c r="B884" s="9"/>
      <c r="C884" s="9"/>
      <c r="D884" s="9"/>
      <c r="E884" s="9"/>
      <c r="F884" s="9"/>
      <c r="G884" s="9"/>
      <c r="H884" s="9"/>
      <c r="I884" s="9"/>
      <c r="J884" s="9"/>
      <c r="K884" s="9"/>
      <c r="L884" s="9"/>
      <c r="M884" s="9"/>
      <c r="N884" s="9"/>
      <c r="O884" s="9"/>
      <c r="P884" s="9"/>
      <c r="Q884" s="9"/>
      <c r="R884" s="9"/>
      <c r="S884" s="9"/>
      <c r="T884" s="9"/>
      <c r="U884" s="9"/>
      <c r="V884" s="9"/>
      <c r="W884" s="10"/>
    </row>
    <row r="885" spans="1:23" ht="16.5" customHeight="1">
      <c r="A885" s="8"/>
      <c r="B885" s="9"/>
      <c r="C885" s="9"/>
      <c r="D885" s="9"/>
      <c r="E885" s="9"/>
      <c r="F885" s="9"/>
      <c r="G885" s="9"/>
      <c r="H885" s="9"/>
      <c r="I885" s="9"/>
      <c r="J885" s="9"/>
      <c r="K885" s="9"/>
      <c r="L885" s="9"/>
      <c r="M885" s="9"/>
      <c r="N885" s="9"/>
      <c r="O885" s="9"/>
      <c r="P885" s="9"/>
      <c r="Q885" s="9"/>
      <c r="R885" s="9"/>
      <c r="S885" s="9"/>
      <c r="T885" s="9"/>
      <c r="U885" s="9"/>
      <c r="V885" s="9"/>
      <c r="W885" s="10"/>
    </row>
    <row r="886" spans="1:23" ht="16.5" customHeight="1">
      <c r="A886" s="8"/>
      <c r="B886" s="9"/>
      <c r="C886" s="9"/>
      <c r="D886" s="9"/>
      <c r="E886" s="9"/>
      <c r="F886" s="9"/>
      <c r="G886" s="9"/>
      <c r="H886" s="9"/>
      <c r="I886" s="9"/>
      <c r="J886" s="9"/>
      <c r="K886" s="9"/>
      <c r="L886" s="9"/>
      <c r="M886" s="9"/>
      <c r="N886" s="9"/>
      <c r="O886" s="9"/>
      <c r="P886" s="9"/>
      <c r="Q886" s="9"/>
      <c r="R886" s="9"/>
      <c r="S886" s="9"/>
      <c r="T886" s="9"/>
      <c r="U886" s="9"/>
      <c r="V886" s="9"/>
      <c r="W886" s="10"/>
    </row>
    <row r="887" spans="1:23" ht="16.5" customHeight="1">
      <c r="A887" s="8"/>
      <c r="B887" s="9"/>
      <c r="C887" s="9"/>
      <c r="D887" s="9"/>
      <c r="E887" s="9"/>
      <c r="F887" s="9"/>
      <c r="G887" s="9"/>
      <c r="H887" s="9"/>
      <c r="I887" s="9"/>
      <c r="J887" s="9"/>
      <c r="K887" s="9"/>
      <c r="L887" s="9"/>
      <c r="M887" s="9"/>
      <c r="N887" s="9"/>
      <c r="O887" s="9"/>
      <c r="P887" s="9"/>
      <c r="Q887" s="9"/>
      <c r="R887" s="9"/>
      <c r="S887" s="9"/>
      <c r="T887" s="9"/>
      <c r="U887" s="9"/>
      <c r="V887" s="9"/>
      <c r="W887" s="10"/>
    </row>
    <row r="888" spans="1:23" ht="16.5" customHeight="1">
      <c r="A888" s="8"/>
      <c r="B888" s="9"/>
      <c r="C888" s="9"/>
      <c r="D888" s="9"/>
      <c r="E888" s="9"/>
      <c r="F888" s="9"/>
      <c r="G888" s="9"/>
      <c r="H888" s="9"/>
      <c r="I888" s="9"/>
      <c r="J888" s="9"/>
      <c r="K888" s="9"/>
      <c r="L888" s="9"/>
      <c r="M888" s="9"/>
      <c r="N888" s="9"/>
      <c r="O888" s="9"/>
      <c r="P888" s="9"/>
      <c r="Q888" s="9"/>
      <c r="R888" s="9"/>
      <c r="S888" s="9"/>
      <c r="T888" s="9"/>
      <c r="U888" s="9"/>
      <c r="V888" s="9"/>
      <c r="W888" s="10"/>
    </row>
    <row r="889" spans="1:23" ht="16.5" customHeight="1">
      <c r="A889" s="8"/>
      <c r="B889" s="9"/>
      <c r="C889" s="9"/>
      <c r="D889" s="9"/>
      <c r="E889" s="9"/>
      <c r="F889" s="9"/>
      <c r="G889" s="9"/>
      <c r="H889" s="9"/>
      <c r="I889" s="9"/>
      <c r="J889" s="9"/>
      <c r="K889" s="9"/>
      <c r="L889" s="9"/>
      <c r="M889" s="9"/>
      <c r="N889" s="9"/>
      <c r="O889" s="9"/>
      <c r="P889" s="9"/>
      <c r="Q889" s="9"/>
      <c r="R889" s="9"/>
      <c r="S889" s="9"/>
      <c r="T889" s="9"/>
      <c r="U889" s="9"/>
      <c r="V889" s="9"/>
      <c r="W889" s="10"/>
    </row>
    <row r="890" spans="1:23" ht="16.5" customHeight="1">
      <c r="A890" s="8"/>
      <c r="B890" s="9"/>
      <c r="C890" s="9"/>
      <c r="D890" s="9"/>
      <c r="E890" s="9"/>
      <c r="F890" s="9"/>
      <c r="G890" s="9"/>
      <c r="H890" s="9"/>
      <c r="I890" s="9"/>
      <c r="J890" s="9"/>
      <c r="K890" s="9"/>
      <c r="L890" s="9"/>
      <c r="M890" s="9"/>
      <c r="N890" s="9"/>
      <c r="O890" s="9"/>
      <c r="P890" s="9"/>
      <c r="Q890" s="9"/>
      <c r="R890" s="9"/>
      <c r="S890" s="9"/>
      <c r="T890" s="9"/>
      <c r="U890" s="9"/>
      <c r="V890" s="9"/>
      <c r="W890" s="10"/>
    </row>
    <row r="891" spans="1:23" ht="16.5" customHeight="1">
      <c r="A891" s="8"/>
      <c r="B891" s="9"/>
      <c r="C891" s="9"/>
      <c r="D891" s="9"/>
      <c r="E891" s="9"/>
      <c r="F891" s="9"/>
      <c r="G891" s="9"/>
      <c r="H891" s="9"/>
      <c r="I891" s="9"/>
      <c r="J891" s="9"/>
      <c r="K891" s="9"/>
      <c r="L891" s="9"/>
      <c r="M891" s="9"/>
      <c r="N891" s="9"/>
      <c r="O891" s="9"/>
      <c r="P891" s="9"/>
      <c r="Q891" s="9"/>
      <c r="R891" s="9"/>
      <c r="S891" s="9"/>
      <c r="T891" s="9"/>
      <c r="U891" s="9"/>
      <c r="V891" s="9"/>
      <c r="W891" s="10"/>
    </row>
    <row r="892" spans="1:23" ht="16.5" customHeight="1">
      <c r="A892" s="8"/>
      <c r="B892" s="9"/>
      <c r="C892" s="9"/>
      <c r="D892" s="9"/>
      <c r="E892" s="9"/>
      <c r="F892" s="9"/>
      <c r="G892" s="9"/>
      <c r="H892" s="9"/>
      <c r="I892" s="9"/>
      <c r="J892" s="9"/>
      <c r="K892" s="9"/>
      <c r="L892" s="9"/>
      <c r="M892" s="9"/>
      <c r="N892" s="9"/>
      <c r="O892" s="9"/>
      <c r="P892" s="9"/>
      <c r="Q892" s="9"/>
      <c r="R892" s="9"/>
      <c r="S892" s="9"/>
      <c r="T892" s="9"/>
      <c r="U892" s="9"/>
      <c r="V892" s="9"/>
      <c r="W892" s="10"/>
    </row>
    <row r="893" spans="1:23" ht="16.5" customHeight="1">
      <c r="A893" s="8"/>
      <c r="B893" s="9"/>
      <c r="C893" s="9"/>
      <c r="D893" s="9"/>
      <c r="E893" s="9"/>
      <c r="F893" s="9"/>
      <c r="G893" s="9"/>
      <c r="H893" s="9"/>
      <c r="I893" s="9"/>
      <c r="J893" s="9"/>
      <c r="K893" s="9"/>
      <c r="L893" s="9"/>
      <c r="M893" s="9"/>
      <c r="N893" s="9"/>
      <c r="O893" s="9"/>
      <c r="P893" s="9"/>
      <c r="Q893" s="9"/>
      <c r="R893" s="9"/>
      <c r="S893" s="9"/>
      <c r="T893" s="9"/>
      <c r="U893" s="9"/>
      <c r="V893" s="9"/>
      <c r="W893" s="10"/>
    </row>
    <row r="894" spans="1:23" ht="16.5" customHeight="1">
      <c r="A894" s="8"/>
      <c r="B894" s="9"/>
      <c r="C894" s="9"/>
      <c r="D894" s="9"/>
      <c r="E894" s="9"/>
      <c r="F894" s="9"/>
      <c r="G894" s="9"/>
      <c r="H894" s="9"/>
      <c r="I894" s="9"/>
      <c r="J894" s="9"/>
      <c r="K894" s="9"/>
      <c r="L894" s="9"/>
      <c r="M894" s="9"/>
      <c r="N894" s="9"/>
      <c r="O894" s="9"/>
      <c r="P894" s="9"/>
      <c r="Q894" s="9"/>
      <c r="R894" s="9"/>
      <c r="S894" s="9"/>
      <c r="T894" s="9"/>
      <c r="U894" s="9"/>
      <c r="V894" s="9"/>
      <c r="W894" s="10"/>
    </row>
    <row r="895" spans="1:23" ht="16.5" customHeight="1">
      <c r="A895" s="8"/>
      <c r="B895" s="9"/>
      <c r="C895" s="9"/>
      <c r="D895" s="9"/>
      <c r="E895" s="9"/>
      <c r="F895" s="9"/>
      <c r="G895" s="9"/>
      <c r="H895" s="9"/>
      <c r="I895" s="9"/>
      <c r="J895" s="9"/>
      <c r="K895" s="9"/>
      <c r="L895" s="9"/>
      <c r="M895" s="9"/>
      <c r="N895" s="9"/>
      <c r="O895" s="9"/>
      <c r="P895" s="9"/>
      <c r="Q895" s="9"/>
      <c r="R895" s="9"/>
      <c r="S895" s="9"/>
      <c r="T895" s="9"/>
      <c r="U895" s="9"/>
      <c r="V895" s="9"/>
      <c r="W895" s="10"/>
    </row>
    <row r="896" spans="1:23" ht="16.5" customHeight="1">
      <c r="A896" s="8"/>
      <c r="B896" s="9"/>
      <c r="C896" s="9"/>
      <c r="D896" s="9"/>
      <c r="E896" s="9"/>
      <c r="F896" s="9"/>
      <c r="G896" s="9"/>
      <c r="H896" s="9"/>
      <c r="I896" s="9"/>
      <c r="J896" s="9"/>
      <c r="K896" s="9"/>
      <c r="L896" s="9"/>
      <c r="M896" s="9"/>
      <c r="N896" s="9"/>
      <c r="O896" s="9"/>
      <c r="P896" s="9"/>
      <c r="Q896" s="9"/>
      <c r="R896" s="9"/>
      <c r="S896" s="9"/>
      <c r="T896" s="9"/>
      <c r="U896" s="9"/>
      <c r="V896" s="9"/>
      <c r="W896" s="10"/>
    </row>
    <row r="897" spans="1:23" ht="16.5" customHeight="1">
      <c r="A897" s="8"/>
      <c r="B897" s="9"/>
      <c r="C897" s="9"/>
      <c r="D897" s="9"/>
      <c r="E897" s="9"/>
      <c r="F897" s="9"/>
      <c r="G897" s="9"/>
      <c r="H897" s="9"/>
      <c r="I897" s="9"/>
      <c r="J897" s="9"/>
      <c r="K897" s="9"/>
      <c r="L897" s="9"/>
      <c r="M897" s="9"/>
      <c r="N897" s="9"/>
      <c r="O897" s="9"/>
      <c r="P897" s="9"/>
      <c r="Q897" s="9"/>
      <c r="R897" s="9"/>
      <c r="S897" s="9"/>
      <c r="T897" s="9"/>
      <c r="U897" s="9"/>
      <c r="V897" s="9"/>
      <c r="W897" s="10"/>
    </row>
    <row r="898" spans="1:23" ht="16.5" customHeight="1">
      <c r="A898" s="8"/>
      <c r="B898" s="9"/>
      <c r="C898" s="9"/>
      <c r="D898" s="9"/>
      <c r="E898" s="9"/>
      <c r="F898" s="9"/>
      <c r="G898" s="9"/>
      <c r="H898" s="9"/>
      <c r="I898" s="9"/>
      <c r="J898" s="9"/>
      <c r="K898" s="9"/>
      <c r="L898" s="9"/>
      <c r="M898" s="9"/>
      <c r="N898" s="9"/>
      <c r="O898" s="9"/>
      <c r="P898" s="9"/>
      <c r="Q898" s="9"/>
      <c r="R898" s="9"/>
      <c r="S898" s="9"/>
      <c r="T898" s="9"/>
      <c r="U898" s="9"/>
      <c r="V898" s="9"/>
      <c r="W898" s="10"/>
    </row>
    <row r="899" spans="1:23" ht="16.5" customHeight="1">
      <c r="A899" s="8"/>
      <c r="B899" s="9"/>
      <c r="C899" s="9"/>
      <c r="D899" s="9"/>
      <c r="E899" s="9"/>
      <c r="F899" s="9"/>
      <c r="G899" s="9"/>
      <c r="H899" s="9"/>
      <c r="I899" s="9"/>
      <c r="J899" s="9"/>
      <c r="K899" s="9"/>
      <c r="L899" s="9"/>
      <c r="M899" s="9"/>
      <c r="N899" s="9"/>
      <c r="O899" s="9"/>
      <c r="P899" s="9"/>
      <c r="Q899" s="9"/>
      <c r="R899" s="9"/>
      <c r="S899" s="9"/>
      <c r="T899" s="9"/>
      <c r="U899" s="9"/>
      <c r="V899" s="9"/>
      <c r="W899" s="10"/>
    </row>
    <row r="900" spans="1:23" ht="16.5" customHeight="1">
      <c r="A900" s="8"/>
      <c r="B900" s="9"/>
      <c r="C900" s="9"/>
      <c r="D900" s="9"/>
      <c r="E900" s="9"/>
      <c r="F900" s="9"/>
      <c r="G900" s="9"/>
      <c r="H900" s="9"/>
      <c r="I900" s="9"/>
      <c r="J900" s="9"/>
      <c r="K900" s="9"/>
      <c r="L900" s="9"/>
      <c r="M900" s="9"/>
      <c r="N900" s="9"/>
      <c r="O900" s="9"/>
      <c r="P900" s="9"/>
      <c r="Q900" s="9"/>
      <c r="R900" s="9"/>
      <c r="S900" s="9"/>
      <c r="T900" s="9"/>
      <c r="U900" s="9"/>
      <c r="V900" s="9"/>
      <c r="W900" s="10"/>
    </row>
    <row r="901" spans="1:23" ht="16.5" customHeight="1">
      <c r="A901" s="8"/>
      <c r="B901" s="9"/>
      <c r="C901" s="9"/>
      <c r="D901" s="9"/>
      <c r="E901" s="9"/>
      <c r="F901" s="9"/>
      <c r="G901" s="9"/>
      <c r="H901" s="9"/>
      <c r="I901" s="9"/>
      <c r="J901" s="9"/>
      <c r="K901" s="9"/>
      <c r="L901" s="9"/>
      <c r="M901" s="9"/>
      <c r="N901" s="9"/>
      <c r="O901" s="9"/>
      <c r="P901" s="9"/>
      <c r="Q901" s="9"/>
      <c r="R901" s="9"/>
      <c r="S901" s="9"/>
      <c r="T901" s="9"/>
      <c r="U901" s="9"/>
      <c r="V901" s="9"/>
      <c r="W901" s="10"/>
    </row>
    <row r="902" spans="1:23" ht="16.5" customHeight="1">
      <c r="A902" s="8"/>
      <c r="B902" s="9"/>
      <c r="C902" s="9"/>
      <c r="D902" s="9"/>
      <c r="E902" s="9"/>
      <c r="F902" s="9"/>
      <c r="G902" s="9"/>
      <c r="H902" s="9"/>
      <c r="I902" s="9"/>
      <c r="J902" s="9"/>
      <c r="K902" s="9"/>
      <c r="L902" s="9"/>
      <c r="M902" s="9"/>
      <c r="N902" s="9"/>
      <c r="O902" s="9"/>
      <c r="P902" s="9"/>
      <c r="Q902" s="9"/>
      <c r="R902" s="9"/>
      <c r="S902" s="9"/>
      <c r="T902" s="9"/>
      <c r="U902" s="9"/>
      <c r="V902" s="9"/>
      <c r="W902" s="10"/>
    </row>
    <row r="903" spans="1:23" ht="16.5" customHeight="1">
      <c r="A903" s="8"/>
      <c r="B903" s="9"/>
      <c r="C903" s="9"/>
      <c r="D903" s="9"/>
      <c r="E903" s="9"/>
      <c r="F903" s="9"/>
      <c r="G903" s="9"/>
      <c r="H903" s="9"/>
      <c r="I903" s="9"/>
      <c r="J903" s="9"/>
      <c r="K903" s="9"/>
      <c r="L903" s="9"/>
      <c r="M903" s="9"/>
      <c r="N903" s="9"/>
      <c r="O903" s="9"/>
      <c r="P903" s="9"/>
      <c r="Q903" s="9"/>
      <c r="R903" s="9"/>
      <c r="S903" s="9"/>
      <c r="T903" s="9"/>
      <c r="U903" s="9"/>
      <c r="V903" s="9"/>
      <c r="W903" s="10"/>
    </row>
    <row r="904" spans="1:23" ht="16.5" customHeight="1">
      <c r="A904" s="8"/>
      <c r="B904" s="9"/>
      <c r="C904" s="9"/>
      <c r="D904" s="9"/>
      <c r="E904" s="9"/>
      <c r="F904" s="9"/>
      <c r="G904" s="9"/>
      <c r="H904" s="9"/>
      <c r="I904" s="9"/>
      <c r="J904" s="9"/>
      <c r="K904" s="9"/>
      <c r="L904" s="9"/>
      <c r="M904" s="9"/>
      <c r="N904" s="9"/>
      <c r="O904" s="9"/>
      <c r="P904" s="9"/>
      <c r="Q904" s="9"/>
      <c r="R904" s="9"/>
      <c r="S904" s="9"/>
      <c r="T904" s="9"/>
      <c r="U904" s="9"/>
      <c r="V904" s="9"/>
      <c r="W904" s="10"/>
    </row>
    <row r="905" spans="1:23" ht="16.5" customHeight="1">
      <c r="A905" s="8"/>
      <c r="B905" s="9"/>
      <c r="C905" s="9"/>
      <c r="D905" s="9"/>
      <c r="E905" s="9"/>
      <c r="F905" s="9"/>
      <c r="G905" s="9"/>
      <c r="H905" s="9"/>
      <c r="I905" s="9"/>
      <c r="J905" s="9"/>
      <c r="K905" s="9"/>
      <c r="L905" s="9"/>
      <c r="M905" s="9"/>
      <c r="N905" s="9"/>
      <c r="O905" s="9"/>
      <c r="P905" s="9"/>
      <c r="Q905" s="9"/>
      <c r="R905" s="9"/>
      <c r="S905" s="9"/>
      <c r="T905" s="9"/>
      <c r="U905" s="9"/>
      <c r="V905" s="9"/>
      <c r="W905" s="10"/>
    </row>
    <row r="906" spans="1:23" ht="16.5" customHeight="1">
      <c r="A906" s="8"/>
      <c r="B906" s="9"/>
      <c r="C906" s="9"/>
      <c r="D906" s="9"/>
      <c r="E906" s="9"/>
      <c r="F906" s="9"/>
      <c r="G906" s="9"/>
      <c r="H906" s="9"/>
      <c r="I906" s="9"/>
      <c r="J906" s="9"/>
      <c r="K906" s="9"/>
      <c r="L906" s="9"/>
      <c r="M906" s="9"/>
      <c r="N906" s="9"/>
      <c r="O906" s="9"/>
      <c r="P906" s="9"/>
      <c r="Q906" s="9"/>
      <c r="R906" s="9"/>
      <c r="S906" s="9"/>
      <c r="T906" s="9"/>
      <c r="U906" s="9"/>
      <c r="V906" s="9"/>
      <c r="W906" s="10"/>
    </row>
    <row r="907" spans="1:23" ht="16.5" customHeight="1">
      <c r="A907" s="8"/>
      <c r="B907" s="9"/>
      <c r="C907" s="9"/>
      <c r="D907" s="9"/>
      <c r="E907" s="9"/>
      <c r="F907" s="9"/>
      <c r="G907" s="9"/>
      <c r="H907" s="9"/>
      <c r="I907" s="9"/>
      <c r="J907" s="9"/>
      <c r="K907" s="9"/>
      <c r="L907" s="9"/>
      <c r="M907" s="9"/>
      <c r="N907" s="9"/>
      <c r="O907" s="9"/>
      <c r="P907" s="9"/>
      <c r="Q907" s="9"/>
      <c r="R907" s="9"/>
      <c r="S907" s="9"/>
      <c r="T907" s="9"/>
      <c r="U907" s="9"/>
      <c r="V907" s="9"/>
      <c r="W907" s="10"/>
    </row>
    <row r="908" spans="1:23" ht="16.5" customHeight="1">
      <c r="A908" s="8"/>
      <c r="B908" s="9"/>
      <c r="C908" s="9"/>
      <c r="D908" s="9"/>
      <c r="E908" s="9"/>
      <c r="F908" s="9"/>
      <c r="G908" s="9"/>
      <c r="H908" s="9"/>
      <c r="I908" s="9"/>
      <c r="J908" s="9"/>
      <c r="K908" s="9"/>
      <c r="L908" s="9"/>
      <c r="M908" s="9"/>
      <c r="N908" s="9"/>
      <c r="O908" s="9"/>
      <c r="P908" s="9"/>
      <c r="Q908" s="9"/>
      <c r="R908" s="9"/>
      <c r="S908" s="9"/>
      <c r="T908" s="9"/>
      <c r="U908" s="9"/>
      <c r="V908" s="9"/>
      <c r="W908" s="10"/>
    </row>
    <row r="909" spans="1:23" ht="16.5" customHeight="1">
      <c r="A909" s="8"/>
      <c r="B909" s="9"/>
      <c r="C909" s="9"/>
      <c r="D909" s="9"/>
      <c r="E909" s="9"/>
      <c r="F909" s="9"/>
      <c r="G909" s="9"/>
      <c r="H909" s="9"/>
      <c r="I909" s="9"/>
      <c r="J909" s="9"/>
      <c r="K909" s="9"/>
      <c r="L909" s="9"/>
      <c r="M909" s="9"/>
      <c r="N909" s="9"/>
      <c r="O909" s="9"/>
      <c r="P909" s="9"/>
      <c r="Q909" s="9"/>
      <c r="R909" s="9"/>
      <c r="S909" s="9"/>
      <c r="T909" s="9"/>
      <c r="U909" s="9"/>
      <c r="V909" s="9"/>
      <c r="W909" s="10"/>
    </row>
    <row r="910" spans="1:23" ht="16.5" customHeight="1">
      <c r="A910" s="8"/>
      <c r="B910" s="9"/>
      <c r="C910" s="9"/>
      <c r="D910" s="9"/>
      <c r="E910" s="9"/>
      <c r="F910" s="9"/>
      <c r="G910" s="9"/>
      <c r="H910" s="9"/>
      <c r="I910" s="9"/>
      <c r="J910" s="9"/>
      <c r="K910" s="9"/>
      <c r="L910" s="9"/>
      <c r="M910" s="9"/>
      <c r="N910" s="9"/>
      <c r="O910" s="9"/>
      <c r="P910" s="9"/>
      <c r="Q910" s="9"/>
      <c r="R910" s="9"/>
      <c r="S910" s="9"/>
      <c r="T910" s="9"/>
      <c r="U910" s="9"/>
      <c r="V910" s="9"/>
      <c r="W910" s="10"/>
    </row>
    <row r="911" spans="1:23" ht="16.5" customHeight="1">
      <c r="A911" s="8"/>
      <c r="B911" s="9"/>
      <c r="C911" s="9"/>
      <c r="D911" s="9"/>
      <c r="E911" s="9"/>
      <c r="F911" s="9"/>
      <c r="G911" s="9"/>
      <c r="H911" s="9"/>
      <c r="I911" s="9"/>
      <c r="J911" s="9"/>
      <c r="K911" s="9"/>
      <c r="L911" s="9"/>
      <c r="M911" s="9"/>
      <c r="N911" s="9"/>
      <c r="O911" s="9"/>
      <c r="P911" s="9"/>
      <c r="Q911" s="9"/>
      <c r="R911" s="9"/>
      <c r="S911" s="9"/>
      <c r="T911" s="9"/>
      <c r="U911" s="9"/>
      <c r="V911" s="9"/>
      <c r="W911" s="10"/>
    </row>
    <row r="912" spans="1:23" ht="16.5" customHeight="1">
      <c r="A912" s="8"/>
      <c r="B912" s="9"/>
      <c r="C912" s="9"/>
      <c r="D912" s="9"/>
      <c r="E912" s="9"/>
      <c r="F912" s="9"/>
      <c r="G912" s="9"/>
      <c r="H912" s="9"/>
      <c r="I912" s="9"/>
      <c r="J912" s="9"/>
      <c r="K912" s="9"/>
      <c r="L912" s="9"/>
      <c r="M912" s="9"/>
      <c r="N912" s="9"/>
      <c r="O912" s="9"/>
      <c r="P912" s="9"/>
      <c r="Q912" s="9"/>
      <c r="R912" s="9"/>
      <c r="S912" s="9"/>
      <c r="T912" s="9"/>
      <c r="U912" s="9"/>
      <c r="V912" s="9"/>
      <c r="W912" s="10"/>
    </row>
    <row r="913" spans="1:23" ht="16.5" customHeight="1">
      <c r="A913" s="8"/>
      <c r="B913" s="9"/>
      <c r="C913" s="9"/>
      <c r="D913" s="9"/>
      <c r="E913" s="9"/>
      <c r="F913" s="9"/>
      <c r="G913" s="9"/>
      <c r="H913" s="9"/>
      <c r="I913" s="9"/>
      <c r="J913" s="9"/>
      <c r="K913" s="9"/>
      <c r="L913" s="9"/>
      <c r="M913" s="9"/>
      <c r="N913" s="9"/>
      <c r="O913" s="9"/>
      <c r="P913" s="9"/>
      <c r="Q913" s="9"/>
      <c r="R913" s="9"/>
      <c r="S913" s="9"/>
      <c r="T913" s="9"/>
      <c r="U913" s="9"/>
      <c r="V913" s="9"/>
      <c r="W913" s="10"/>
    </row>
    <row r="914" spans="1:23" ht="16.5" customHeight="1">
      <c r="A914" s="8"/>
      <c r="B914" s="9"/>
      <c r="C914" s="9"/>
      <c r="D914" s="9"/>
      <c r="E914" s="9"/>
      <c r="F914" s="9"/>
      <c r="G914" s="9"/>
      <c r="H914" s="9"/>
      <c r="I914" s="9"/>
      <c r="J914" s="9"/>
      <c r="K914" s="9"/>
      <c r="L914" s="9"/>
      <c r="M914" s="9"/>
      <c r="N914" s="9"/>
      <c r="O914" s="9"/>
      <c r="P914" s="9"/>
      <c r="Q914" s="9"/>
      <c r="R914" s="9"/>
      <c r="S914" s="9"/>
      <c r="T914" s="9"/>
      <c r="U914" s="9"/>
      <c r="V914" s="9"/>
      <c r="W914" s="10"/>
    </row>
    <row r="915" spans="1:23" ht="16.5" customHeight="1">
      <c r="A915" s="8"/>
      <c r="B915" s="9"/>
      <c r="C915" s="9"/>
      <c r="D915" s="9"/>
      <c r="E915" s="9"/>
      <c r="F915" s="9"/>
      <c r="G915" s="9"/>
      <c r="H915" s="9"/>
      <c r="I915" s="9"/>
      <c r="J915" s="9"/>
      <c r="K915" s="9"/>
      <c r="L915" s="9"/>
      <c r="M915" s="9"/>
      <c r="N915" s="9"/>
      <c r="O915" s="9"/>
      <c r="P915" s="9"/>
      <c r="Q915" s="9"/>
      <c r="R915" s="9"/>
      <c r="S915" s="9"/>
      <c r="T915" s="9"/>
      <c r="U915" s="9"/>
      <c r="V915" s="9"/>
      <c r="W915" s="10"/>
    </row>
    <row r="916" spans="1:23" ht="16.5" customHeight="1">
      <c r="A916" s="8"/>
      <c r="B916" s="9"/>
      <c r="C916" s="9"/>
      <c r="D916" s="9"/>
      <c r="E916" s="9"/>
      <c r="F916" s="9"/>
      <c r="G916" s="9"/>
      <c r="H916" s="9"/>
      <c r="I916" s="9"/>
      <c r="J916" s="9"/>
      <c r="K916" s="9"/>
      <c r="L916" s="9"/>
      <c r="M916" s="9"/>
      <c r="N916" s="9"/>
      <c r="O916" s="9"/>
      <c r="P916" s="9"/>
      <c r="Q916" s="9"/>
      <c r="R916" s="9"/>
      <c r="S916" s="9"/>
      <c r="T916" s="9"/>
      <c r="U916" s="9"/>
      <c r="V916" s="9"/>
      <c r="W916" s="10"/>
    </row>
    <row r="917" spans="1:23" ht="16.5" customHeight="1">
      <c r="A917" s="8"/>
      <c r="B917" s="9"/>
      <c r="C917" s="9"/>
      <c r="D917" s="9"/>
      <c r="E917" s="9"/>
      <c r="F917" s="9"/>
      <c r="G917" s="9"/>
      <c r="H917" s="9"/>
      <c r="I917" s="9"/>
      <c r="J917" s="9"/>
      <c r="K917" s="9"/>
      <c r="L917" s="9"/>
      <c r="M917" s="9"/>
      <c r="N917" s="9"/>
      <c r="O917" s="9"/>
      <c r="P917" s="9"/>
      <c r="Q917" s="9"/>
      <c r="R917" s="9"/>
      <c r="S917" s="9"/>
      <c r="T917" s="9"/>
      <c r="U917" s="9"/>
      <c r="V917" s="9"/>
      <c r="W917" s="10"/>
    </row>
    <row r="918" spans="1:23" ht="16.5" customHeight="1">
      <c r="A918" s="8"/>
      <c r="B918" s="9"/>
      <c r="C918" s="9"/>
      <c r="D918" s="9"/>
      <c r="E918" s="9"/>
      <c r="F918" s="9"/>
      <c r="G918" s="9"/>
      <c r="H918" s="9"/>
      <c r="I918" s="9"/>
      <c r="J918" s="9"/>
      <c r="K918" s="9"/>
      <c r="L918" s="9"/>
      <c r="M918" s="9"/>
      <c r="N918" s="9"/>
      <c r="O918" s="9"/>
      <c r="P918" s="9"/>
      <c r="Q918" s="9"/>
      <c r="R918" s="9"/>
      <c r="S918" s="9"/>
      <c r="T918" s="9"/>
      <c r="U918" s="9"/>
      <c r="V918" s="9"/>
      <c r="W918" s="10"/>
    </row>
    <row r="919" spans="1:23" ht="16.5" customHeight="1">
      <c r="A919" s="8"/>
      <c r="B919" s="9"/>
      <c r="C919" s="9"/>
      <c r="D919" s="9"/>
      <c r="E919" s="9"/>
      <c r="F919" s="9"/>
      <c r="G919" s="9"/>
      <c r="H919" s="9"/>
      <c r="I919" s="9"/>
      <c r="J919" s="9"/>
      <c r="K919" s="9"/>
      <c r="L919" s="9"/>
      <c r="M919" s="9"/>
      <c r="N919" s="9"/>
      <c r="O919" s="9"/>
      <c r="P919" s="9"/>
      <c r="Q919" s="9"/>
      <c r="R919" s="9"/>
      <c r="S919" s="9"/>
      <c r="T919" s="9"/>
      <c r="U919" s="9"/>
      <c r="V919" s="9"/>
      <c r="W919" s="10"/>
    </row>
    <row r="920" spans="1:23" ht="16.5" customHeight="1">
      <c r="A920" s="8"/>
      <c r="B920" s="9"/>
      <c r="C920" s="9"/>
      <c r="D920" s="9"/>
      <c r="E920" s="9"/>
      <c r="F920" s="9"/>
      <c r="G920" s="9"/>
      <c r="H920" s="9"/>
      <c r="I920" s="9"/>
      <c r="J920" s="9"/>
      <c r="K920" s="9"/>
      <c r="L920" s="9"/>
      <c r="M920" s="9"/>
      <c r="N920" s="9"/>
      <c r="O920" s="9"/>
      <c r="P920" s="9"/>
      <c r="Q920" s="9"/>
      <c r="R920" s="9"/>
      <c r="S920" s="9"/>
      <c r="T920" s="9"/>
      <c r="U920" s="9"/>
      <c r="V920" s="9"/>
      <c r="W920" s="10"/>
    </row>
    <row r="921" spans="1:23" ht="16.5" customHeight="1">
      <c r="A921" s="8"/>
      <c r="B921" s="9"/>
      <c r="C921" s="9"/>
      <c r="D921" s="9"/>
      <c r="E921" s="9"/>
      <c r="F921" s="9"/>
      <c r="G921" s="9"/>
      <c r="H921" s="9"/>
      <c r="I921" s="9"/>
      <c r="J921" s="9"/>
      <c r="K921" s="9"/>
      <c r="L921" s="9"/>
      <c r="M921" s="9"/>
      <c r="N921" s="9"/>
      <c r="O921" s="9"/>
      <c r="P921" s="9"/>
      <c r="Q921" s="9"/>
      <c r="R921" s="9"/>
      <c r="S921" s="9"/>
      <c r="T921" s="9"/>
      <c r="U921" s="9"/>
      <c r="V921" s="9"/>
      <c r="W921" s="10"/>
    </row>
    <row r="922" spans="1:23" ht="16.5" customHeight="1">
      <c r="A922" s="8"/>
      <c r="B922" s="9"/>
      <c r="C922" s="9"/>
      <c r="D922" s="9"/>
      <c r="E922" s="9"/>
      <c r="F922" s="9"/>
      <c r="G922" s="9"/>
      <c r="H922" s="9"/>
      <c r="I922" s="9"/>
      <c r="J922" s="9"/>
      <c r="K922" s="9"/>
      <c r="L922" s="9"/>
      <c r="M922" s="9"/>
      <c r="N922" s="9"/>
      <c r="O922" s="9"/>
      <c r="P922" s="9"/>
      <c r="Q922" s="9"/>
      <c r="R922" s="9"/>
      <c r="S922" s="9"/>
      <c r="T922" s="9"/>
      <c r="U922" s="9"/>
      <c r="V922" s="9"/>
      <c r="W922" s="10"/>
    </row>
    <row r="923" spans="1:23" ht="16.5" customHeight="1">
      <c r="A923" s="8"/>
      <c r="B923" s="9"/>
      <c r="C923" s="9"/>
      <c r="D923" s="9"/>
      <c r="E923" s="9"/>
      <c r="F923" s="9"/>
      <c r="G923" s="9"/>
      <c r="H923" s="9"/>
      <c r="I923" s="9"/>
      <c r="J923" s="9"/>
      <c r="K923" s="9"/>
      <c r="L923" s="9"/>
      <c r="M923" s="9"/>
      <c r="N923" s="9"/>
      <c r="O923" s="9"/>
      <c r="P923" s="9"/>
      <c r="Q923" s="9"/>
      <c r="R923" s="9"/>
      <c r="S923" s="9"/>
      <c r="T923" s="9"/>
      <c r="U923" s="9"/>
      <c r="V923" s="9"/>
      <c r="W923" s="10"/>
    </row>
    <row r="924" spans="1:23" ht="16.5" customHeight="1">
      <c r="A924" s="8"/>
      <c r="B924" s="9"/>
      <c r="C924" s="9"/>
      <c r="D924" s="9"/>
      <c r="E924" s="9"/>
      <c r="F924" s="9"/>
      <c r="G924" s="9"/>
      <c r="H924" s="9"/>
      <c r="I924" s="9"/>
      <c r="J924" s="9"/>
      <c r="K924" s="9"/>
      <c r="L924" s="9"/>
      <c r="M924" s="9"/>
      <c r="N924" s="9"/>
      <c r="O924" s="9"/>
      <c r="P924" s="9"/>
      <c r="Q924" s="9"/>
      <c r="R924" s="9"/>
      <c r="S924" s="9"/>
      <c r="T924" s="9"/>
      <c r="U924" s="9"/>
      <c r="V924" s="9"/>
      <c r="W924" s="10"/>
    </row>
    <row r="925" spans="1:23" ht="16.5" customHeight="1">
      <c r="A925" s="8"/>
      <c r="B925" s="9"/>
      <c r="C925" s="9"/>
      <c r="D925" s="9"/>
      <c r="E925" s="9"/>
      <c r="F925" s="9"/>
      <c r="G925" s="9"/>
      <c r="H925" s="9"/>
      <c r="I925" s="9"/>
      <c r="J925" s="9"/>
      <c r="K925" s="9"/>
      <c r="L925" s="9"/>
      <c r="M925" s="9"/>
      <c r="N925" s="9"/>
      <c r="O925" s="9"/>
      <c r="P925" s="9"/>
      <c r="Q925" s="9"/>
      <c r="R925" s="9"/>
      <c r="S925" s="9"/>
      <c r="T925" s="9"/>
      <c r="U925" s="9"/>
      <c r="V925" s="9"/>
      <c r="W925" s="10"/>
    </row>
    <row r="926" spans="1:23" ht="16.5" customHeight="1">
      <c r="A926" s="8"/>
      <c r="B926" s="9"/>
      <c r="C926" s="9"/>
      <c r="D926" s="9"/>
      <c r="E926" s="9"/>
      <c r="F926" s="9"/>
      <c r="G926" s="9"/>
      <c r="H926" s="9"/>
      <c r="I926" s="9"/>
      <c r="J926" s="9"/>
      <c r="K926" s="9"/>
      <c r="L926" s="9"/>
      <c r="M926" s="9"/>
      <c r="N926" s="9"/>
      <c r="O926" s="9"/>
      <c r="P926" s="9"/>
      <c r="Q926" s="9"/>
      <c r="R926" s="9"/>
      <c r="S926" s="9"/>
      <c r="T926" s="9"/>
      <c r="U926" s="9"/>
      <c r="V926" s="9"/>
      <c r="W926" s="10"/>
    </row>
    <row r="927" spans="1:23" ht="16.5" customHeight="1">
      <c r="A927" s="8"/>
      <c r="B927" s="9"/>
      <c r="C927" s="9"/>
      <c r="D927" s="9"/>
      <c r="E927" s="9"/>
      <c r="F927" s="9"/>
      <c r="G927" s="9"/>
      <c r="H927" s="9"/>
      <c r="I927" s="9"/>
      <c r="J927" s="9"/>
      <c r="K927" s="9"/>
      <c r="L927" s="9"/>
      <c r="M927" s="9"/>
      <c r="N927" s="9"/>
      <c r="O927" s="9"/>
      <c r="P927" s="9"/>
      <c r="Q927" s="9"/>
      <c r="R927" s="9"/>
      <c r="S927" s="9"/>
      <c r="T927" s="9"/>
      <c r="U927" s="9"/>
      <c r="V927" s="9"/>
      <c r="W927" s="10"/>
    </row>
    <row r="928" spans="1:23" ht="16.5" customHeight="1">
      <c r="A928" s="8"/>
      <c r="B928" s="9"/>
      <c r="C928" s="9"/>
      <c r="D928" s="9"/>
      <c r="E928" s="9"/>
      <c r="F928" s="9"/>
      <c r="G928" s="9"/>
      <c r="H928" s="9"/>
      <c r="I928" s="9"/>
      <c r="J928" s="9"/>
      <c r="K928" s="9"/>
      <c r="L928" s="9"/>
      <c r="M928" s="9"/>
      <c r="N928" s="9"/>
      <c r="O928" s="9"/>
      <c r="P928" s="9"/>
      <c r="Q928" s="9"/>
      <c r="R928" s="9"/>
      <c r="S928" s="9"/>
      <c r="T928" s="9"/>
      <c r="U928" s="9"/>
      <c r="V928" s="9"/>
      <c r="W928" s="10"/>
    </row>
    <row r="929" spans="1:23" ht="16.5" customHeight="1">
      <c r="A929" s="8"/>
      <c r="B929" s="9"/>
      <c r="C929" s="9"/>
      <c r="D929" s="9"/>
      <c r="E929" s="9"/>
      <c r="F929" s="9"/>
      <c r="G929" s="9"/>
      <c r="H929" s="9"/>
      <c r="I929" s="9"/>
      <c r="J929" s="9"/>
      <c r="K929" s="9"/>
      <c r="L929" s="9"/>
      <c r="M929" s="9"/>
      <c r="N929" s="9"/>
      <c r="O929" s="9"/>
      <c r="P929" s="9"/>
      <c r="Q929" s="9"/>
      <c r="R929" s="9"/>
      <c r="S929" s="9"/>
      <c r="T929" s="9"/>
      <c r="U929" s="9"/>
      <c r="V929" s="9"/>
      <c r="W929" s="10"/>
    </row>
    <row r="930" spans="1:23" ht="16.5" customHeight="1">
      <c r="A930" s="8"/>
      <c r="B930" s="9"/>
      <c r="C930" s="9"/>
      <c r="D930" s="9"/>
      <c r="E930" s="9"/>
      <c r="F930" s="9"/>
      <c r="G930" s="9"/>
      <c r="H930" s="9"/>
      <c r="I930" s="9"/>
      <c r="J930" s="9"/>
      <c r="K930" s="9"/>
      <c r="L930" s="9"/>
      <c r="M930" s="9"/>
      <c r="N930" s="9"/>
      <c r="O930" s="9"/>
      <c r="P930" s="9"/>
      <c r="Q930" s="9"/>
      <c r="R930" s="9"/>
      <c r="S930" s="9"/>
      <c r="T930" s="9"/>
      <c r="U930" s="9"/>
      <c r="V930" s="9"/>
      <c r="W930" s="10"/>
    </row>
    <row r="931" spans="1:23" ht="16.5" customHeight="1">
      <c r="A931" s="8"/>
      <c r="B931" s="9"/>
      <c r="C931" s="9"/>
      <c r="D931" s="9"/>
      <c r="E931" s="9"/>
      <c r="F931" s="9"/>
      <c r="G931" s="9"/>
      <c r="H931" s="9"/>
      <c r="I931" s="9"/>
      <c r="J931" s="9"/>
      <c r="K931" s="9"/>
      <c r="L931" s="9"/>
      <c r="M931" s="9"/>
      <c r="N931" s="9"/>
      <c r="O931" s="9"/>
      <c r="P931" s="9"/>
      <c r="Q931" s="9"/>
      <c r="R931" s="9"/>
      <c r="S931" s="9"/>
      <c r="T931" s="9"/>
      <c r="U931" s="9"/>
      <c r="V931" s="9"/>
      <c r="W931" s="10"/>
    </row>
    <row r="932" spans="1:23" ht="16.5" customHeight="1">
      <c r="A932" s="8"/>
      <c r="B932" s="9"/>
      <c r="C932" s="9"/>
      <c r="D932" s="9"/>
      <c r="E932" s="9"/>
      <c r="F932" s="9"/>
      <c r="G932" s="9"/>
      <c r="H932" s="9"/>
      <c r="I932" s="9"/>
      <c r="J932" s="9"/>
      <c r="K932" s="9"/>
      <c r="L932" s="9"/>
      <c r="M932" s="9"/>
      <c r="N932" s="9"/>
      <c r="O932" s="9"/>
      <c r="P932" s="9"/>
      <c r="Q932" s="9"/>
      <c r="R932" s="9"/>
      <c r="S932" s="9"/>
      <c r="T932" s="9"/>
      <c r="U932" s="9"/>
      <c r="V932" s="9"/>
      <c r="W932" s="10"/>
    </row>
    <row r="933" spans="1:23" ht="16.5" customHeight="1">
      <c r="A933" s="8"/>
      <c r="B933" s="9"/>
      <c r="C933" s="9"/>
      <c r="D933" s="9"/>
      <c r="E933" s="9"/>
      <c r="F933" s="9"/>
      <c r="G933" s="9"/>
      <c r="H933" s="9"/>
      <c r="I933" s="9"/>
      <c r="J933" s="9"/>
      <c r="K933" s="9"/>
      <c r="L933" s="9"/>
      <c r="M933" s="9"/>
      <c r="N933" s="9"/>
      <c r="O933" s="9"/>
      <c r="P933" s="9"/>
      <c r="Q933" s="9"/>
      <c r="R933" s="9"/>
      <c r="S933" s="9"/>
      <c r="T933" s="9"/>
      <c r="U933" s="9"/>
      <c r="V933" s="9"/>
      <c r="W933" s="10"/>
    </row>
    <row r="934" spans="1:23" ht="16.5" customHeight="1">
      <c r="A934" s="8"/>
      <c r="B934" s="9"/>
      <c r="C934" s="9"/>
      <c r="D934" s="9"/>
      <c r="E934" s="9"/>
      <c r="F934" s="9"/>
      <c r="G934" s="9"/>
      <c r="H934" s="9"/>
      <c r="I934" s="9"/>
      <c r="J934" s="9"/>
      <c r="K934" s="9"/>
      <c r="L934" s="9"/>
      <c r="M934" s="9"/>
      <c r="N934" s="9"/>
      <c r="O934" s="9"/>
      <c r="P934" s="9"/>
      <c r="Q934" s="9"/>
      <c r="R934" s="9"/>
      <c r="S934" s="9"/>
      <c r="T934" s="9"/>
      <c r="U934" s="9"/>
      <c r="V934" s="9"/>
      <c r="W934" s="10"/>
    </row>
    <row r="935" spans="1:23" ht="16.5" customHeight="1">
      <c r="A935" s="8"/>
      <c r="B935" s="9"/>
      <c r="C935" s="9"/>
      <c r="D935" s="9"/>
      <c r="E935" s="9"/>
      <c r="F935" s="9"/>
      <c r="G935" s="9"/>
      <c r="H935" s="9"/>
      <c r="I935" s="9"/>
      <c r="J935" s="9"/>
      <c r="K935" s="9"/>
      <c r="L935" s="9"/>
      <c r="M935" s="9"/>
      <c r="N935" s="9"/>
      <c r="O935" s="9"/>
      <c r="P935" s="9"/>
      <c r="Q935" s="9"/>
      <c r="R935" s="9"/>
      <c r="S935" s="9"/>
      <c r="T935" s="9"/>
      <c r="U935" s="9"/>
      <c r="V935" s="9"/>
      <c r="W935" s="10"/>
    </row>
    <row r="936" spans="1:23" ht="16.5" customHeight="1">
      <c r="A936" s="8"/>
      <c r="B936" s="9"/>
      <c r="C936" s="9"/>
      <c r="D936" s="9"/>
      <c r="E936" s="9"/>
      <c r="F936" s="9"/>
      <c r="G936" s="9"/>
      <c r="H936" s="9"/>
      <c r="I936" s="9"/>
      <c r="J936" s="9"/>
      <c r="K936" s="9"/>
      <c r="L936" s="9"/>
      <c r="M936" s="9"/>
      <c r="N936" s="9"/>
      <c r="O936" s="9"/>
      <c r="P936" s="9"/>
      <c r="Q936" s="9"/>
      <c r="R936" s="9"/>
      <c r="S936" s="9"/>
      <c r="T936" s="9"/>
      <c r="U936" s="9"/>
      <c r="V936" s="9"/>
      <c r="W936" s="10"/>
    </row>
    <row r="937" spans="1:23" ht="16.5" customHeight="1">
      <c r="A937" s="8"/>
      <c r="B937" s="9"/>
      <c r="C937" s="9"/>
      <c r="D937" s="9"/>
      <c r="E937" s="9"/>
      <c r="F937" s="9"/>
      <c r="G937" s="9"/>
      <c r="H937" s="9"/>
      <c r="I937" s="9"/>
      <c r="J937" s="9"/>
      <c r="K937" s="9"/>
      <c r="L937" s="9"/>
      <c r="M937" s="9"/>
      <c r="N937" s="9"/>
      <c r="O937" s="9"/>
      <c r="P937" s="9"/>
      <c r="Q937" s="9"/>
      <c r="R937" s="9"/>
      <c r="S937" s="9"/>
      <c r="T937" s="9"/>
      <c r="U937" s="9"/>
      <c r="V937" s="9"/>
      <c r="W937" s="10"/>
    </row>
    <row r="938" spans="1:23" ht="16.5" customHeight="1">
      <c r="A938" s="8"/>
      <c r="B938" s="9"/>
      <c r="C938" s="9"/>
      <c r="D938" s="9"/>
      <c r="E938" s="9"/>
      <c r="F938" s="9"/>
      <c r="G938" s="9"/>
      <c r="H938" s="9"/>
      <c r="I938" s="9"/>
      <c r="J938" s="9"/>
      <c r="K938" s="9"/>
      <c r="L938" s="9"/>
      <c r="M938" s="9"/>
      <c r="N938" s="9"/>
      <c r="O938" s="9"/>
      <c r="P938" s="9"/>
      <c r="Q938" s="9"/>
      <c r="R938" s="9"/>
      <c r="S938" s="9"/>
      <c r="T938" s="9"/>
      <c r="U938" s="9"/>
      <c r="V938" s="9"/>
      <c r="W938" s="10"/>
    </row>
    <row r="939" spans="1:23" ht="16.5" customHeight="1">
      <c r="A939" s="8"/>
      <c r="B939" s="9"/>
      <c r="C939" s="9"/>
      <c r="D939" s="9"/>
      <c r="E939" s="9"/>
      <c r="F939" s="9"/>
      <c r="G939" s="9"/>
      <c r="H939" s="9"/>
      <c r="I939" s="9"/>
      <c r="J939" s="9"/>
      <c r="K939" s="9"/>
      <c r="L939" s="9"/>
      <c r="M939" s="9"/>
      <c r="N939" s="9"/>
      <c r="O939" s="9"/>
      <c r="P939" s="9"/>
      <c r="Q939" s="9"/>
      <c r="R939" s="9"/>
      <c r="S939" s="9"/>
      <c r="T939" s="9"/>
      <c r="U939" s="9"/>
      <c r="V939" s="9"/>
      <c r="W939" s="10"/>
    </row>
    <row r="940" spans="1:23" ht="16.5" customHeight="1">
      <c r="A940" s="8"/>
      <c r="B940" s="9"/>
      <c r="C940" s="9"/>
      <c r="D940" s="9"/>
      <c r="E940" s="9"/>
      <c r="F940" s="9"/>
      <c r="G940" s="9"/>
      <c r="H940" s="9"/>
      <c r="I940" s="9"/>
      <c r="J940" s="9"/>
      <c r="K940" s="9"/>
      <c r="L940" s="9"/>
      <c r="M940" s="9"/>
      <c r="N940" s="9"/>
      <c r="O940" s="9"/>
      <c r="P940" s="9"/>
      <c r="Q940" s="9"/>
      <c r="R940" s="9"/>
      <c r="S940" s="9"/>
      <c r="T940" s="9"/>
      <c r="U940" s="9"/>
      <c r="V940" s="9"/>
      <c r="W940" s="10"/>
    </row>
    <row r="941" spans="1:23" ht="16.5" customHeight="1">
      <c r="A941" s="8"/>
      <c r="B941" s="9"/>
      <c r="C941" s="9"/>
      <c r="D941" s="9"/>
      <c r="E941" s="9"/>
      <c r="F941" s="9"/>
      <c r="G941" s="9"/>
      <c r="H941" s="9"/>
      <c r="I941" s="9"/>
      <c r="J941" s="9"/>
      <c r="K941" s="9"/>
      <c r="L941" s="9"/>
      <c r="M941" s="9"/>
      <c r="N941" s="9"/>
      <c r="O941" s="9"/>
      <c r="P941" s="9"/>
      <c r="Q941" s="9"/>
      <c r="R941" s="9"/>
      <c r="S941" s="9"/>
      <c r="T941" s="9"/>
      <c r="U941" s="9"/>
      <c r="V941" s="9"/>
      <c r="W941" s="10"/>
    </row>
    <row r="942" spans="1:23" ht="16.5" customHeight="1">
      <c r="A942" s="8"/>
      <c r="B942" s="9"/>
      <c r="C942" s="9"/>
      <c r="D942" s="9"/>
      <c r="E942" s="9"/>
      <c r="F942" s="9"/>
      <c r="G942" s="9"/>
      <c r="H942" s="9"/>
      <c r="I942" s="9"/>
      <c r="J942" s="9"/>
      <c r="K942" s="9"/>
      <c r="L942" s="9"/>
      <c r="M942" s="9"/>
      <c r="N942" s="9"/>
      <c r="O942" s="9"/>
      <c r="P942" s="9"/>
      <c r="Q942" s="9"/>
      <c r="R942" s="9"/>
      <c r="S942" s="9"/>
      <c r="T942" s="9"/>
      <c r="U942" s="9"/>
      <c r="V942" s="9"/>
      <c r="W942" s="10"/>
    </row>
    <row r="943" spans="1:23" ht="16.5" customHeight="1">
      <c r="A943" s="8"/>
      <c r="B943" s="9"/>
      <c r="C943" s="9"/>
      <c r="D943" s="9"/>
      <c r="E943" s="9"/>
      <c r="F943" s="9"/>
      <c r="G943" s="9"/>
      <c r="H943" s="9"/>
      <c r="I943" s="9"/>
      <c r="J943" s="9"/>
      <c r="K943" s="9"/>
      <c r="L943" s="9"/>
      <c r="M943" s="9"/>
      <c r="N943" s="9"/>
      <c r="O943" s="9"/>
      <c r="P943" s="9"/>
      <c r="Q943" s="9"/>
      <c r="R943" s="9"/>
      <c r="S943" s="9"/>
      <c r="T943" s="9"/>
      <c r="U943" s="9"/>
      <c r="V943" s="9"/>
      <c r="W943" s="10"/>
    </row>
    <row r="944" spans="1:23" ht="16.5" customHeight="1">
      <c r="A944" s="8"/>
      <c r="B944" s="9"/>
      <c r="C944" s="9"/>
      <c r="D944" s="9"/>
      <c r="E944" s="9"/>
      <c r="F944" s="9"/>
      <c r="G944" s="9"/>
      <c r="H944" s="9"/>
      <c r="I944" s="9"/>
      <c r="J944" s="9"/>
      <c r="K944" s="9"/>
      <c r="L944" s="9"/>
      <c r="M944" s="9"/>
      <c r="N944" s="9"/>
      <c r="O944" s="9"/>
      <c r="P944" s="9"/>
      <c r="Q944" s="9"/>
      <c r="R944" s="9"/>
      <c r="S944" s="9"/>
      <c r="T944" s="9"/>
      <c r="U944" s="9"/>
      <c r="V944" s="9"/>
      <c r="W944" s="10"/>
    </row>
    <row r="945" spans="1:23" ht="16.5" customHeight="1">
      <c r="A945" s="8"/>
      <c r="B945" s="9"/>
      <c r="C945" s="9"/>
      <c r="D945" s="9"/>
      <c r="E945" s="9"/>
      <c r="F945" s="9"/>
      <c r="G945" s="9"/>
      <c r="H945" s="9"/>
      <c r="I945" s="9"/>
      <c r="J945" s="9"/>
      <c r="K945" s="9"/>
      <c r="L945" s="9"/>
      <c r="M945" s="9"/>
      <c r="N945" s="9"/>
      <c r="O945" s="9"/>
      <c r="P945" s="9"/>
      <c r="Q945" s="9"/>
      <c r="R945" s="9"/>
      <c r="S945" s="9"/>
      <c r="T945" s="9"/>
      <c r="U945" s="9"/>
      <c r="V945" s="9"/>
      <c r="W945" s="10"/>
    </row>
    <row r="946" spans="1:23" ht="16.5" customHeight="1">
      <c r="A946" s="8"/>
      <c r="B946" s="9"/>
      <c r="C946" s="9"/>
      <c r="D946" s="9"/>
      <c r="E946" s="9"/>
      <c r="F946" s="9"/>
      <c r="G946" s="9"/>
      <c r="H946" s="9"/>
      <c r="I946" s="9"/>
      <c r="J946" s="9"/>
      <c r="K946" s="9"/>
      <c r="L946" s="9"/>
      <c r="M946" s="9"/>
      <c r="N946" s="9"/>
      <c r="O946" s="9"/>
      <c r="P946" s="9"/>
      <c r="Q946" s="9"/>
      <c r="R946" s="9"/>
      <c r="S946" s="9"/>
      <c r="T946" s="9"/>
      <c r="U946" s="9"/>
      <c r="V946" s="9"/>
      <c r="W946" s="10"/>
    </row>
    <row r="947" spans="1:23" ht="16.5" customHeight="1">
      <c r="A947" s="8"/>
      <c r="B947" s="9"/>
      <c r="C947" s="9"/>
      <c r="D947" s="9"/>
      <c r="E947" s="9"/>
      <c r="F947" s="9"/>
      <c r="G947" s="9"/>
      <c r="H947" s="9"/>
      <c r="I947" s="9"/>
      <c r="J947" s="9"/>
      <c r="K947" s="9"/>
      <c r="L947" s="9"/>
      <c r="M947" s="9"/>
      <c r="N947" s="9"/>
      <c r="O947" s="9"/>
      <c r="P947" s="9"/>
      <c r="Q947" s="9"/>
      <c r="R947" s="9"/>
      <c r="S947" s="9"/>
      <c r="T947" s="9"/>
      <c r="U947" s="9"/>
      <c r="V947" s="9"/>
      <c r="W947" s="10"/>
    </row>
    <row r="948" spans="1:23" ht="16.5" customHeight="1">
      <c r="A948" s="8"/>
      <c r="B948" s="9"/>
      <c r="C948" s="9"/>
      <c r="D948" s="9"/>
      <c r="E948" s="9"/>
      <c r="F948" s="9"/>
      <c r="G948" s="9"/>
      <c r="H948" s="9"/>
      <c r="I948" s="9"/>
      <c r="J948" s="9"/>
      <c r="K948" s="9"/>
      <c r="L948" s="9"/>
      <c r="M948" s="9"/>
      <c r="N948" s="9"/>
      <c r="O948" s="9"/>
      <c r="P948" s="9"/>
      <c r="Q948" s="9"/>
      <c r="R948" s="9"/>
      <c r="S948" s="9"/>
      <c r="T948" s="9"/>
      <c r="U948" s="9"/>
      <c r="V948" s="9"/>
      <c r="W948" s="10"/>
    </row>
    <row r="949" spans="1:23" ht="16.5" customHeight="1">
      <c r="A949" s="8"/>
      <c r="B949" s="9"/>
      <c r="C949" s="9"/>
      <c r="D949" s="9"/>
      <c r="E949" s="9"/>
      <c r="F949" s="9"/>
      <c r="G949" s="9"/>
      <c r="H949" s="9"/>
      <c r="I949" s="9"/>
      <c r="J949" s="9"/>
      <c r="K949" s="9"/>
      <c r="L949" s="9"/>
      <c r="M949" s="9"/>
      <c r="N949" s="9"/>
      <c r="O949" s="9"/>
      <c r="P949" s="9"/>
      <c r="Q949" s="9"/>
      <c r="R949" s="9"/>
      <c r="S949" s="9"/>
      <c r="T949" s="9"/>
      <c r="U949" s="9"/>
      <c r="V949" s="9"/>
      <c r="W949" s="10"/>
    </row>
    <row r="950" spans="1:23" ht="16.5" customHeight="1">
      <c r="A950" s="8"/>
      <c r="B950" s="9"/>
      <c r="C950" s="9"/>
      <c r="D950" s="9"/>
      <c r="E950" s="9"/>
      <c r="F950" s="9"/>
      <c r="G950" s="9"/>
      <c r="H950" s="9"/>
      <c r="I950" s="9"/>
      <c r="J950" s="9"/>
      <c r="K950" s="9"/>
      <c r="L950" s="9"/>
      <c r="M950" s="9"/>
      <c r="N950" s="9"/>
      <c r="O950" s="9"/>
      <c r="P950" s="9"/>
      <c r="Q950" s="9"/>
      <c r="R950" s="9"/>
      <c r="S950" s="9"/>
      <c r="T950" s="9"/>
      <c r="U950" s="9"/>
      <c r="V950" s="9"/>
      <c r="W950" s="10"/>
    </row>
    <row r="951" spans="1:23" ht="16.5" customHeight="1">
      <c r="A951" s="8"/>
      <c r="B951" s="9"/>
      <c r="C951" s="9"/>
      <c r="D951" s="9"/>
      <c r="E951" s="9"/>
      <c r="F951" s="9"/>
      <c r="G951" s="9"/>
      <c r="H951" s="9"/>
      <c r="I951" s="9"/>
      <c r="J951" s="9"/>
      <c r="K951" s="9"/>
      <c r="L951" s="9"/>
      <c r="M951" s="9"/>
      <c r="N951" s="9"/>
      <c r="O951" s="9"/>
      <c r="P951" s="9"/>
      <c r="Q951" s="9"/>
      <c r="R951" s="9"/>
      <c r="S951" s="9"/>
      <c r="T951" s="9"/>
      <c r="U951" s="9"/>
      <c r="V951" s="9"/>
      <c r="W951" s="10"/>
    </row>
    <row r="952" spans="1:23" ht="16.5" customHeight="1">
      <c r="A952" s="8"/>
      <c r="B952" s="9"/>
      <c r="C952" s="9"/>
      <c r="D952" s="9"/>
      <c r="E952" s="9"/>
      <c r="F952" s="9"/>
      <c r="G952" s="9"/>
      <c r="H952" s="9"/>
      <c r="I952" s="9"/>
      <c r="J952" s="9"/>
      <c r="K952" s="9"/>
      <c r="L952" s="9"/>
      <c r="M952" s="9"/>
      <c r="N952" s="9"/>
      <c r="O952" s="9"/>
      <c r="P952" s="9"/>
      <c r="Q952" s="9"/>
      <c r="R952" s="9"/>
      <c r="S952" s="9"/>
      <c r="T952" s="9"/>
      <c r="U952" s="9"/>
      <c r="V952" s="9"/>
      <c r="W952" s="10"/>
    </row>
    <row r="953" spans="1:23" ht="16.5" customHeight="1">
      <c r="A953" s="8"/>
      <c r="B953" s="9"/>
      <c r="C953" s="9"/>
      <c r="D953" s="9"/>
      <c r="E953" s="9"/>
      <c r="F953" s="9"/>
      <c r="G953" s="9"/>
      <c r="H953" s="9"/>
      <c r="I953" s="9"/>
      <c r="J953" s="9"/>
      <c r="K953" s="9"/>
      <c r="L953" s="9"/>
      <c r="M953" s="9"/>
      <c r="N953" s="9"/>
      <c r="O953" s="9"/>
      <c r="P953" s="9"/>
      <c r="Q953" s="9"/>
      <c r="R953" s="9"/>
      <c r="S953" s="9"/>
      <c r="T953" s="9"/>
      <c r="U953" s="9"/>
      <c r="V953" s="9"/>
      <c r="W953" s="10"/>
    </row>
    <row r="954" spans="1:23" ht="16.5" customHeight="1">
      <c r="A954" s="8"/>
      <c r="B954" s="9"/>
      <c r="C954" s="9"/>
      <c r="D954" s="9"/>
      <c r="E954" s="9"/>
      <c r="F954" s="9"/>
      <c r="G954" s="9"/>
      <c r="H954" s="9"/>
      <c r="I954" s="9"/>
      <c r="J954" s="9"/>
      <c r="K954" s="9"/>
      <c r="L954" s="9"/>
      <c r="M954" s="9"/>
      <c r="N954" s="9"/>
      <c r="O954" s="9"/>
      <c r="P954" s="9"/>
      <c r="Q954" s="9"/>
      <c r="R954" s="9"/>
      <c r="S954" s="9"/>
      <c r="T954" s="9"/>
      <c r="U954" s="9"/>
      <c r="V954" s="9"/>
      <c r="W954" s="10"/>
    </row>
    <row r="955" spans="1:23" ht="16.5" customHeight="1">
      <c r="A955" s="8"/>
      <c r="B955" s="9"/>
      <c r="C955" s="9"/>
      <c r="D955" s="9"/>
      <c r="E955" s="9"/>
      <c r="F955" s="9"/>
      <c r="G955" s="9"/>
      <c r="H955" s="9"/>
      <c r="I955" s="9"/>
      <c r="J955" s="9"/>
      <c r="K955" s="9"/>
      <c r="L955" s="9"/>
      <c r="M955" s="9"/>
      <c r="N955" s="9"/>
      <c r="O955" s="9"/>
      <c r="P955" s="9"/>
      <c r="Q955" s="9"/>
      <c r="R955" s="9"/>
      <c r="S955" s="9"/>
      <c r="T955" s="9"/>
      <c r="U955" s="9"/>
      <c r="V955" s="9"/>
      <c r="W955" s="10"/>
    </row>
    <row r="956" spans="1:23" ht="16.5" customHeight="1">
      <c r="A956" s="8"/>
      <c r="B956" s="9"/>
      <c r="C956" s="9"/>
      <c r="D956" s="9"/>
      <c r="E956" s="9"/>
      <c r="F956" s="9"/>
      <c r="G956" s="9"/>
      <c r="H956" s="9"/>
      <c r="I956" s="9"/>
      <c r="J956" s="9"/>
      <c r="K956" s="9"/>
      <c r="L956" s="9"/>
      <c r="M956" s="9"/>
      <c r="N956" s="9"/>
      <c r="O956" s="9"/>
      <c r="P956" s="9"/>
      <c r="Q956" s="9"/>
      <c r="R956" s="9"/>
      <c r="S956" s="9"/>
      <c r="T956" s="9"/>
      <c r="U956" s="9"/>
      <c r="V956" s="9"/>
      <c r="W956" s="10"/>
    </row>
    <row r="957" spans="1:23" ht="16.5" customHeight="1">
      <c r="A957" s="8"/>
      <c r="B957" s="9"/>
      <c r="C957" s="9"/>
      <c r="D957" s="9"/>
      <c r="E957" s="9"/>
      <c r="F957" s="9"/>
      <c r="G957" s="9"/>
      <c r="H957" s="9"/>
      <c r="I957" s="9"/>
      <c r="J957" s="9"/>
      <c r="K957" s="9"/>
      <c r="L957" s="9"/>
      <c r="M957" s="9"/>
      <c r="N957" s="9"/>
      <c r="O957" s="9"/>
      <c r="P957" s="9"/>
      <c r="Q957" s="9"/>
      <c r="R957" s="9"/>
      <c r="S957" s="9"/>
      <c r="T957" s="9"/>
      <c r="U957" s="9"/>
      <c r="V957" s="9"/>
      <c r="W957" s="10"/>
    </row>
    <row r="958" spans="1:23" ht="16.5" customHeight="1">
      <c r="A958" s="8"/>
      <c r="B958" s="9"/>
      <c r="C958" s="9"/>
      <c r="D958" s="9"/>
      <c r="E958" s="9"/>
      <c r="F958" s="9"/>
      <c r="G958" s="9"/>
      <c r="H958" s="9"/>
      <c r="I958" s="9"/>
      <c r="J958" s="9"/>
      <c r="K958" s="9"/>
      <c r="L958" s="9"/>
      <c r="M958" s="9"/>
      <c r="N958" s="9"/>
      <c r="O958" s="9"/>
      <c r="P958" s="9"/>
      <c r="Q958" s="9"/>
      <c r="R958" s="9"/>
      <c r="S958" s="9"/>
      <c r="T958" s="9"/>
      <c r="U958" s="9"/>
      <c r="V958" s="9"/>
      <c r="W958" s="10"/>
    </row>
    <row r="959" spans="1:23" ht="16.5" customHeight="1">
      <c r="A959" s="8"/>
      <c r="B959" s="9"/>
      <c r="C959" s="9"/>
      <c r="D959" s="9"/>
      <c r="E959" s="9"/>
      <c r="F959" s="9"/>
      <c r="G959" s="9"/>
      <c r="H959" s="9"/>
      <c r="I959" s="9"/>
      <c r="J959" s="9"/>
      <c r="K959" s="9"/>
      <c r="L959" s="9"/>
      <c r="M959" s="9"/>
      <c r="N959" s="9"/>
      <c r="O959" s="9"/>
      <c r="P959" s="9"/>
      <c r="Q959" s="9"/>
      <c r="R959" s="9"/>
      <c r="S959" s="9"/>
      <c r="T959" s="9"/>
      <c r="U959" s="9"/>
      <c r="V959" s="9"/>
      <c r="W959" s="10"/>
    </row>
    <row r="960" spans="1:23" ht="16.5" customHeight="1">
      <c r="A960" s="8"/>
      <c r="B960" s="9"/>
      <c r="C960" s="9"/>
      <c r="D960" s="9"/>
      <c r="E960" s="9"/>
      <c r="F960" s="9"/>
      <c r="G960" s="9"/>
      <c r="H960" s="9"/>
      <c r="I960" s="9"/>
      <c r="J960" s="9"/>
      <c r="K960" s="9"/>
      <c r="L960" s="9"/>
      <c r="M960" s="9"/>
      <c r="N960" s="9"/>
      <c r="O960" s="9"/>
      <c r="P960" s="9"/>
      <c r="Q960" s="9"/>
      <c r="R960" s="9"/>
      <c r="S960" s="9"/>
      <c r="T960" s="9"/>
      <c r="U960" s="9"/>
      <c r="V960" s="9"/>
      <c r="W960" s="10"/>
    </row>
    <row r="961" spans="1:23" ht="16.5" customHeight="1">
      <c r="A961" s="8"/>
      <c r="B961" s="9"/>
      <c r="C961" s="9"/>
      <c r="D961" s="9"/>
      <c r="E961" s="9"/>
      <c r="F961" s="9"/>
      <c r="G961" s="9"/>
      <c r="H961" s="9"/>
      <c r="I961" s="9"/>
      <c r="J961" s="9"/>
      <c r="K961" s="9"/>
      <c r="L961" s="9"/>
      <c r="M961" s="9"/>
      <c r="N961" s="9"/>
      <c r="O961" s="9"/>
      <c r="P961" s="9"/>
      <c r="Q961" s="9"/>
      <c r="R961" s="9"/>
      <c r="S961" s="9"/>
      <c r="T961" s="9"/>
      <c r="U961" s="9"/>
      <c r="V961" s="9"/>
      <c r="W961" s="10"/>
    </row>
    <row r="962" spans="1:23" ht="16.5" customHeight="1">
      <c r="A962" s="8"/>
      <c r="B962" s="9"/>
      <c r="C962" s="9"/>
      <c r="D962" s="9"/>
      <c r="E962" s="9"/>
      <c r="F962" s="9"/>
      <c r="G962" s="9"/>
      <c r="H962" s="9"/>
      <c r="I962" s="9"/>
      <c r="J962" s="9"/>
      <c r="K962" s="9"/>
      <c r="L962" s="9"/>
      <c r="M962" s="9"/>
      <c r="N962" s="9"/>
      <c r="O962" s="9"/>
      <c r="P962" s="9"/>
      <c r="Q962" s="9"/>
      <c r="R962" s="9"/>
      <c r="S962" s="9"/>
      <c r="T962" s="9"/>
      <c r="U962" s="9"/>
      <c r="V962" s="9"/>
      <c r="W962" s="10"/>
    </row>
    <row r="963" spans="1:23" ht="16.5" customHeight="1">
      <c r="A963" s="8"/>
      <c r="B963" s="9"/>
      <c r="C963" s="9"/>
      <c r="D963" s="9"/>
      <c r="E963" s="9"/>
      <c r="F963" s="9"/>
      <c r="G963" s="9"/>
      <c r="H963" s="9"/>
      <c r="I963" s="9"/>
      <c r="J963" s="9"/>
      <c r="K963" s="9"/>
      <c r="L963" s="9"/>
      <c r="M963" s="9"/>
      <c r="N963" s="9"/>
      <c r="O963" s="9"/>
      <c r="P963" s="9"/>
      <c r="Q963" s="9"/>
      <c r="R963" s="9"/>
      <c r="S963" s="9"/>
      <c r="T963" s="9"/>
      <c r="U963" s="9"/>
      <c r="V963" s="9"/>
      <c r="W963" s="10"/>
    </row>
    <row r="964" spans="1:23" ht="16.5" customHeight="1">
      <c r="A964" s="8"/>
      <c r="B964" s="9"/>
      <c r="C964" s="9"/>
      <c r="D964" s="9"/>
      <c r="E964" s="9"/>
      <c r="F964" s="9"/>
      <c r="G964" s="9"/>
      <c r="H964" s="9"/>
      <c r="I964" s="9"/>
      <c r="J964" s="9"/>
      <c r="K964" s="9"/>
      <c r="L964" s="9"/>
      <c r="M964" s="9"/>
      <c r="N964" s="9"/>
      <c r="O964" s="9"/>
      <c r="P964" s="9"/>
      <c r="Q964" s="9"/>
      <c r="R964" s="9"/>
      <c r="S964" s="9"/>
      <c r="T964" s="9"/>
      <c r="U964" s="9"/>
      <c r="V964" s="9"/>
      <c r="W964" s="10"/>
    </row>
    <row r="965" spans="1:23" ht="16.5" customHeight="1">
      <c r="A965" s="8"/>
      <c r="B965" s="9"/>
      <c r="C965" s="9"/>
      <c r="D965" s="9"/>
      <c r="E965" s="9"/>
      <c r="F965" s="9"/>
      <c r="G965" s="9"/>
      <c r="H965" s="9"/>
      <c r="I965" s="9"/>
      <c r="J965" s="9"/>
      <c r="K965" s="9"/>
      <c r="L965" s="9"/>
      <c r="M965" s="9"/>
      <c r="N965" s="9"/>
      <c r="O965" s="9"/>
      <c r="P965" s="9"/>
      <c r="Q965" s="9"/>
      <c r="R965" s="9"/>
      <c r="S965" s="9"/>
      <c r="T965" s="9"/>
      <c r="U965" s="9"/>
      <c r="V965" s="9"/>
      <c r="W965" s="10"/>
    </row>
    <row r="966" spans="1:23" ht="16.5" customHeight="1">
      <c r="A966" s="8"/>
      <c r="B966" s="9"/>
      <c r="C966" s="9"/>
      <c r="D966" s="9"/>
      <c r="E966" s="9"/>
      <c r="F966" s="9"/>
      <c r="G966" s="9"/>
      <c r="H966" s="9"/>
      <c r="I966" s="9"/>
      <c r="J966" s="9"/>
      <c r="K966" s="9"/>
      <c r="L966" s="9"/>
      <c r="M966" s="9"/>
      <c r="N966" s="9"/>
      <c r="O966" s="9"/>
      <c r="P966" s="9"/>
      <c r="Q966" s="9"/>
      <c r="R966" s="9"/>
      <c r="S966" s="9"/>
      <c r="T966" s="9"/>
      <c r="U966" s="9"/>
      <c r="V966" s="9"/>
      <c r="W966" s="10"/>
    </row>
    <row r="967" spans="1:23" ht="16.5" customHeight="1">
      <c r="A967" s="8"/>
      <c r="B967" s="9"/>
      <c r="C967" s="9"/>
      <c r="D967" s="9"/>
      <c r="E967" s="9"/>
      <c r="F967" s="9"/>
      <c r="G967" s="9"/>
      <c r="H967" s="9"/>
      <c r="I967" s="9"/>
      <c r="J967" s="9"/>
      <c r="K967" s="9"/>
      <c r="L967" s="9"/>
      <c r="M967" s="9"/>
      <c r="N967" s="9"/>
      <c r="O967" s="9"/>
      <c r="P967" s="9"/>
      <c r="Q967" s="9"/>
      <c r="R967" s="9"/>
      <c r="S967" s="9"/>
      <c r="T967" s="9"/>
      <c r="U967" s="9"/>
      <c r="V967" s="9"/>
      <c r="W967" s="10"/>
    </row>
    <row r="968" spans="1:23" ht="16.5" customHeight="1">
      <c r="A968" s="8"/>
      <c r="B968" s="9"/>
      <c r="C968" s="9"/>
      <c r="D968" s="9"/>
      <c r="E968" s="9"/>
      <c r="F968" s="9"/>
      <c r="G968" s="9"/>
      <c r="H968" s="9"/>
      <c r="I968" s="9"/>
      <c r="J968" s="9"/>
      <c r="K968" s="9"/>
      <c r="L968" s="9"/>
      <c r="M968" s="9"/>
      <c r="N968" s="9"/>
      <c r="O968" s="9"/>
      <c r="P968" s="9"/>
      <c r="Q968" s="9"/>
      <c r="R968" s="9"/>
      <c r="S968" s="9"/>
      <c r="T968" s="9"/>
      <c r="U968" s="9"/>
      <c r="V968" s="9"/>
      <c r="W968" s="10"/>
    </row>
    <row r="969" spans="1:23" ht="16.5" customHeight="1">
      <c r="A969" s="8"/>
      <c r="B969" s="9"/>
      <c r="C969" s="9"/>
      <c r="D969" s="9"/>
      <c r="E969" s="9"/>
      <c r="F969" s="9"/>
      <c r="G969" s="9"/>
      <c r="H969" s="9"/>
      <c r="I969" s="9"/>
      <c r="J969" s="9"/>
      <c r="K969" s="9"/>
      <c r="L969" s="9"/>
      <c r="M969" s="9"/>
      <c r="N969" s="9"/>
      <c r="O969" s="9"/>
      <c r="P969" s="9"/>
      <c r="Q969" s="9"/>
      <c r="R969" s="9"/>
      <c r="S969" s="9"/>
      <c r="T969" s="9"/>
      <c r="U969" s="9"/>
      <c r="V969" s="9"/>
      <c r="W969" s="10"/>
    </row>
    <row r="970" spans="1:23" ht="16.5" customHeight="1">
      <c r="A970" s="8"/>
      <c r="B970" s="9"/>
      <c r="C970" s="9"/>
      <c r="D970" s="9"/>
      <c r="E970" s="9"/>
      <c r="F970" s="9"/>
      <c r="G970" s="9"/>
      <c r="H970" s="9"/>
      <c r="I970" s="9"/>
      <c r="J970" s="9"/>
      <c r="K970" s="9"/>
      <c r="L970" s="9"/>
      <c r="M970" s="9"/>
      <c r="N970" s="9"/>
      <c r="O970" s="9"/>
      <c r="P970" s="9"/>
      <c r="Q970" s="9"/>
      <c r="R970" s="9"/>
      <c r="S970" s="9"/>
      <c r="T970" s="9"/>
      <c r="U970" s="9"/>
      <c r="V970" s="9"/>
      <c r="W970" s="10"/>
    </row>
    <row r="971" spans="1:23" ht="16.5" customHeight="1">
      <c r="A971" s="8"/>
      <c r="B971" s="9"/>
      <c r="C971" s="9"/>
      <c r="D971" s="9"/>
      <c r="E971" s="9"/>
      <c r="F971" s="9"/>
      <c r="G971" s="9"/>
      <c r="H971" s="9"/>
      <c r="I971" s="9"/>
      <c r="J971" s="9"/>
      <c r="K971" s="9"/>
      <c r="L971" s="9"/>
      <c r="M971" s="9"/>
      <c r="N971" s="9"/>
      <c r="O971" s="9"/>
      <c r="P971" s="9"/>
      <c r="Q971" s="9"/>
      <c r="R971" s="9"/>
      <c r="S971" s="9"/>
      <c r="T971" s="9"/>
      <c r="U971" s="9"/>
      <c r="V971" s="9"/>
      <c r="W971" s="10"/>
    </row>
    <row r="972" spans="1:23" ht="16.5" customHeight="1">
      <c r="A972" s="8"/>
      <c r="B972" s="9"/>
      <c r="C972" s="9"/>
      <c r="D972" s="9"/>
      <c r="E972" s="9"/>
      <c r="F972" s="9"/>
      <c r="G972" s="9"/>
      <c r="H972" s="9"/>
      <c r="I972" s="9"/>
      <c r="J972" s="9"/>
      <c r="K972" s="9"/>
      <c r="L972" s="9"/>
      <c r="M972" s="9"/>
      <c r="N972" s="9"/>
      <c r="O972" s="9"/>
      <c r="P972" s="9"/>
      <c r="Q972" s="9"/>
      <c r="R972" s="9"/>
      <c r="S972" s="9"/>
      <c r="T972" s="9"/>
      <c r="U972" s="9"/>
      <c r="V972" s="9"/>
      <c r="W972" s="10"/>
    </row>
    <row r="973" spans="1:23" ht="16.5" customHeight="1">
      <c r="A973" s="8"/>
      <c r="B973" s="9"/>
      <c r="C973" s="9"/>
      <c r="D973" s="9"/>
      <c r="E973" s="9"/>
      <c r="F973" s="9"/>
      <c r="G973" s="9"/>
      <c r="H973" s="9"/>
      <c r="I973" s="9"/>
      <c r="J973" s="9"/>
      <c r="K973" s="9"/>
      <c r="L973" s="9"/>
      <c r="M973" s="9"/>
      <c r="N973" s="9"/>
      <c r="O973" s="9"/>
      <c r="P973" s="9"/>
      <c r="Q973" s="9"/>
      <c r="R973" s="9"/>
      <c r="S973" s="9"/>
      <c r="T973" s="9"/>
      <c r="U973" s="9"/>
      <c r="V973" s="9"/>
      <c r="W973" s="10"/>
    </row>
    <row r="974" spans="1:23" ht="16.5" customHeight="1">
      <c r="A974" s="8"/>
      <c r="B974" s="9"/>
      <c r="C974" s="9"/>
      <c r="D974" s="9"/>
      <c r="E974" s="9"/>
      <c r="F974" s="9"/>
      <c r="G974" s="9"/>
      <c r="H974" s="9"/>
      <c r="I974" s="9"/>
      <c r="J974" s="9"/>
      <c r="K974" s="9"/>
      <c r="L974" s="9"/>
      <c r="M974" s="9"/>
      <c r="N974" s="9"/>
      <c r="O974" s="9"/>
      <c r="P974" s="9"/>
      <c r="Q974" s="9"/>
      <c r="R974" s="9"/>
      <c r="S974" s="9"/>
      <c r="T974" s="9"/>
      <c r="U974" s="9"/>
      <c r="V974" s="9"/>
      <c r="W974" s="10"/>
    </row>
    <row r="975" spans="1:23" ht="16.5" customHeight="1">
      <c r="A975" s="8"/>
      <c r="B975" s="9"/>
      <c r="C975" s="9"/>
      <c r="D975" s="9"/>
      <c r="E975" s="9"/>
      <c r="F975" s="9"/>
      <c r="G975" s="9"/>
      <c r="H975" s="9"/>
      <c r="I975" s="9"/>
      <c r="J975" s="9"/>
      <c r="K975" s="9"/>
      <c r="L975" s="9"/>
      <c r="M975" s="9"/>
      <c r="N975" s="9"/>
      <c r="O975" s="9"/>
      <c r="P975" s="9"/>
      <c r="Q975" s="9"/>
      <c r="R975" s="9"/>
      <c r="S975" s="9"/>
      <c r="T975" s="9"/>
      <c r="U975" s="9"/>
      <c r="V975" s="9"/>
      <c r="W975" s="10"/>
    </row>
    <row r="976" spans="1:23" ht="16.5" customHeight="1">
      <c r="A976" s="8"/>
      <c r="B976" s="9"/>
      <c r="C976" s="9"/>
      <c r="D976" s="9"/>
      <c r="E976" s="9"/>
      <c r="F976" s="9"/>
      <c r="G976" s="9"/>
      <c r="H976" s="9"/>
      <c r="I976" s="9"/>
      <c r="J976" s="9"/>
      <c r="K976" s="9"/>
      <c r="L976" s="9"/>
      <c r="M976" s="9"/>
      <c r="N976" s="9"/>
      <c r="O976" s="9"/>
      <c r="P976" s="9"/>
      <c r="Q976" s="9"/>
      <c r="R976" s="9"/>
      <c r="S976" s="9"/>
      <c r="T976" s="9"/>
      <c r="U976" s="9"/>
      <c r="V976" s="9"/>
      <c r="W976" s="10"/>
    </row>
    <row r="977" spans="1:23" ht="16.5" customHeight="1">
      <c r="A977" s="8"/>
      <c r="B977" s="9"/>
      <c r="C977" s="9"/>
      <c r="D977" s="9"/>
      <c r="E977" s="9"/>
      <c r="F977" s="9"/>
      <c r="G977" s="9"/>
      <c r="H977" s="9"/>
      <c r="I977" s="9"/>
      <c r="J977" s="9"/>
      <c r="K977" s="9"/>
      <c r="L977" s="9"/>
      <c r="M977" s="9"/>
      <c r="N977" s="9"/>
      <c r="O977" s="9"/>
      <c r="P977" s="9"/>
      <c r="Q977" s="9"/>
      <c r="R977" s="9"/>
      <c r="S977" s="9"/>
      <c r="T977" s="9"/>
      <c r="U977" s="9"/>
      <c r="V977" s="9"/>
      <c r="W977" s="10"/>
    </row>
    <row r="978" spans="1:23" ht="16.5" customHeight="1">
      <c r="A978" s="8"/>
      <c r="B978" s="9"/>
      <c r="C978" s="9"/>
      <c r="D978" s="9"/>
      <c r="E978" s="9"/>
      <c r="F978" s="9"/>
      <c r="G978" s="9"/>
      <c r="H978" s="9"/>
      <c r="I978" s="9"/>
      <c r="J978" s="9"/>
      <c r="K978" s="9"/>
      <c r="L978" s="9"/>
      <c r="M978" s="9"/>
      <c r="N978" s="9"/>
      <c r="O978" s="9"/>
      <c r="P978" s="9"/>
      <c r="Q978" s="9"/>
      <c r="R978" s="9"/>
      <c r="S978" s="9"/>
      <c r="T978" s="9"/>
      <c r="U978" s="9"/>
      <c r="V978" s="9"/>
      <c r="W978" s="10"/>
    </row>
    <row r="979" spans="1:23" ht="16.5" customHeight="1">
      <c r="A979" s="8"/>
      <c r="B979" s="9"/>
      <c r="C979" s="9"/>
      <c r="D979" s="9"/>
      <c r="E979" s="9"/>
      <c r="F979" s="9"/>
      <c r="G979" s="9"/>
      <c r="H979" s="9"/>
      <c r="I979" s="9"/>
      <c r="J979" s="9"/>
      <c r="K979" s="9"/>
      <c r="L979" s="9"/>
      <c r="M979" s="9"/>
      <c r="N979" s="9"/>
      <c r="O979" s="9"/>
      <c r="P979" s="9"/>
      <c r="Q979" s="9"/>
      <c r="R979" s="9"/>
      <c r="S979" s="9"/>
      <c r="T979" s="9"/>
      <c r="U979" s="9"/>
      <c r="V979" s="9"/>
      <c r="W979" s="10"/>
    </row>
    <row r="980" spans="1:23" ht="16.5" customHeight="1">
      <c r="A980" s="8"/>
      <c r="B980" s="9"/>
      <c r="C980" s="9"/>
      <c r="D980" s="9"/>
      <c r="E980" s="9"/>
      <c r="F980" s="9"/>
      <c r="G980" s="9"/>
      <c r="H980" s="9"/>
      <c r="I980" s="9"/>
      <c r="J980" s="9"/>
      <c r="K980" s="9"/>
      <c r="L980" s="9"/>
      <c r="M980" s="9"/>
      <c r="N980" s="9"/>
      <c r="O980" s="9"/>
      <c r="P980" s="9"/>
      <c r="Q980" s="9"/>
      <c r="R980" s="9"/>
      <c r="S980" s="9"/>
      <c r="T980" s="9"/>
      <c r="U980" s="9"/>
      <c r="V980" s="9"/>
      <c r="W980" s="10"/>
    </row>
    <row r="981" spans="1:23" ht="16.5" customHeight="1">
      <c r="A981" s="8"/>
      <c r="B981" s="9"/>
      <c r="C981" s="9"/>
      <c r="D981" s="9"/>
      <c r="E981" s="9"/>
      <c r="F981" s="9"/>
      <c r="G981" s="9"/>
      <c r="H981" s="9"/>
      <c r="I981" s="9"/>
      <c r="J981" s="9"/>
      <c r="K981" s="9"/>
      <c r="L981" s="9"/>
      <c r="M981" s="9"/>
      <c r="N981" s="9"/>
      <c r="O981" s="9"/>
      <c r="P981" s="9"/>
      <c r="Q981" s="9"/>
      <c r="R981" s="9"/>
      <c r="S981" s="9"/>
      <c r="T981" s="9"/>
      <c r="U981" s="9"/>
      <c r="V981" s="9"/>
      <c r="W981" s="10"/>
    </row>
    <row r="982" spans="1:23" ht="16.5" customHeight="1">
      <c r="A982" s="8"/>
      <c r="B982" s="9"/>
      <c r="C982" s="9"/>
      <c r="D982" s="9"/>
      <c r="E982" s="9"/>
      <c r="F982" s="9"/>
      <c r="G982" s="9"/>
      <c r="H982" s="9"/>
      <c r="I982" s="9"/>
      <c r="J982" s="9"/>
      <c r="K982" s="9"/>
      <c r="L982" s="9"/>
      <c r="M982" s="9"/>
      <c r="N982" s="9"/>
      <c r="O982" s="9"/>
      <c r="P982" s="9"/>
      <c r="Q982" s="9"/>
      <c r="R982" s="9"/>
      <c r="S982" s="9"/>
      <c r="T982" s="9"/>
      <c r="U982" s="9"/>
      <c r="V982" s="9"/>
      <c r="W982" s="10"/>
    </row>
    <row r="983" spans="1:23" ht="16.5" customHeight="1">
      <c r="A983" s="8"/>
      <c r="B983" s="9"/>
      <c r="C983" s="9"/>
      <c r="D983" s="9"/>
      <c r="E983" s="9"/>
      <c r="F983" s="9"/>
      <c r="G983" s="9"/>
      <c r="H983" s="9"/>
      <c r="I983" s="9"/>
      <c r="J983" s="9"/>
      <c r="K983" s="9"/>
      <c r="L983" s="9"/>
      <c r="M983" s="9"/>
      <c r="N983" s="9"/>
      <c r="O983" s="9"/>
      <c r="P983" s="9"/>
      <c r="Q983" s="9"/>
      <c r="R983" s="9"/>
      <c r="S983" s="9"/>
      <c r="T983" s="9"/>
      <c r="U983" s="9"/>
      <c r="V983" s="9"/>
      <c r="W983" s="10"/>
    </row>
    <row r="984" spans="1:23" ht="16.5" customHeight="1">
      <c r="A984" s="8"/>
      <c r="B984" s="9"/>
      <c r="C984" s="9"/>
      <c r="D984" s="9"/>
      <c r="E984" s="9"/>
      <c r="F984" s="9"/>
      <c r="G984" s="9"/>
      <c r="H984" s="9"/>
      <c r="I984" s="9"/>
      <c r="J984" s="9"/>
      <c r="K984" s="9"/>
      <c r="L984" s="9"/>
      <c r="M984" s="9"/>
      <c r="N984" s="9"/>
      <c r="O984" s="9"/>
      <c r="P984" s="9"/>
      <c r="Q984" s="9"/>
      <c r="R984" s="9"/>
      <c r="S984" s="9"/>
      <c r="T984" s="9"/>
      <c r="U984" s="9"/>
      <c r="V984" s="9"/>
      <c r="W984" s="10"/>
    </row>
    <row r="985" spans="1:23" ht="16.5" customHeight="1">
      <c r="A985" s="8"/>
      <c r="B985" s="9"/>
      <c r="C985" s="9"/>
      <c r="D985" s="9"/>
      <c r="E985" s="9"/>
      <c r="F985" s="9"/>
      <c r="G985" s="9"/>
      <c r="H985" s="9"/>
      <c r="I985" s="9"/>
      <c r="J985" s="9"/>
      <c r="K985" s="9"/>
      <c r="L985" s="9"/>
      <c r="M985" s="9"/>
      <c r="N985" s="9"/>
      <c r="O985" s="9"/>
      <c r="P985" s="9"/>
      <c r="Q985" s="9"/>
      <c r="R985" s="9"/>
      <c r="S985" s="9"/>
      <c r="T985" s="9"/>
      <c r="U985" s="9"/>
      <c r="V985" s="9"/>
      <c r="W985" s="10"/>
    </row>
    <row r="986" spans="1:23" ht="16.5" customHeight="1">
      <c r="A986" s="8"/>
      <c r="B986" s="9"/>
      <c r="C986" s="9"/>
      <c r="D986" s="9"/>
      <c r="E986" s="9"/>
      <c r="F986" s="9"/>
      <c r="G986" s="9"/>
      <c r="H986" s="9"/>
      <c r="I986" s="9"/>
      <c r="J986" s="9"/>
      <c r="K986" s="9"/>
      <c r="L986" s="9"/>
      <c r="M986" s="9"/>
      <c r="N986" s="9"/>
      <c r="O986" s="9"/>
      <c r="P986" s="9"/>
      <c r="Q986" s="9"/>
      <c r="R986" s="9"/>
      <c r="S986" s="9"/>
      <c r="T986" s="9"/>
      <c r="U986" s="9"/>
      <c r="V986" s="9"/>
      <c r="W986" s="10"/>
    </row>
    <row r="987" spans="1:23" ht="16.5" customHeight="1">
      <c r="A987" s="8"/>
      <c r="B987" s="9"/>
      <c r="C987" s="9"/>
      <c r="D987" s="9"/>
      <c r="E987" s="9"/>
      <c r="F987" s="9"/>
      <c r="G987" s="9"/>
      <c r="H987" s="9"/>
      <c r="I987" s="9"/>
      <c r="J987" s="9"/>
      <c r="K987" s="9"/>
      <c r="L987" s="9"/>
      <c r="M987" s="9"/>
      <c r="N987" s="9"/>
      <c r="O987" s="9"/>
      <c r="P987" s="9"/>
      <c r="Q987" s="9"/>
      <c r="R987" s="9"/>
      <c r="S987" s="9"/>
      <c r="T987" s="9"/>
      <c r="U987" s="9"/>
      <c r="V987" s="9"/>
      <c r="W987" s="10"/>
    </row>
    <row r="988" spans="1:23" ht="16.5" customHeight="1">
      <c r="A988" s="8"/>
      <c r="B988" s="9"/>
      <c r="C988" s="9"/>
      <c r="D988" s="9"/>
      <c r="E988" s="9"/>
      <c r="F988" s="9"/>
      <c r="G988" s="9"/>
      <c r="H988" s="9"/>
      <c r="I988" s="9"/>
      <c r="J988" s="9"/>
      <c r="K988" s="9"/>
      <c r="L988" s="9"/>
      <c r="M988" s="9"/>
      <c r="N988" s="9"/>
      <c r="O988" s="9"/>
      <c r="P988" s="9"/>
      <c r="Q988" s="9"/>
      <c r="R988" s="9"/>
      <c r="S988" s="9"/>
      <c r="T988" s="9"/>
      <c r="U988" s="9"/>
      <c r="V988" s="9"/>
      <c r="W988" s="10"/>
    </row>
    <row r="989" spans="1:23" ht="16.5" customHeight="1">
      <c r="A989" s="8"/>
      <c r="B989" s="9"/>
      <c r="C989" s="9"/>
      <c r="D989" s="9"/>
      <c r="E989" s="9"/>
      <c r="F989" s="9"/>
      <c r="G989" s="9"/>
      <c r="H989" s="9"/>
      <c r="I989" s="9"/>
      <c r="J989" s="9"/>
      <c r="K989" s="9"/>
      <c r="L989" s="9"/>
      <c r="M989" s="9"/>
      <c r="N989" s="9"/>
      <c r="O989" s="9"/>
      <c r="P989" s="9"/>
      <c r="Q989" s="9"/>
      <c r="R989" s="9"/>
      <c r="S989" s="9"/>
      <c r="T989" s="9"/>
      <c r="U989" s="9"/>
      <c r="V989" s="9"/>
      <c r="W989" s="10"/>
    </row>
    <row r="990" spans="1:23" ht="16.5" customHeight="1">
      <c r="A990" s="8"/>
      <c r="B990" s="9"/>
      <c r="C990" s="9"/>
      <c r="D990" s="9"/>
      <c r="E990" s="9"/>
      <c r="F990" s="9"/>
      <c r="G990" s="9"/>
      <c r="H990" s="9"/>
      <c r="I990" s="9"/>
      <c r="J990" s="9"/>
      <c r="K990" s="9"/>
      <c r="L990" s="9"/>
      <c r="M990" s="9"/>
      <c r="N990" s="9"/>
      <c r="O990" s="9"/>
      <c r="P990" s="9"/>
      <c r="Q990" s="9"/>
      <c r="R990" s="9"/>
      <c r="S990" s="9"/>
      <c r="T990" s="9"/>
      <c r="U990" s="9"/>
      <c r="V990" s="9"/>
      <c r="W990" s="10"/>
    </row>
    <row r="991" spans="1:23" ht="16.5" customHeight="1">
      <c r="A991" s="8"/>
      <c r="B991" s="9"/>
      <c r="C991" s="9"/>
      <c r="D991" s="9"/>
      <c r="E991" s="9"/>
      <c r="F991" s="9"/>
      <c r="G991" s="9"/>
      <c r="H991" s="9"/>
      <c r="I991" s="9"/>
      <c r="J991" s="9"/>
      <c r="K991" s="9"/>
      <c r="L991" s="9"/>
      <c r="M991" s="9"/>
      <c r="N991" s="9"/>
      <c r="O991" s="9"/>
      <c r="P991" s="9"/>
      <c r="Q991" s="9"/>
      <c r="R991" s="9"/>
      <c r="S991" s="9"/>
      <c r="T991" s="9"/>
      <c r="U991" s="9"/>
      <c r="V991" s="9"/>
      <c r="W991" s="10"/>
    </row>
    <row r="992" spans="1:23" ht="16.5" customHeight="1">
      <c r="A992" s="8"/>
      <c r="B992" s="9"/>
      <c r="C992" s="9"/>
      <c r="D992" s="9"/>
      <c r="E992" s="9"/>
      <c r="F992" s="9"/>
      <c r="G992" s="9"/>
      <c r="H992" s="9"/>
      <c r="I992" s="9"/>
      <c r="J992" s="9"/>
      <c r="K992" s="9"/>
      <c r="L992" s="9"/>
      <c r="M992" s="9"/>
      <c r="N992" s="9"/>
      <c r="O992" s="9"/>
      <c r="P992" s="9"/>
      <c r="Q992" s="9"/>
      <c r="R992" s="9"/>
      <c r="S992" s="9"/>
      <c r="T992" s="9"/>
      <c r="U992" s="9"/>
      <c r="V992" s="9"/>
      <c r="W992" s="10"/>
    </row>
    <row r="993" spans="1:23" ht="16.5" customHeight="1">
      <c r="A993" s="8"/>
      <c r="B993" s="9"/>
      <c r="C993" s="9"/>
      <c r="D993" s="9"/>
      <c r="E993" s="9"/>
      <c r="F993" s="9"/>
      <c r="G993" s="9"/>
      <c r="H993" s="9"/>
      <c r="I993" s="9"/>
      <c r="J993" s="9"/>
      <c r="K993" s="9"/>
      <c r="L993" s="9"/>
      <c r="M993" s="9"/>
      <c r="N993" s="9"/>
      <c r="O993" s="9"/>
      <c r="P993" s="9"/>
      <c r="Q993" s="9"/>
      <c r="R993" s="9"/>
      <c r="S993" s="9"/>
      <c r="T993" s="9"/>
      <c r="U993" s="9"/>
      <c r="V993" s="9"/>
      <c r="W993" s="10"/>
    </row>
    <row r="994" spans="1:23" ht="16.5" customHeight="1">
      <c r="A994" s="8"/>
      <c r="B994" s="9"/>
      <c r="C994" s="9"/>
      <c r="D994" s="9"/>
      <c r="E994" s="9"/>
      <c r="F994" s="9"/>
      <c r="G994" s="9"/>
      <c r="H994" s="9"/>
      <c r="I994" s="9"/>
      <c r="J994" s="9"/>
      <c r="K994" s="9"/>
      <c r="L994" s="9"/>
      <c r="M994" s="9"/>
      <c r="N994" s="9"/>
      <c r="O994" s="9"/>
      <c r="P994" s="9"/>
      <c r="Q994" s="9"/>
      <c r="R994" s="9"/>
      <c r="S994" s="9"/>
      <c r="T994" s="9"/>
      <c r="U994" s="9"/>
      <c r="V994" s="9"/>
      <c r="W994" s="10"/>
    </row>
    <row r="995" spans="1:23" ht="16.5" customHeight="1">
      <c r="A995" s="8"/>
      <c r="B995" s="9"/>
      <c r="C995" s="9"/>
      <c r="D995" s="9"/>
      <c r="E995" s="9"/>
      <c r="F995" s="9"/>
      <c r="G995" s="9"/>
      <c r="H995" s="9"/>
      <c r="I995" s="9"/>
      <c r="J995" s="9"/>
      <c r="K995" s="9"/>
      <c r="L995" s="9"/>
      <c r="M995" s="9"/>
      <c r="N995" s="9"/>
      <c r="O995" s="9"/>
      <c r="P995" s="9"/>
      <c r="Q995" s="9"/>
      <c r="R995" s="9"/>
      <c r="S995" s="9"/>
      <c r="T995" s="9"/>
      <c r="U995" s="9"/>
      <c r="V995" s="9"/>
      <c r="W995" s="10"/>
    </row>
    <row r="996" spans="1:23" ht="16.5" customHeight="1">
      <c r="A996" s="15"/>
      <c r="B996" s="16"/>
      <c r="C996" s="16"/>
      <c r="D996" s="16"/>
      <c r="E996" s="16"/>
      <c r="F996" s="16"/>
      <c r="G996" s="16"/>
      <c r="H996" s="16"/>
      <c r="I996" s="16"/>
      <c r="J996" s="16"/>
      <c r="K996" s="16"/>
      <c r="L996" s="16"/>
      <c r="M996" s="16"/>
      <c r="N996" s="16"/>
      <c r="O996" s="16"/>
      <c r="P996" s="16"/>
      <c r="Q996" s="16"/>
      <c r="R996" s="16"/>
      <c r="S996" s="16"/>
      <c r="T996" s="16"/>
      <c r="U996" s="16"/>
      <c r="V996" s="16"/>
      <c r="W996" s="17"/>
    </row>
  </sheetData>
  <protectedRanges>
    <protectedRange sqref="C7:C15 C18:C21 C24:C29" name="Rango1"/>
  </protectedRanges>
  <mergeCells count="3">
    <mergeCell ref="B4:B5"/>
    <mergeCell ref="C4:C5"/>
    <mergeCell ref="B1:C1"/>
  </mergeCells>
  <dataValidations count="1">
    <dataValidation type="list" allowBlank="1" showInputMessage="1" showErrorMessage="1" sqref="C7:C15 C18:C21 C24:C29" xr:uid="{00000000-0002-0000-0B00-000000000000}">
      <formula1>"1,3"</formula1>
    </dataValidation>
  </dataValidations>
  <hyperlinks>
    <hyperlink ref="B7" r:id="rId1" xr:uid="{00000000-0004-0000-0B00-000000000000}"/>
  </hyperlinks>
  <pageMargins left="0.7" right="0.7" top="0.75" bottom="0.75" header="0" footer="0"/>
  <pageSetup orientation="portrait" r:id="rId2"/>
  <headerFooter>
    <oddFooter>&amp;C&amp;"Helvetica Neue,Regular"&amp;12&amp;K000000&amp;P</oddFooter>
  </headerFooter>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dimension ref="A1:AV988"/>
  <sheetViews>
    <sheetView showGridLines="0" zoomScale="106" zoomScaleNormal="50" workbookViewId="0">
      <selection activeCell="B1" sqref="B1:E1"/>
    </sheetView>
  </sheetViews>
  <sheetFormatPr defaultColWidth="12.625" defaultRowHeight="15" customHeight="1"/>
  <cols>
    <col min="1" max="1" width="3.125" style="1" customWidth="1"/>
    <col min="2" max="2" width="103.625" style="1" customWidth="1"/>
    <col min="3" max="3" width="20.125" style="1" customWidth="1"/>
    <col min="4" max="4" width="8.125" style="1" customWidth="1"/>
    <col min="5" max="5" width="12.375" style="1" customWidth="1"/>
    <col min="6" max="23" width="8.625" style="1" customWidth="1"/>
    <col min="24" max="24" width="12.625" style="112" customWidth="1"/>
    <col min="25" max="16384" width="12.625" style="1"/>
  </cols>
  <sheetData>
    <row r="1" spans="1:24" s="32" customFormat="1" ht="39.950000000000003" customHeight="1">
      <c r="A1" s="535"/>
      <c r="B1" s="557" t="s">
        <v>286</v>
      </c>
      <c r="C1" s="557"/>
      <c r="D1" s="557"/>
      <c r="E1" s="557"/>
      <c r="F1" s="536"/>
      <c r="G1" s="536"/>
      <c r="H1" s="536"/>
      <c r="I1" s="536"/>
      <c r="J1" s="536"/>
      <c r="K1" s="536"/>
      <c r="L1" s="536"/>
      <c r="M1" s="536"/>
      <c r="N1" s="536"/>
      <c r="O1" s="536"/>
      <c r="P1" s="536"/>
      <c r="Q1" s="536"/>
      <c r="R1" s="536"/>
      <c r="S1" s="536"/>
      <c r="T1" s="536"/>
      <c r="U1" s="536"/>
      <c r="V1" s="536"/>
      <c r="W1" s="537"/>
      <c r="X1" s="110"/>
    </row>
    <row r="2" spans="1:24" s="32" customFormat="1" ht="15.95" customHeight="1">
      <c r="A2" s="539"/>
      <c r="B2" s="96"/>
      <c r="C2" s="96"/>
      <c r="D2" s="96"/>
      <c r="E2" s="96"/>
      <c r="F2" s="96"/>
      <c r="G2" s="96"/>
      <c r="H2" s="96"/>
      <c r="I2" s="96"/>
      <c r="J2" s="96"/>
      <c r="K2" s="96"/>
      <c r="L2" s="96"/>
      <c r="M2" s="96"/>
      <c r="N2" s="96"/>
      <c r="O2" s="96"/>
      <c r="P2" s="96"/>
      <c r="Q2" s="96"/>
      <c r="R2" s="96"/>
      <c r="S2" s="96"/>
      <c r="T2" s="96"/>
      <c r="U2" s="96"/>
      <c r="V2" s="96"/>
      <c r="W2" s="540"/>
      <c r="X2" s="110"/>
    </row>
    <row r="3" spans="1:24" s="32" customFormat="1" ht="71.099999999999994" customHeight="1">
      <c r="A3" s="539"/>
      <c r="B3" s="96"/>
      <c r="C3" s="541"/>
      <c r="D3" s="96"/>
      <c r="E3" s="96"/>
      <c r="F3" s="96"/>
      <c r="G3" s="96"/>
      <c r="H3" s="96"/>
      <c r="I3" s="96"/>
      <c r="J3" s="96"/>
      <c r="K3" s="96"/>
      <c r="L3" s="96"/>
      <c r="M3" s="96"/>
      <c r="N3" s="96"/>
      <c r="O3" s="96"/>
      <c r="P3" s="96"/>
      <c r="Q3" s="96"/>
      <c r="R3" s="96"/>
      <c r="S3" s="96"/>
      <c r="T3" s="96"/>
      <c r="U3" s="96"/>
      <c r="V3" s="96"/>
      <c r="W3" s="540"/>
      <c r="X3" s="110"/>
    </row>
    <row r="4" spans="1:24" s="32" customFormat="1" ht="320.45" customHeight="1">
      <c r="A4" s="38"/>
      <c r="B4" s="423" t="s">
        <v>287</v>
      </c>
      <c r="C4" s="424" t="s">
        <v>108</v>
      </c>
      <c r="D4" s="39"/>
      <c r="E4" s="40"/>
      <c r="F4" s="40"/>
      <c r="G4" s="40"/>
      <c r="H4" s="40"/>
      <c r="I4" s="40"/>
      <c r="J4" s="40"/>
      <c r="K4" s="40"/>
      <c r="L4" s="40"/>
      <c r="M4" s="40"/>
      <c r="N4" s="40"/>
      <c r="O4" s="40"/>
      <c r="P4" s="40"/>
      <c r="Q4" s="40"/>
      <c r="R4" s="40"/>
      <c r="S4" s="40"/>
      <c r="T4" s="40"/>
      <c r="U4" s="40"/>
      <c r="V4" s="40"/>
      <c r="W4" s="41"/>
      <c r="X4" s="110"/>
    </row>
    <row r="5" spans="1:24" s="32" customFormat="1">
      <c r="A5" s="539"/>
      <c r="B5" s="542"/>
      <c r="C5" s="543"/>
      <c r="D5" s="544"/>
      <c r="E5" s="96"/>
      <c r="F5" s="96"/>
      <c r="G5" s="96"/>
      <c r="H5" s="96"/>
      <c r="I5" s="96"/>
      <c r="J5" s="96"/>
      <c r="K5" s="96"/>
      <c r="L5" s="96"/>
      <c r="M5" s="96"/>
      <c r="N5" s="96"/>
      <c r="O5" s="96"/>
      <c r="P5" s="96"/>
      <c r="Q5" s="96"/>
      <c r="R5" s="96"/>
      <c r="S5" s="96"/>
      <c r="T5" s="96"/>
      <c r="U5" s="96"/>
      <c r="V5" s="96"/>
      <c r="W5" s="540"/>
      <c r="X5" s="110"/>
    </row>
    <row r="6" spans="1:24" s="32" customFormat="1" ht="27.95" customHeight="1">
      <c r="A6" s="545"/>
      <c r="B6" s="261" t="s">
        <v>288</v>
      </c>
      <c r="C6" s="262">
        <f>SUM(C7:C9)/9</f>
        <v>0.77777777777777779</v>
      </c>
      <c r="D6" s="552"/>
      <c r="E6" s="546"/>
      <c r="F6" s="546"/>
      <c r="G6" s="546"/>
      <c r="H6" s="546"/>
      <c r="I6" s="546"/>
      <c r="J6" s="546"/>
      <c r="K6" s="546"/>
      <c r="L6" s="546"/>
      <c r="M6" s="546"/>
      <c r="N6" s="546"/>
      <c r="O6" s="546"/>
      <c r="P6" s="546"/>
      <c r="Q6" s="546"/>
      <c r="R6" s="546"/>
      <c r="S6" s="546"/>
      <c r="T6" s="546"/>
      <c r="U6" s="546"/>
      <c r="V6" s="546"/>
      <c r="W6" s="547"/>
      <c r="X6" s="111">
        <f>1-C6</f>
        <v>0.22222222222222221</v>
      </c>
    </row>
    <row r="7" spans="1:24" s="32" customFormat="1" ht="38.1">
      <c r="A7" s="539"/>
      <c r="B7" s="558" t="s">
        <v>289</v>
      </c>
      <c r="C7" s="248">
        <v>3</v>
      </c>
      <c r="D7" s="544"/>
      <c r="E7" s="96"/>
      <c r="F7" s="96"/>
      <c r="G7" s="96"/>
      <c r="H7" s="96"/>
      <c r="I7" s="96"/>
      <c r="J7" s="96"/>
      <c r="K7" s="96"/>
      <c r="L7" s="96"/>
      <c r="M7" s="96"/>
      <c r="N7" s="96"/>
      <c r="O7" s="96"/>
      <c r="P7" s="96"/>
      <c r="Q7" s="96"/>
      <c r="R7" s="96"/>
      <c r="S7" s="96"/>
      <c r="T7" s="96"/>
      <c r="U7" s="96"/>
      <c r="V7" s="96"/>
      <c r="W7" s="540"/>
      <c r="X7" s="110"/>
    </row>
    <row r="8" spans="1:24" s="32" customFormat="1" ht="38.1">
      <c r="A8" s="539"/>
      <c r="B8" s="558" t="s">
        <v>290</v>
      </c>
      <c r="C8" s="248">
        <v>3</v>
      </c>
      <c r="D8" s="544"/>
      <c r="E8" s="96"/>
      <c r="F8" s="96"/>
      <c r="G8" s="96"/>
      <c r="H8" s="96"/>
      <c r="I8" s="96"/>
      <c r="J8" s="96"/>
      <c r="K8" s="96"/>
      <c r="L8" s="96"/>
      <c r="M8" s="96"/>
      <c r="N8" s="96"/>
      <c r="O8" s="96"/>
      <c r="P8" s="96"/>
      <c r="Q8" s="96"/>
      <c r="R8" s="96"/>
      <c r="S8" s="96"/>
      <c r="T8" s="96"/>
      <c r="U8" s="96"/>
      <c r="V8" s="96"/>
      <c r="W8" s="540"/>
      <c r="X8" s="110"/>
    </row>
    <row r="9" spans="1:24" s="32" customFormat="1" ht="38.1">
      <c r="A9" s="539"/>
      <c r="B9" s="558" t="s">
        <v>291</v>
      </c>
      <c r="C9" s="248">
        <v>1</v>
      </c>
      <c r="D9" s="544"/>
      <c r="E9" s="96"/>
      <c r="F9" s="96"/>
      <c r="G9" s="96"/>
      <c r="H9" s="96"/>
      <c r="I9" s="96"/>
      <c r="J9" s="96"/>
      <c r="K9" s="96"/>
      <c r="L9" s="96"/>
      <c r="M9" s="96"/>
      <c r="N9" s="96"/>
      <c r="O9" s="96"/>
      <c r="P9" s="96"/>
      <c r="Q9" s="96"/>
      <c r="R9" s="96"/>
      <c r="S9" s="96"/>
      <c r="T9" s="96"/>
      <c r="U9" s="96"/>
      <c r="V9" s="96"/>
      <c r="W9" s="540"/>
      <c r="X9" s="110"/>
    </row>
    <row r="10" spans="1:24" s="32" customFormat="1" ht="6.95" customHeight="1">
      <c r="A10" s="539"/>
      <c r="B10" s="244"/>
      <c r="C10" s="251"/>
      <c r="D10" s="544"/>
      <c r="E10" s="96"/>
      <c r="F10" s="96"/>
      <c r="G10" s="96"/>
      <c r="H10" s="96"/>
      <c r="I10" s="96"/>
      <c r="J10" s="96"/>
      <c r="K10" s="96"/>
      <c r="L10" s="96"/>
      <c r="M10" s="96"/>
      <c r="N10" s="96"/>
      <c r="O10" s="96"/>
      <c r="P10" s="96"/>
      <c r="Q10" s="96"/>
      <c r="R10" s="96"/>
      <c r="S10" s="96"/>
      <c r="T10" s="96"/>
      <c r="U10" s="96"/>
      <c r="V10" s="96"/>
      <c r="W10" s="540"/>
      <c r="X10" s="110"/>
    </row>
    <row r="11" spans="1:24" s="32" customFormat="1" ht="26.1" customHeight="1">
      <c r="A11" s="549"/>
      <c r="B11" s="263" t="s">
        <v>292</v>
      </c>
      <c r="C11" s="264">
        <f>AVERAGE(C12,C20)</f>
        <v>0.74603174603174605</v>
      </c>
      <c r="D11" s="544"/>
      <c r="E11" s="96"/>
      <c r="F11" s="96"/>
      <c r="G11" s="96"/>
      <c r="H11" s="96"/>
      <c r="I11" s="96"/>
      <c r="J11" s="96"/>
      <c r="K11" s="96"/>
      <c r="L11" s="96"/>
      <c r="M11" s="96"/>
      <c r="N11" s="96"/>
      <c r="O11" s="96"/>
      <c r="P11" s="96"/>
      <c r="Q11" s="96"/>
      <c r="R11" s="96"/>
      <c r="S11" s="96"/>
      <c r="T11" s="96"/>
      <c r="U11" s="96"/>
      <c r="V11" s="96"/>
      <c r="W11" s="540"/>
      <c r="X11" s="109">
        <f>1-C11</f>
        <v>0.25396825396825395</v>
      </c>
    </row>
    <row r="12" spans="1:24" s="32" customFormat="1" ht="30.95" customHeight="1">
      <c r="A12" s="539"/>
      <c r="B12" s="559" t="s">
        <v>293</v>
      </c>
      <c r="C12" s="560">
        <f>SUM(C13:C19)/21</f>
        <v>0.7142857142857143</v>
      </c>
      <c r="D12" s="544"/>
      <c r="E12" s="96"/>
      <c r="F12" s="96"/>
      <c r="G12" s="96"/>
      <c r="H12" s="96"/>
      <c r="I12" s="96"/>
      <c r="J12" s="96"/>
      <c r="K12" s="96"/>
      <c r="L12" s="96"/>
      <c r="M12" s="96"/>
      <c r="N12" s="96"/>
      <c r="O12" s="96"/>
      <c r="P12" s="96"/>
      <c r="Q12" s="96"/>
      <c r="R12" s="96"/>
      <c r="S12" s="96"/>
      <c r="T12" s="96"/>
      <c r="U12" s="96"/>
      <c r="V12" s="96"/>
      <c r="W12" s="540"/>
      <c r="X12" s="110"/>
    </row>
    <row r="13" spans="1:24" s="32" customFormat="1" ht="38.1">
      <c r="A13" s="539"/>
      <c r="B13" s="561" t="s">
        <v>294</v>
      </c>
      <c r="C13" s="253">
        <v>1</v>
      </c>
      <c r="D13" s="544"/>
      <c r="E13" s="96"/>
      <c r="F13" s="96"/>
      <c r="G13" s="96"/>
      <c r="H13" s="96"/>
      <c r="I13" s="96"/>
      <c r="J13" s="96"/>
      <c r="K13" s="96"/>
      <c r="L13" s="96"/>
      <c r="M13" s="96"/>
      <c r="N13" s="96"/>
      <c r="O13" s="96"/>
      <c r="P13" s="96"/>
      <c r="Q13" s="96"/>
      <c r="R13" s="96"/>
      <c r="S13" s="96"/>
      <c r="T13" s="96"/>
      <c r="U13" s="96"/>
      <c r="V13" s="96"/>
      <c r="W13" s="540"/>
      <c r="X13" s="110"/>
    </row>
    <row r="14" spans="1:24" s="32" customFormat="1" ht="57">
      <c r="A14" s="539"/>
      <c r="B14" s="561" t="s">
        <v>295</v>
      </c>
      <c r="C14" s="253">
        <v>3</v>
      </c>
      <c r="D14" s="544"/>
      <c r="E14" s="96"/>
      <c r="F14" s="96"/>
      <c r="G14" s="96"/>
      <c r="H14" s="96"/>
      <c r="I14" s="96"/>
      <c r="J14" s="96"/>
      <c r="K14" s="96"/>
      <c r="L14" s="96"/>
      <c r="M14" s="96"/>
      <c r="N14" s="96"/>
      <c r="O14" s="96"/>
      <c r="P14" s="96"/>
      <c r="Q14" s="96"/>
      <c r="R14" s="96"/>
      <c r="S14" s="96"/>
      <c r="T14" s="96"/>
      <c r="U14" s="96"/>
      <c r="V14" s="96"/>
      <c r="W14" s="540"/>
      <c r="X14" s="110"/>
    </row>
    <row r="15" spans="1:24" s="32" customFormat="1" ht="57">
      <c r="A15" s="539"/>
      <c r="B15" s="561" t="s">
        <v>296</v>
      </c>
      <c r="C15" s="253">
        <v>3</v>
      </c>
      <c r="D15" s="544"/>
      <c r="E15" s="96"/>
      <c r="F15" s="96"/>
      <c r="G15" s="96"/>
      <c r="H15" s="96"/>
      <c r="I15" s="96"/>
      <c r="J15" s="96"/>
      <c r="K15" s="96"/>
      <c r="L15" s="96"/>
      <c r="M15" s="96"/>
      <c r="N15" s="96"/>
      <c r="O15" s="96"/>
      <c r="P15" s="96"/>
      <c r="Q15" s="96"/>
      <c r="R15" s="96"/>
      <c r="S15" s="96"/>
      <c r="T15" s="96"/>
      <c r="U15" s="96"/>
      <c r="V15" s="96"/>
      <c r="W15" s="540"/>
      <c r="X15" s="110"/>
    </row>
    <row r="16" spans="1:24" s="32" customFormat="1" ht="38.1">
      <c r="A16" s="539"/>
      <c r="B16" s="561" t="s">
        <v>297</v>
      </c>
      <c r="C16" s="253">
        <v>1</v>
      </c>
      <c r="D16" s="544"/>
      <c r="E16" s="96"/>
      <c r="F16" s="96"/>
      <c r="G16" s="96"/>
      <c r="H16" s="96"/>
      <c r="I16" s="96"/>
      <c r="J16" s="96"/>
      <c r="K16" s="96"/>
      <c r="L16" s="96"/>
      <c r="M16" s="96"/>
      <c r="N16" s="96"/>
      <c r="O16" s="96"/>
      <c r="P16" s="96"/>
      <c r="Q16" s="96"/>
      <c r="R16" s="96"/>
      <c r="S16" s="96"/>
      <c r="T16" s="96"/>
      <c r="U16" s="96"/>
      <c r="V16" s="96"/>
      <c r="W16" s="540"/>
      <c r="X16" s="110"/>
    </row>
    <row r="17" spans="1:48" s="32" customFormat="1" ht="38.1">
      <c r="A17" s="539"/>
      <c r="B17" s="561" t="s">
        <v>298</v>
      </c>
      <c r="C17" s="253">
        <v>3</v>
      </c>
      <c r="D17" s="544"/>
      <c r="E17" s="96"/>
      <c r="F17" s="96"/>
      <c r="G17" s="96"/>
      <c r="H17" s="96"/>
      <c r="I17" s="96"/>
      <c r="J17" s="96"/>
      <c r="K17" s="96"/>
      <c r="L17" s="96"/>
      <c r="M17" s="96"/>
      <c r="N17" s="96"/>
      <c r="O17" s="96"/>
      <c r="P17" s="96"/>
      <c r="Q17" s="96"/>
      <c r="R17" s="96"/>
      <c r="S17" s="96"/>
      <c r="T17" s="96"/>
      <c r="U17" s="96"/>
      <c r="V17" s="96"/>
      <c r="W17" s="540"/>
      <c r="X17" s="110"/>
      <c r="Y17" s="538"/>
      <c r="Z17" s="538"/>
      <c r="AA17" s="538"/>
      <c r="AB17" s="538"/>
      <c r="AC17" s="538"/>
      <c r="AD17" s="538"/>
      <c r="AE17" s="538"/>
      <c r="AF17" s="538"/>
      <c r="AG17" s="538"/>
      <c r="AH17" s="538"/>
      <c r="AI17" s="538"/>
      <c r="AJ17" s="538"/>
      <c r="AK17" s="538"/>
      <c r="AL17" s="538"/>
      <c r="AM17" s="538"/>
      <c r="AN17" s="538"/>
      <c r="AO17" s="538"/>
      <c r="AP17" s="538"/>
      <c r="AQ17" s="538"/>
      <c r="AR17" s="538"/>
      <c r="AS17" s="538"/>
      <c r="AT17" s="538"/>
      <c r="AU17" s="538"/>
      <c r="AV17" s="538"/>
    </row>
    <row r="18" spans="1:48" s="32" customFormat="1" ht="38.1">
      <c r="A18" s="539"/>
      <c r="B18" s="561" t="s">
        <v>299</v>
      </c>
      <c r="C18" s="253">
        <v>1</v>
      </c>
      <c r="D18" s="544"/>
      <c r="E18" s="96"/>
      <c r="F18" s="96"/>
      <c r="G18" s="96"/>
      <c r="H18" s="96"/>
      <c r="I18" s="96"/>
      <c r="J18" s="96"/>
      <c r="K18" s="96"/>
      <c r="L18" s="96"/>
      <c r="M18" s="96"/>
      <c r="N18" s="96"/>
      <c r="O18" s="96"/>
      <c r="P18" s="96"/>
      <c r="Q18" s="96"/>
      <c r="R18" s="96"/>
      <c r="S18" s="96"/>
      <c r="T18" s="96"/>
      <c r="U18" s="96"/>
      <c r="V18" s="96"/>
      <c r="W18" s="540"/>
      <c r="X18" s="110"/>
      <c r="Y18" s="538"/>
      <c r="Z18" s="538"/>
      <c r="AA18" s="538"/>
      <c r="AB18" s="538"/>
      <c r="AC18" s="538"/>
      <c r="AD18" s="538"/>
      <c r="AE18" s="538"/>
      <c r="AF18" s="538"/>
      <c r="AG18" s="538"/>
      <c r="AH18" s="538"/>
      <c r="AI18" s="538"/>
      <c r="AJ18" s="538"/>
      <c r="AK18" s="538"/>
      <c r="AL18" s="538"/>
      <c r="AM18" s="538"/>
      <c r="AN18" s="538"/>
      <c r="AO18" s="538"/>
      <c r="AP18" s="538"/>
      <c r="AQ18" s="538"/>
      <c r="AR18" s="538"/>
      <c r="AS18" s="538"/>
      <c r="AT18" s="538"/>
      <c r="AU18" s="538"/>
      <c r="AV18" s="538"/>
    </row>
    <row r="19" spans="1:48" s="32" customFormat="1" ht="36.950000000000003" customHeight="1">
      <c r="A19" s="551"/>
      <c r="B19" s="561" t="s">
        <v>300</v>
      </c>
      <c r="C19" s="253">
        <v>3</v>
      </c>
      <c r="D19" s="552"/>
      <c r="E19" s="546"/>
      <c r="F19" s="546"/>
      <c r="G19" s="546"/>
      <c r="H19" s="546"/>
      <c r="I19" s="546"/>
      <c r="J19" s="546"/>
      <c r="K19" s="546"/>
      <c r="L19" s="546"/>
      <c r="M19" s="546"/>
      <c r="N19" s="546"/>
      <c r="O19" s="546"/>
      <c r="P19" s="546"/>
      <c r="Q19" s="546"/>
      <c r="R19" s="546"/>
      <c r="S19" s="546"/>
      <c r="T19" s="546"/>
      <c r="U19" s="546"/>
      <c r="V19" s="546"/>
      <c r="W19" s="547"/>
      <c r="X19" s="110"/>
      <c r="Y19" s="538"/>
      <c r="Z19" s="538"/>
      <c r="AA19" s="538"/>
      <c r="AB19" s="538"/>
      <c r="AC19" s="538"/>
      <c r="AD19" s="538"/>
      <c r="AE19" s="538"/>
      <c r="AF19" s="538"/>
      <c r="AG19" s="538"/>
      <c r="AH19" s="538"/>
      <c r="AI19" s="538"/>
      <c r="AJ19" s="538"/>
      <c r="AK19" s="538"/>
      <c r="AL19" s="538"/>
      <c r="AM19" s="538"/>
      <c r="AN19" s="538"/>
      <c r="AO19" s="538"/>
      <c r="AP19" s="538"/>
      <c r="AQ19" s="538"/>
      <c r="AR19" s="538"/>
      <c r="AS19" s="538"/>
      <c r="AT19" s="538"/>
      <c r="AU19" s="538"/>
      <c r="AV19" s="538"/>
    </row>
    <row r="20" spans="1:48" s="32" customFormat="1" ht="36" customHeight="1">
      <c r="A20" s="539"/>
      <c r="B20" s="559" t="s">
        <v>301</v>
      </c>
      <c r="C20" s="560">
        <f>SUM(C21:C23)/9</f>
        <v>0.77777777777777779</v>
      </c>
      <c r="D20" s="544"/>
      <c r="E20" s="96"/>
      <c r="F20" s="96"/>
      <c r="G20" s="96"/>
      <c r="H20" s="96"/>
      <c r="I20" s="96"/>
      <c r="J20" s="96"/>
      <c r="K20" s="96"/>
      <c r="L20" s="96"/>
      <c r="M20" s="96"/>
      <c r="N20" s="96"/>
      <c r="O20" s="96"/>
      <c r="P20" s="96"/>
      <c r="Q20" s="96"/>
      <c r="R20" s="96"/>
      <c r="S20" s="96"/>
      <c r="T20" s="96"/>
      <c r="U20" s="96"/>
      <c r="V20" s="96"/>
      <c r="W20" s="540"/>
      <c r="X20" s="110"/>
      <c r="Y20" s="538"/>
      <c r="Z20" s="538"/>
      <c r="AA20" s="538"/>
      <c r="AB20" s="538"/>
      <c r="AC20" s="538"/>
      <c r="AD20" s="538"/>
      <c r="AE20" s="538"/>
      <c r="AF20" s="538"/>
      <c r="AG20" s="538"/>
      <c r="AH20" s="538"/>
      <c r="AI20" s="538"/>
      <c r="AJ20" s="538"/>
      <c r="AK20" s="538"/>
      <c r="AL20" s="538"/>
      <c r="AM20" s="538"/>
      <c r="AN20" s="538"/>
      <c r="AO20" s="538"/>
      <c r="AP20" s="538"/>
      <c r="AQ20" s="538"/>
      <c r="AR20" s="538"/>
      <c r="AS20" s="538"/>
      <c r="AT20" s="538"/>
      <c r="AU20" s="538"/>
      <c r="AV20" s="538"/>
    </row>
    <row r="21" spans="1:48" s="32" customFormat="1" ht="33.950000000000003" customHeight="1">
      <c r="A21" s="539"/>
      <c r="B21" s="561" t="s">
        <v>302</v>
      </c>
      <c r="C21" s="248">
        <v>3</v>
      </c>
      <c r="D21" s="544"/>
      <c r="E21" s="96"/>
      <c r="F21" s="96"/>
      <c r="G21" s="96"/>
      <c r="H21" s="96"/>
      <c r="I21" s="96"/>
      <c r="J21" s="96"/>
      <c r="K21" s="96"/>
      <c r="L21" s="96"/>
      <c r="M21" s="96"/>
      <c r="N21" s="96"/>
      <c r="O21" s="96"/>
      <c r="P21" s="96"/>
      <c r="Q21" s="96"/>
      <c r="R21" s="96"/>
      <c r="S21" s="96"/>
      <c r="T21" s="96"/>
      <c r="U21" s="96"/>
      <c r="V21" s="96"/>
      <c r="W21" s="540"/>
      <c r="X21" s="110"/>
      <c r="Y21" s="538"/>
      <c r="Z21" s="538"/>
      <c r="AA21" s="538"/>
      <c r="AB21" s="538"/>
      <c r="AC21" s="538"/>
      <c r="AD21" s="538"/>
      <c r="AE21" s="538"/>
      <c r="AF21" s="538"/>
      <c r="AG21" s="538"/>
      <c r="AH21" s="538"/>
      <c r="AI21" s="538"/>
      <c r="AJ21" s="538"/>
      <c r="AK21" s="538"/>
      <c r="AL21" s="538"/>
      <c r="AM21" s="538"/>
      <c r="AN21" s="538"/>
      <c r="AO21" s="538"/>
      <c r="AP21" s="538"/>
      <c r="AQ21" s="538"/>
      <c r="AR21" s="538"/>
      <c r="AS21" s="538"/>
      <c r="AT21" s="538"/>
      <c r="AU21" s="538"/>
      <c r="AV21" s="538"/>
    </row>
    <row r="22" spans="1:48" s="32" customFormat="1" ht="75.95">
      <c r="A22" s="539"/>
      <c r="B22" s="561" t="s">
        <v>303</v>
      </c>
      <c r="C22" s="248">
        <v>1</v>
      </c>
      <c r="D22" s="544"/>
      <c r="E22" s="96"/>
      <c r="F22" s="96"/>
      <c r="G22" s="96"/>
      <c r="H22" s="96"/>
      <c r="I22" s="96"/>
      <c r="J22" s="96"/>
      <c r="K22" s="96"/>
      <c r="L22" s="96"/>
      <c r="M22" s="96"/>
      <c r="N22" s="96"/>
      <c r="O22" s="96"/>
      <c r="P22" s="96"/>
      <c r="Q22" s="96"/>
      <c r="R22" s="96"/>
      <c r="S22" s="96"/>
      <c r="T22" s="96"/>
      <c r="U22" s="96"/>
      <c r="V22" s="96"/>
      <c r="W22" s="540"/>
      <c r="X22" s="110"/>
      <c r="Y22" s="538"/>
      <c r="Z22" s="538"/>
      <c r="AA22" s="538"/>
      <c r="AB22" s="538"/>
      <c r="AC22" s="538"/>
      <c r="AD22" s="538"/>
      <c r="AE22" s="538"/>
      <c r="AF22" s="538"/>
      <c r="AG22" s="538"/>
      <c r="AH22" s="538"/>
      <c r="AI22" s="538"/>
      <c r="AJ22" s="538"/>
      <c r="AK22" s="538"/>
      <c r="AL22" s="538"/>
      <c r="AM22" s="538"/>
      <c r="AN22" s="538"/>
      <c r="AO22" s="538"/>
      <c r="AP22" s="538"/>
      <c r="AQ22" s="538"/>
      <c r="AR22" s="538"/>
      <c r="AS22" s="538"/>
      <c r="AT22" s="538"/>
      <c r="AU22" s="538"/>
      <c r="AV22" s="538"/>
    </row>
    <row r="23" spans="1:48" s="32" customFormat="1" ht="33.950000000000003" customHeight="1">
      <c r="A23" s="551"/>
      <c r="B23" s="561" t="s">
        <v>304</v>
      </c>
      <c r="C23" s="247">
        <v>3</v>
      </c>
      <c r="D23" s="552"/>
      <c r="E23" s="546"/>
      <c r="F23" s="546"/>
      <c r="G23" s="546"/>
      <c r="H23" s="546"/>
      <c r="I23" s="546"/>
      <c r="J23" s="546"/>
      <c r="K23" s="546"/>
      <c r="L23" s="546"/>
      <c r="M23" s="546"/>
      <c r="N23" s="546"/>
      <c r="O23" s="546"/>
      <c r="P23" s="546"/>
      <c r="Q23" s="546"/>
      <c r="R23" s="546"/>
      <c r="S23" s="546"/>
      <c r="T23" s="546"/>
      <c r="U23" s="546"/>
      <c r="V23" s="546"/>
      <c r="W23" s="547"/>
      <c r="X23" s="110"/>
      <c r="Y23" s="538"/>
      <c r="Z23" s="538"/>
      <c r="AA23" s="538"/>
      <c r="AB23" s="538"/>
      <c r="AC23" s="538"/>
      <c r="AD23" s="538"/>
      <c r="AE23" s="538"/>
      <c r="AF23" s="538"/>
      <c r="AG23" s="538"/>
      <c r="AH23" s="538"/>
      <c r="AI23" s="538"/>
      <c r="AJ23" s="538"/>
      <c r="AK23" s="538"/>
      <c r="AL23" s="538"/>
      <c r="AM23" s="538"/>
      <c r="AN23" s="538"/>
      <c r="AO23" s="538"/>
      <c r="AP23" s="538"/>
      <c r="AQ23" s="538"/>
      <c r="AR23" s="538"/>
      <c r="AS23" s="538"/>
      <c r="AT23" s="538"/>
      <c r="AU23" s="538"/>
      <c r="AV23" s="538"/>
    </row>
    <row r="24" spans="1:48" s="32" customFormat="1" ht="16.5" customHeight="1">
      <c r="A24" s="539"/>
      <c r="B24" s="96"/>
      <c r="C24" s="555"/>
      <c r="D24" s="96"/>
      <c r="E24" s="96"/>
      <c r="F24" s="96"/>
      <c r="G24" s="96"/>
      <c r="H24" s="96"/>
      <c r="I24" s="96"/>
      <c r="J24" s="96"/>
      <c r="K24" s="96"/>
      <c r="L24" s="96"/>
      <c r="M24" s="96"/>
      <c r="N24" s="96"/>
      <c r="O24" s="96"/>
      <c r="P24" s="96"/>
      <c r="Q24" s="96"/>
      <c r="R24" s="96"/>
      <c r="S24" s="96"/>
      <c r="T24" s="96"/>
      <c r="U24" s="96"/>
      <c r="V24" s="96"/>
      <c r="W24" s="540"/>
      <c r="X24" s="110"/>
      <c r="Y24" s="538"/>
      <c r="Z24" s="538"/>
      <c r="AA24" s="538"/>
      <c r="AB24" s="538"/>
      <c r="AC24" s="538"/>
      <c r="AD24" s="538"/>
      <c r="AE24" s="538"/>
      <c r="AF24" s="538"/>
      <c r="AG24" s="538"/>
      <c r="AH24" s="538"/>
      <c r="AI24" s="538"/>
      <c r="AJ24" s="538"/>
      <c r="AK24" s="538"/>
      <c r="AL24" s="538"/>
      <c r="AM24" s="538"/>
      <c r="AN24" s="538"/>
      <c r="AO24" s="538"/>
      <c r="AP24" s="538"/>
      <c r="AQ24" s="538"/>
      <c r="AR24" s="538"/>
      <c r="AS24" s="538"/>
      <c r="AT24" s="538"/>
      <c r="AU24" s="538"/>
      <c r="AV24" s="538"/>
    </row>
    <row r="25" spans="1:48" s="32" customFormat="1" ht="16.5" customHeight="1">
      <c r="A25" s="539"/>
      <c r="B25" s="96"/>
      <c r="C25" s="96"/>
      <c r="D25" s="96"/>
      <c r="E25" s="96"/>
      <c r="F25" s="96"/>
      <c r="G25" s="96"/>
      <c r="H25" s="96"/>
      <c r="I25" s="96"/>
      <c r="J25" s="96"/>
      <c r="K25" s="96"/>
      <c r="L25" s="96"/>
      <c r="M25" s="96"/>
      <c r="N25" s="96"/>
      <c r="O25" s="96"/>
      <c r="P25" s="96"/>
      <c r="Q25" s="96"/>
      <c r="R25" s="96"/>
      <c r="S25" s="96"/>
      <c r="T25" s="96"/>
      <c r="U25" s="96"/>
      <c r="V25" s="96"/>
      <c r="W25" s="540"/>
      <c r="X25" s="110"/>
      <c r="Y25" s="538"/>
      <c r="Z25" s="538"/>
      <c r="AA25" s="538"/>
      <c r="AB25" s="538"/>
      <c r="AC25" s="538"/>
      <c r="AD25" s="538"/>
      <c r="AE25" s="538"/>
      <c r="AF25" s="538"/>
      <c r="AG25" s="538"/>
      <c r="AH25" s="538"/>
      <c r="AI25" s="538"/>
      <c r="AJ25" s="538"/>
      <c r="AK25" s="538"/>
      <c r="AL25" s="538"/>
      <c r="AM25" s="538"/>
      <c r="AN25" s="538"/>
      <c r="AO25" s="538"/>
      <c r="AP25" s="538"/>
      <c r="AQ25" s="538"/>
      <c r="AR25" s="538"/>
      <c r="AS25" s="538"/>
      <c r="AT25" s="538"/>
      <c r="AU25" s="538"/>
      <c r="AV25" s="538"/>
    </row>
    <row r="26" spans="1:48" s="32" customFormat="1" ht="24">
      <c r="A26" s="539"/>
      <c r="B26" s="371" t="s">
        <v>305</v>
      </c>
      <c r="C26" s="96"/>
      <c r="D26" s="96"/>
      <c r="E26" s="96"/>
      <c r="F26" s="96"/>
      <c r="G26" s="96"/>
      <c r="H26" s="96"/>
      <c r="I26" s="96"/>
      <c r="J26" s="96"/>
      <c r="K26" s="96"/>
      <c r="L26" s="96"/>
      <c r="M26" s="96"/>
      <c r="N26" s="96"/>
      <c r="O26" s="96"/>
      <c r="P26" s="96"/>
      <c r="Q26" s="96"/>
      <c r="R26" s="96"/>
      <c r="S26" s="96"/>
      <c r="T26" s="96"/>
      <c r="U26" s="96"/>
      <c r="V26" s="96"/>
      <c r="W26" s="540"/>
      <c r="X26" s="110"/>
      <c r="Y26" s="538"/>
      <c r="Z26" s="538"/>
      <c r="AA26" s="538"/>
      <c r="AB26" s="538"/>
      <c r="AC26" s="538"/>
      <c r="AD26" s="538"/>
      <c r="AE26" s="538"/>
      <c r="AF26" s="538"/>
      <c r="AG26" s="538"/>
      <c r="AH26" s="538"/>
      <c r="AI26" s="538"/>
      <c r="AJ26" s="538"/>
      <c r="AK26" s="538"/>
      <c r="AL26" s="538"/>
      <c r="AM26" s="538"/>
      <c r="AN26" s="538"/>
      <c r="AO26" s="538"/>
      <c r="AP26" s="538"/>
      <c r="AQ26" s="538"/>
      <c r="AR26" s="538"/>
      <c r="AS26" s="538"/>
      <c r="AT26" s="538"/>
      <c r="AU26" s="538"/>
      <c r="AV26" s="538"/>
    </row>
    <row r="27" spans="1:48" s="252" customFormat="1" ht="246.95">
      <c r="A27" s="539"/>
      <c r="B27" s="372" t="s">
        <v>306</v>
      </c>
      <c r="C27" s="96"/>
      <c r="D27" s="96"/>
      <c r="E27" s="96"/>
      <c r="F27" s="96"/>
      <c r="G27" s="96"/>
      <c r="H27" s="96"/>
      <c r="I27" s="96"/>
      <c r="J27" s="96"/>
      <c r="K27" s="96"/>
      <c r="L27" s="96"/>
      <c r="M27" s="96"/>
      <c r="N27" s="96"/>
      <c r="O27" s="96"/>
      <c r="P27" s="96"/>
      <c r="Q27" s="96"/>
      <c r="R27" s="96"/>
      <c r="S27" s="96"/>
      <c r="T27" s="96"/>
      <c r="U27" s="96"/>
      <c r="V27" s="96"/>
      <c r="W27" s="96"/>
      <c r="X27" s="96"/>
      <c r="Y27" s="96"/>
      <c r="Z27" s="96"/>
      <c r="AA27" s="370"/>
      <c r="AB27" s="370"/>
      <c r="AC27" s="370"/>
      <c r="AD27" s="370"/>
      <c r="AE27" s="370"/>
      <c r="AF27" s="370"/>
      <c r="AG27" s="370"/>
      <c r="AH27" s="370"/>
      <c r="AI27" s="370"/>
      <c r="AJ27" s="370"/>
      <c r="AK27" s="370"/>
      <c r="AL27" s="370"/>
      <c r="AM27" s="370"/>
      <c r="AN27" s="370"/>
      <c r="AO27" s="370"/>
      <c r="AP27" s="370"/>
      <c r="AQ27" s="370"/>
      <c r="AR27" s="370"/>
      <c r="AS27" s="370"/>
      <c r="AT27" s="370"/>
      <c r="AU27" s="370"/>
      <c r="AV27" s="370"/>
    </row>
    <row r="28" spans="1:48" s="32" customFormat="1" ht="42" customHeight="1">
      <c r="A28" s="539"/>
      <c r="B28" s="373" t="s">
        <v>307</v>
      </c>
      <c r="C28" s="96"/>
      <c r="D28" s="96"/>
      <c r="E28" s="96"/>
      <c r="F28" s="96"/>
      <c r="G28" s="96"/>
      <c r="H28" s="96"/>
      <c r="I28" s="96"/>
      <c r="J28" s="96"/>
      <c r="K28" s="96"/>
      <c r="L28" s="96"/>
      <c r="M28" s="96"/>
      <c r="N28" s="96"/>
      <c r="O28" s="96"/>
      <c r="P28" s="96"/>
      <c r="Q28" s="96"/>
      <c r="R28" s="96"/>
      <c r="S28" s="96"/>
      <c r="T28" s="96"/>
      <c r="U28" s="96"/>
      <c r="V28" s="96"/>
      <c r="W28" s="540"/>
      <c r="X28" s="110"/>
      <c r="Y28" s="538"/>
      <c r="Z28" s="538"/>
      <c r="AA28" s="538"/>
      <c r="AB28" s="538"/>
      <c r="AC28" s="538"/>
      <c r="AD28" s="538"/>
      <c r="AE28" s="538"/>
      <c r="AF28" s="538"/>
      <c r="AG28" s="538"/>
      <c r="AH28" s="538"/>
      <c r="AI28" s="538"/>
      <c r="AJ28" s="538"/>
      <c r="AK28" s="538"/>
      <c r="AL28" s="538"/>
      <c r="AM28" s="538"/>
      <c r="AN28" s="538"/>
      <c r="AO28" s="538"/>
      <c r="AP28" s="538"/>
      <c r="AQ28" s="538"/>
      <c r="AR28" s="538"/>
      <c r="AS28" s="538"/>
      <c r="AT28" s="538"/>
      <c r="AU28" s="538"/>
      <c r="AV28" s="538"/>
    </row>
    <row r="29" spans="1:48" s="32" customFormat="1" ht="16.5" customHeight="1">
      <c r="A29" s="539"/>
      <c r="B29" s="96"/>
      <c r="C29" s="96"/>
      <c r="D29" s="96"/>
      <c r="E29" s="96"/>
      <c r="F29" s="96"/>
      <c r="G29" s="96"/>
      <c r="H29" s="96"/>
      <c r="I29" s="96"/>
      <c r="J29" s="96"/>
      <c r="K29" s="96"/>
      <c r="L29" s="96"/>
      <c r="M29" s="96"/>
      <c r="N29" s="96"/>
      <c r="O29" s="96"/>
      <c r="P29" s="96"/>
      <c r="Q29" s="96"/>
      <c r="R29" s="96"/>
      <c r="S29" s="96"/>
      <c r="T29" s="96"/>
      <c r="U29" s="96"/>
      <c r="V29" s="96"/>
      <c r="W29" s="540"/>
      <c r="X29" s="110"/>
      <c r="Y29" s="538"/>
      <c r="Z29" s="538"/>
      <c r="AA29" s="538"/>
      <c r="AB29" s="538"/>
      <c r="AC29" s="538"/>
      <c r="AD29" s="538"/>
      <c r="AE29" s="538"/>
      <c r="AF29" s="538"/>
      <c r="AG29" s="538"/>
      <c r="AH29" s="538"/>
      <c r="AI29" s="538"/>
      <c r="AJ29" s="538"/>
      <c r="AK29" s="538"/>
      <c r="AL29" s="538"/>
      <c r="AM29" s="538"/>
      <c r="AN29" s="538"/>
      <c r="AO29" s="538"/>
      <c r="AP29" s="538"/>
      <c r="AQ29" s="538"/>
      <c r="AR29" s="538"/>
      <c r="AS29" s="538"/>
      <c r="AT29" s="538"/>
      <c r="AU29" s="538"/>
      <c r="AV29" s="538"/>
    </row>
    <row r="30" spans="1:48" s="32" customFormat="1" ht="16.5" customHeight="1">
      <c r="A30" s="539"/>
      <c r="B30" s="96"/>
      <c r="C30" s="96"/>
      <c r="D30" s="96"/>
      <c r="E30" s="96"/>
      <c r="F30" s="96"/>
      <c r="G30" s="96"/>
      <c r="H30" s="96"/>
      <c r="I30" s="96"/>
      <c r="J30" s="96"/>
      <c r="K30" s="96"/>
      <c r="L30" s="96"/>
      <c r="M30" s="96"/>
      <c r="N30" s="96"/>
      <c r="O30" s="96"/>
      <c r="P30" s="96"/>
      <c r="Q30" s="96"/>
      <c r="R30" s="96"/>
      <c r="S30" s="96"/>
      <c r="T30" s="96"/>
      <c r="U30" s="96"/>
      <c r="V30" s="96"/>
      <c r="W30" s="540"/>
      <c r="X30" s="110"/>
      <c r="Y30" s="538"/>
      <c r="Z30" s="538"/>
      <c r="AA30" s="538"/>
      <c r="AB30" s="538"/>
      <c r="AC30" s="538"/>
      <c r="AD30" s="538"/>
      <c r="AE30" s="538"/>
      <c r="AF30" s="538"/>
      <c r="AG30" s="538"/>
      <c r="AH30" s="538"/>
      <c r="AI30" s="538"/>
      <c r="AJ30" s="538"/>
      <c r="AK30" s="538"/>
      <c r="AL30" s="538"/>
      <c r="AM30" s="538"/>
      <c r="AN30" s="538"/>
      <c r="AO30" s="538"/>
      <c r="AP30" s="538"/>
      <c r="AQ30" s="538"/>
      <c r="AR30" s="538"/>
      <c r="AS30" s="538"/>
      <c r="AT30" s="538"/>
      <c r="AU30" s="538"/>
      <c r="AV30" s="538"/>
    </row>
    <row r="31" spans="1:48" s="32" customFormat="1" ht="16.5" customHeight="1">
      <c r="A31" s="539"/>
      <c r="B31" s="96"/>
      <c r="C31" s="96"/>
      <c r="D31" s="96"/>
      <c r="E31" s="96"/>
      <c r="F31" s="96"/>
      <c r="G31" s="96"/>
      <c r="H31" s="96"/>
      <c r="I31" s="96"/>
      <c r="J31" s="96"/>
      <c r="K31" s="96"/>
      <c r="L31" s="96"/>
      <c r="M31" s="96"/>
      <c r="N31" s="96"/>
      <c r="O31" s="96"/>
      <c r="P31" s="96"/>
      <c r="Q31" s="96"/>
      <c r="R31" s="96"/>
      <c r="S31" s="96"/>
      <c r="T31" s="96"/>
      <c r="U31" s="96"/>
      <c r="V31" s="96"/>
      <c r="W31" s="540"/>
      <c r="X31" s="110"/>
      <c r="Y31" s="538"/>
      <c r="Z31" s="538"/>
      <c r="AA31" s="538"/>
      <c r="AB31" s="538"/>
      <c r="AC31" s="538"/>
      <c r="AD31" s="538"/>
      <c r="AE31" s="538"/>
      <c r="AF31" s="538"/>
      <c r="AG31" s="538"/>
      <c r="AH31" s="538"/>
      <c r="AI31" s="538"/>
      <c r="AJ31" s="538"/>
      <c r="AK31" s="538"/>
      <c r="AL31" s="538"/>
      <c r="AM31" s="538"/>
      <c r="AN31" s="538"/>
      <c r="AO31" s="538"/>
      <c r="AP31" s="538"/>
      <c r="AQ31" s="538"/>
      <c r="AR31" s="538"/>
      <c r="AS31" s="538"/>
      <c r="AT31" s="538"/>
      <c r="AU31" s="538"/>
      <c r="AV31" s="538"/>
    </row>
    <row r="32" spans="1:48" s="32" customFormat="1" ht="16.5" customHeight="1">
      <c r="A32" s="539"/>
      <c r="B32" s="96"/>
      <c r="C32" s="96"/>
      <c r="D32" s="96"/>
      <c r="E32" s="96"/>
      <c r="F32" s="96"/>
      <c r="G32" s="96"/>
      <c r="H32" s="96"/>
      <c r="I32" s="96"/>
      <c r="J32" s="96"/>
      <c r="K32" s="96"/>
      <c r="L32" s="96"/>
      <c r="M32" s="96"/>
      <c r="N32" s="96"/>
      <c r="O32" s="96"/>
      <c r="P32" s="96"/>
      <c r="Q32" s="96"/>
      <c r="R32" s="96"/>
      <c r="S32" s="96"/>
      <c r="T32" s="96"/>
      <c r="U32" s="96"/>
      <c r="V32" s="96"/>
      <c r="W32" s="540"/>
      <c r="X32" s="110"/>
      <c r="Y32" s="538"/>
      <c r="Z32" s="538"/>
      <c r="AA32" s="538"/>
      <c r="AB32" s="538"/>
      <c r="AC32" s="538"/>
      <c r="AD32" s="538"/>
      <c r="AE32" s="538"/>
      <c r="AF32" s="538"/>
      <c r="AG32" s="538"/>
      <c r="AH32" s="538"/>
      <c r="AI32" s="538"/>
      <c r="AJ32" s="538"/>
      <c r="AK32" s="538"/>
      <c r="AL32" s="538"/>
      <c r="AM32" s="538"/>
      <c r="AN32" s="538"/>
      <c r="AO32" s="538"/>
      <c r="AP32" s="538"/>
      <c r="AQ32" s="538"/>
      <c r="AR32" s="538"/>
      <c r="AS32" s="538"/>
      <c r="AT32" s="538"/>
      <c r="AU32" s="538"/>
      <c r="AV32" s="538"/>
    </row>
    <row r="33" spans="1:24" s="32" customFormat="1" ht="16.5" customHeight="1">
      <c r="A33" s="539"/>
      <c r="B33" s="96"/>
      <c r="C33" s="96"/>
      <c r="D33" s="96"/>
      <c r="E33" s="96"/>
      <c r="F33" s="96"/>
      <c r="G33" s="96"/>
      <c r="H33" s="96"/>
      <c r="I33" s="96"/>
      <c r="J33" s="96"/>
      <c r="K33" s="96"/>
      <c r="L33" s="96"/>
      <c r="M33" s="96"/>
      <c r="N33" s="96"/>
      <c r="O33" s="96"/>
      <c r="P33" s="96"/>
      <c r="Q33" s="96"/>
      <c r="R33" s="96"/>
      <c r="S33" s="96"/>
      <c r="T33" s="96"/>
      <c r="U33" s="96"/>
      <c r="V33" s="96"/>
      <c r="W33" s="540"/>
      <c r="X33" s="110"/>
    </row>
    <row r="34" spans="1:24" s="32" customFormat="1" ht="16.5" customHeight="1">
      <c r="A34" s="539"/>
      <c r="B34" s="96"/>
      <c r="C34" s="96"/>
      <c r="D34" s="96"/>
      <c r="E34" s="96"/>
      <c r="F34" s="96"/>
      <c r="G34" s="96"/>
      <c r="H34" s="96"/>
      <c r="I34" s="96"/>
      <c r="J34" s="96"/>
      <c r="K34" s="96"/>
      <c r="L34" s="96"/>
      <c r="M34" s="96"/>
      <c r="N34" s="96"/>
      <c r="O34" s="96"/>
      <c r="P34" s="96"/>
      <c r="Q34" s="96"/>
      <c r="R34" s="96"/>
      <c r="S34" s="96"/>
      <c r="T34" s="96"/>
      <c r="U34" s="96"/>
      <c r="V34" s="96"/>
      <c r="W34" s="540"/>
      <c r="X34" s="110"/>
    </row>
    <row r="35" spans="1:24" s="32" customFormat="1" ht="16.5" customHeight="1">
      <c r="A35" s="539"/>
      <c r="B35" s="96"/>
      <c r="C35" s="96"/>
      <c r="D35" s="96"/>
      <c r="E35" s="96"/>
      <c r="F35" s="96"/>
      <c r="G35" s="96"/>
      <c r="H35" s="96"/>
      <c r="I35" s="96"/>
      <c r="J35" s="96"/>
      <c r="K35" s="96"/>
      <c r="L35" s="96"/>
      <c r="M35" s="96"/>
      <c r="N35" s="96"/>
      <c r="O35" s="96"/>
      <c r="P35" s="96"/>
      <c r="Q35" s="96"/>
      <c r="R35" s="96"/>
      <c r="S35" s="96"/>
      <c r="T35" s="96"/>
      <c r="U35" s="96"/>
      <c r="V35" s="96"/>
      <c r="W35" s="540"/>
      <c r="X35" s="110"/>
    </row>
    <row r="36" spans="1:24" s="32" customFormat="1" ht="16.5" customHeight="1">
      <c r="A36" s="539"/>
      <c r="B36" s="96"/>
      <c r="C36" s="96"/>
      <c r="D36" s="96"/>
      <c r="E36" s="96"/>
      <c r="F36" s="96"/>
      <c r="G36" s="96"/>
      <c r="H36" s="96"/>
      <c r="I36" s="96"/>
      <c r="J36" s="96"/>
      <c r="K36" s="96"/>
      <c r="L36" s="96"/>
      <c r="M36" s="96"/>
      <c r="N36" s="96"/>
      <c r="O36" s="96"/>
      <c r="P36" s="96"/>
      <c r="Q36" s="96"/>
      <c r="R36" s="96"/>
      <c r="S36" s="96"/>
      <c r="T36" s="96"/>
      <c r="U36" s="96"/>
      <c r="V36" s="96"/>
      <c r="W36" s="540"/>
      <c r="X36" s="110"/>
    </row>
    <row r="37" spans="1:24" s="32" customFormat="1" ht="16.5" customHeight="1">
      <c r="A37" s="539"/>
      <c r="B37" s="96"/>
      <c r="C37" s="96"/>
      <c r="D37" s="96"/>
      <c r="E37" s="96"/>
      <c r="F37" s="96"/>
      <c r="G37" s="96"/>
      <c r="H37" s="96"/>
      <c r="I37" s="96"/>
      <c r="J37" s="96"/>
      <c r="K37" s="96"/>
      <c r="L37" s="96"/>
      <c r="M37" s="96"/>
      <c r="N37" s="96"/>
      <c r="O37" s="96"/>
      <c r="P37" s="96"/>
      <c r="Q37" s="96"/>
      <c r="R37" s="96"/>
      <c r="S37" s="96"/>
      <c r="T37" s="96"/>
      <c r="U37" s="96"/>
      <c r="V37" s="96"/>
      <c r="W37" s="540"/>
      <c r="X37" s="110"/>
    </row>
    <row r="38" spans="1:24" s="32" customFormat="1" ht="16.5" customHeight="1">
      <c r="A38" s="539"/>
      <c r="B38" s="96"/>
      <c r="C38" s="96"/>
      <c r="D38" s="96"/>
      <c r="E38" s="96"/>
      <c r="F38" s="96"/>
      <c r="G38" s="96"/>
      <c r="H38" s="96"/>
      <c r="I38" s="96"/>
      <c r="J38" s="96"/>
      <c r="K38" s="96"/>
      <c r="L38" s="96"/>
      <c r="M38" s="96"/>
      <c r="N38" s="96"/>
      <c r="O38" s="96"/>
      <c r="P38" s="96"/>
      <c r="Q38" s="96"/>
      <c r="R38" s="96"/>
      <c r="S38" s="96"/>
      <c r="T38" s="96"/>
      <c r="U38" s="96"/>
      <c r="V38" s="96"/>
      <c r="W38" s="540"/>
      <c r="X38" s="110"/>
    </row>
    <row r="39" spans="1:24" s="32" customFormat="1" ht="16.5" customHeight="1">
      <c r="A39" s="539"/>
      <c r="B39" s="96"/>
      <c r="C39" s="96"/>
      <c r="D39" s="96"/>
      <c r="E39" s="96"/>
      <c r="F39" s="96"/>
      <c r="G39" s="96"/>
      <c r="H39" s="96"/>
      <c r="I39" s="96"/>
      <c r="J39" s="96"/>
      <c r="K39" s="96"/>
      <c r="L39" s="96"/>
      <c r="M39" s="96"/>
      <c r="N39" s="96"/>
      <c r="O39" s="96"/>
      <c r="P39" s="96"/>
      <c r="Q39" s="96"/>
      <c r="R39" s="96"/>
      <c r="S39" s="96"/>
      <c r="T39" s="96"/>
      <c r="U39" s="96"/>
      <c r="V39" s="96"/>
      <c r="W39" s="540"/>
      <c r="X39" s="110"/>
    </row>
    <row r="40" spans="1:24" s="32" customFormat="1" ht="16.5" customHeight="1">
      <c r="A40" s="539"/>
      <c r="B40" s="96"/>
      <c r="C40" s="96"/>
      <c r="D40" s="96"/>
      <c r="E40" s="96"/>
      <c r="F40" s="96"/>
      <c r="G40" s="96"/>
      <c r="H40" s="96"/>
      <c r="I40" s="96"/>
      <c r="J40" s="96"/>
      <c r="K40" s="96"/>
      <c r="L40" s="96"/>
      <c r="M40" s="96"/>
      <c r="N40" s="96"/>
      <c r="O40" s="96"/>
      <c r="P40" s="96"/>
      <c r="Q40" s="96"/>
      <c r="R40" s="96"/>
      <c r="S40" s="96"/>
      <c r="T40" s="96"/>
      <c r="U40" s="96"/>
      <c r="V40" s="96"/>
      <c r="W40" s="540"/>
      <c r="X40" s="110"/>
    </row>
    <row r="41" spans="1:24" s="32" customFormat="1" ht="16.5" customHeight="1">
      <c r="A41" s="539"/>
      <c r="B41" s="96"/>
      <c r="C41" s="96"/>
      <c r="D41" s="96"/>
      <c r="E41" s="96"/>
      <c r="F41" s="96"/>
      <c r="G41" s="96"/>
      <c r="H41" s="96"/>
      <c r="I41" s="96"/>
      <c r="J41" s="96"/>
      <c r="K41" s="96"/>
      <c r="L41" s="96"/>
      <c r="M41" s="96"/>
      <c r="N41" s="96"/>
      <c r="O41" s="96"/>
      <c r="P41" s="96"/>
      <c r="Q41" s="96"/>
      <c r="R41" s="96"/>
      <c r="S41" s="96"/>
      <c r="T41" s="96"/>
      <c r="U41" s="96"/>
      <c r="V41" s="96"/>
      <c r="W41" s="540"/>
      <c r="X41" s="110"/>
    </row>
    <row r="42" spans="1:24" s="32" customFormat="1" ht="16.5" customHeight="1">
      <c r="A42" s="539"/>
      <c r="B42" s="96"/>
      <c r="C42" s="96"/>
      <c r="D42" s="96"/>
      <c r="E42" s="96"/>
      <c r="F42" s="96"/>
      <c r="G42" s="96"/>
      <c r="H42" s="96"/>
      <c r="I42" s="96"/>
      <c r="J42" s="96"/>
      <c r="K42" s="96"/>
      <c r="L42" s="96"/>
      <c r="M42" s="96"/>
      <c r="N42" s="96"/>
      <c r="O42" s="96"/>
      <c r="P42" s="96"/>
      <c r="Q42" s="96"/>
      <c r="R42" s="96"/>
      <c r="S42" s="96"/>
      <c r="T42" s="96"/>
      <c r="U42" s="96"/>
      <c r="V42" s="96"/>
      <c r="W42" s="540"/>
      <c r="X42" s="110"/>
    </row>
    <row r="43" spans="1:24" s="32" customFormat="1" ht="16.5" customHeight="1">
      <c r="A43" s="539"/>
      <c r="B43" s="96"/>
      <c r="C43" s="96"/>
      <c r="D43" s="96"/>
      <c r="E43" s="96"/>
      <c r="F43" s="96"/>
      <c r="G43" s="96"/>
      <c r="H43" s="96"/>
      <c r="I43" s="96"/>
      <c r="J43" s="96"/>
      <c r="K43" s="96"/>
      <c r="L43" s="96"/>
      <c r="M43" s="96"/>
      <c r="N43" s="96"/>
      <c r="O43" s="96"/>
      <c r="P43" s="96"/>
      <c r="Q43" s="96"/>
      <c r="R43" s="96"/>
      <c r="S43" s="96"/>
      <c r="T43" s="96"/>
      <c r="U43" s="96"/>
      <c r="V43" s="96"/>
      <c r="W43" s="540"/>
      <c r="X43" s="110"/>
    </row>
    <row r="44" spans="1:24" s="32" customFormat="1" ht="16.5" customHeight="1">
      <c r="A44" s="539"/>
      <c r="B44" s="96"/>
      <c r="C44" s="96"/>
      <c r="D44" s="96"/>
      <c r="E44" s="96"/>
      <c r="F44" s="96"/>
      <c r="G44" s="96"/>
      <c r="H44" s="96"/>
      <c r="I44" s="96"/>
      <c r="J44" s="96"/>
      <c r="K44" s="96"/>
      <c r="L44" s="96"/>
      <c r="M44" s="96"/>
      <c r="N44" s="96"/>
      <c r="O44" s="96"/>
      <c r="P44" s="96"/>
      <c r="Q44" s="96"/>
      <c r="R44" s="96"/>
      <c r="S44" s="96"/>
      <c r="T44" s="96"/>
      <c r="U44" s="96"/>
      <c r="V44" s="96"/>
      <c r="W44" s="540"/>
      <c r="X44" s="110"/>
    </row>
    <row r="45" spans="1:24" s="32" customFormat="1" ht="16.5" customHeight="1">
      <c r="A45" s="539"/>
      <c r="B45" s="96"/>
      <c r="C45" s="96"/>
      <c r="D45" s="96"/>
      <c r="E45" s="96"/>
      <c r="F45" s="96"/>
      <c r="G45" s="96"/>
      <c r="H45" s="96"/>
      <c r="I45" s="96"/>
      <c r="J45" s="96"/>
      <c r="K45" s="96"/>
      <c r="L45" s="96"/>
      <c r="M45" s="96"/>
      <c r="N45" s="96"/>
      <c r="O45" s="96"/>
      <c r="P45" s="96"/>
      <c r="Q45" s="96"/>
      <c r="R45" s="96"/>
      <c r="S45" s="96"/>
      <c r="T45" s="96"/>
      <c r="U45" s="96"/>
      <c r="V45" s="96"/>
      <c r="W45" s="540"/>
      <c r="X45" s="110"/>
    </row>
    <row r="46" spans="1:24" s="32" customFormat="1" ht="16.5" customHeight="1">
      <c r="A46" s="539"/>
      <c r="B46" s="96"/>
      <c r="C46" s="96"/>
      <c r="D46" s="96"/>
      <c r="E46" s="96"/>
      <c r="F46" s="96"/>
      <c r="G46" s="96"/>
      <c r="H46" s="96"/>
      <c r="I46" s="96"/>
      <c r="J46" s="96"/>
      <c r="K46" s="96"/>
      <c r="L46" s="96"/>
      <c r="M46" s="96"/>
      <c r="N46" s="96"/>
      <c r="O46" s="96"/>
      <c r="P46" s="96"/>
      <c r="Q46" s="96"/>
      <c r="R46" s="96"/>
      <c r="S46" s="96"/>
      <c r="T46" s="96"/>
      <c r="U46" s="96"/>
      <c r="V46" s="96"/>
      <c r="W46" s="540"/>
      <c r="X46" s="110"/>
    </row>
    <row r="47" spans="1:24" s="32" customFormat="1" ht="16.5" customHeight="1">
      <c r="A47" s="539"/>
      <c r="B47" s="96"/>
      <c r="C47" s="96"/>
      <c r="D47" s="96"/>
      <c r="E47" s="96"/>
      <c r="F47" s="96"/>
      <c r="G47" s="96"/>
      <c r="H47" s="96"/>
      <c r="I47" s="96"/>
      <c r="J47" s="96"/>
      <c r="K47" s="96"/>
      <c r="L47" s="96"/>
      <c r="M47" s="96"/>
      <c r="N47" s="96"/>
      <c r="O47" s="96"/>
      <c r="P47" s="96"/>
      <c r="Q47" s="96"/>
      <c r="R47" s="96"/>
      <c r="S47" s="96"/>
      <c r="T47" s="96"/>
      <c r="U47" s="96"/>
      <c r="V47" s="96"/>
      <c r="W47" s="540"/>
      <c r="X47" s="110"/>
    </row>
    <row r="48" spans="1:24" s="32" customFormat="1" ht="16.5" customHeight="1">
      <c r="A48" s="539"/>
      <c r="B48" s="96"/>
      <c r="C48" s="96"/>
      <c r="D48" s="96"/>
      <c r="E48" s="96"/>
      <c r="F48" s="96"/>
      <c r="G48" s="96"/>
      <c r="H48" s="96"/>
      <c r="I48" s="96"/>
      <c r="J48" s="96"/>
      <c r="K48" s="96"/>
      <c r="L48" s="96"/>
      <c r="M48" s="96"/>
      <c r="N48" s="96"/>
      <c r="O48" s="96"/>
      <c r="P48" s="96"/>
      <c r="Q48" s="96"/>
      <c r="R48" s="96"/>
      <c r="S48" s="96"/>
      <c r="T48" s="96"/>
      <c r="U48" s="96"/>
      <c r="V48" s="96"/>
      <c r="W48" s="540"/>
      <c r="X48" s="110"/>
    </row>
    <row r="49" spans="1:24" s="32" customFormat="1" ht="16.5" customHeight="1">
      <c r="A49" s="539"/>
      <c r="B49" s="96"/>
      <c r="C49" s="96"/>
      <c r="D49" s="96"/>
      <c r="E49" s="96"/>
      <c r="F49" s="96"/>
      <c r="G49" s="96"/>
      <c r="H49" s="96"/>
      <c r="I49" s="96"/>
      <c r="J49" s="96"/>
      <c r="K49" s="96"/>
      <c r="L49" s="96"/>
      <c r="M49" s="96"/>
      <c r="N49" s="96"/>
      <c r="O49" s="96"/>
      <c r="P49" s="96"/>
      <c r="Q49" s="96"/>
      <c r="R49" s="96"/>
      <c r="S49" s="96"/>
      <c r="T49" s="96"/>
      <c r="U49" s="96"/>
      <c r="V49" s="96"/>
      <c r="W49" s="540"/>
      <c r="X49" s="110"/>
    </row>
    <row r="50" spans="1:24" s="32" customFormat="1" ht="16.5" customHeight="1">
      <c r="A50" s="539"/>
      <c r="B50" s="96"/>
      <c r="C50" s="96"/>
      <c r="D50" s="96"/>
      <c r="E50" s="96"/>
      <c r="F50" s="96"/>
      <c r="G50" s="96"/>
      <c r="H50" s="96"/>
      <c r="I50" s="96"/>
      <c r="J50" s="96"/>
      <c r="K50" s="96"/>
      <c r="L50" s="96"/>
      <c r="M50" s="96"/>
      <c r="N50" s="96"/>
      <c r="O50" s="96"/>
      <c r="P50" s="96"/>
      <c r="Q50" s="96"/>
      <c r="R50" s="96"/>
      <c r="S50" s="96"/>
      <c r="T50" s="96"/>
      <c r="U50" s="96"/>
      <c r="V50" s="96"/>
      <c r="W50" s="540"/>
      <c r="X50" s="110"/>
    </row>
    <row r="51" spans="1:24" s="32" customFormat="1" ht="16.5" customHeight="1">
      <c r="A51" s="539"/>
      <c r="B51" s="96"/>
      <c r="C51" s="96"/>
      <c r="D51" s="96"/>
      <c r="E51" s="96"/>
      <c r="F51" s="96"/>
      <c r="G51" s="96"/>
      <c r="H51" s="96"/>
      <c r="I51" s="96"/>
      <c r="J51" s="96"/>
      <c r="K51" s="96"/>
      <c r="L51" s="96"/>
      <c r="M51" s="96"/>
      <c r="N51" s="96"/>
      <c r="O51" s="96"/>
      <c r="P51" s="96"/>
      <c r="Q51" s="96"/>
      <c r="R51" s="96"/>
      <c r="S51" s="96"/>
      <c r="T51" s="96"/>
      <c r="U51" s="96"/>
      <c r="V51" s="96"/>
      <c r="W51" s="540"/>
      <c r="X51" s="110"/>
    </row>
    <row r="52" spans="1:24" ht="16.5" customHeight="1">
      <c r="A52" s="8"/>
      <c r="B52" s="9"/>
      <c r="C52" s="9"/>
      <c r="D52" s="9"/>
      <c r="E52" s="9"/>
      <c r="F52" s="9"/>
      <c r="G52" s="9"/>
      <c r="H52" s="9"/>
      <c r="I52" s="9"/>
      <c r="J52" s="9"/>
      <c r="K52" s="9"/>
      <c r="L52" s="9"/>
      <c r="M52" s="9"/>
      <c r="N52" s="9"/>
      <c r="O52" s="9"/>
      <c r="P52" s="9"/>
      <c r="Q52" s="9"/>
      <c r="R52" s="9"/>
      <c r="S52" s="9"/>
      <c r="T52" s="9"/>
      <c r="U52" s="9"/>
      <c r="V52" s="9"/>
      <c r="W52" s="10"/>
    </row>
    <row r="53" spans="1:24" ht="16.5" customHeight="1">
      <c r="A53" s="8"/>
      <c r="B53" s="9"/>
      <c r="C53" s="9"/>
      <c r="D53" s="9"/>
      <c r="E53" s="9"/>
      <c r="F53" s="9"/>
      <c r="G53" s="9"/>
      <c r="H53" s="9"/>
      <c r="I53" s="9"/>
      <c r="J53" s="9"/>
      <c r="K53" s="9"/>
      <c r="L53" s="9"/>
      <c r="M53" s="9"/>
      <c r="N53" s="9"/>
      <c r="O53" s="9"/>
      <c r="P53" s="9"/>
      <c r="Q53" s="9"/>
      <c r="R53" s="9"/>
      <c r="S53" s="9"/>
      <c r="T53" s="9"/>
      <c r="U53" s="9"/>
      <c r="V53" s="9"/>
      <c r="W53" s="10"/>
    </row>
    <row r="54" spans="1:24" ht="16.5" customHeight="1">
      <c r="A54" s="8"/>
      <c r="B54" s="9"/>
      <c r="C54" s="9"/>
      <c r="D54" s="9"/>
      <c r="E54" s="9"/>
      <c r="F54" s="9"/>
      <c r="G54" s="9"/>
      <c r="H54" s="9"/>
      <c r="I54" s="9"/>
      <c r="J54" s="9"/>
      <c r="K54" s="9"/>
      <c r="L54" s="9"/>
      <c r="M54" s="9"/>
      <c r="N54" s="9"/>
      <c r="O54" s="9"/>
      <c r="P54" s="9"/>
      <c r="Q54" s="9"/>
      <c r="R54" s="9"/>
      <c r="S54" s="9"/>
      <c r="T54" s="9"/>
      <c r="U54" s="9"/>
      <c r="V54" s="9"/>
      <c r="W54" s="10"/>
    </row>
    <row r="55" spans="1:24" ht="16.5" customHeight="1">
      <c r="A55" s="8"/>
      <c r="B55" s="9"/>
      <c r="C55" s="9"/>
      <c r="D55" s="9"/>
      <c r="E55" s="9"/>
      <c r="F55" s="9"/>
      <c r="G55" s="9"/>
      <c r="H55" s="9"/>
      <c r="I55" s="9"/>
      <c r="J55" s="9"/>
      <c r="K55" s="9"/>
      <c r="L55" s="9"/>
      <c r="M55" s="9"/>
      <c r="N55" s="9"/>
      <c r="O55" s="9"/>
      <c r="P55" s="9"/>
      <c r="Q55" s="9"/>
      <c r="R55" s="9"/>
      <c r="S55" s="9"/>
      <c r="T55" s="9"/>
      <c r="U55" s="9"/>
      <c r="V55" s="9"/>
      <c r="W55" s="10"/>
    </row>
    <row r="56" spans="1:24" ht="16.5" customHeight="1">
      <c r="A56" s="8"/>
      <c r="B56" s="9"/>
      <c r="C56" s="9"/>
      <c r="D56" s="9"/>
      <c r="E56" s="9"/>
      <c r="F56" s="9"/>
      <c r="G56" s="9"/>
      <c r="H56" s="9"/>
      <c r="I56" s="9"/>
      <c r="J56" s="9"/>
      <c r="K56" s="9"/>
      <c r="L56" s="9"/>
      <c r="M56" s="9"/>
      <c r="N56" s="9"/>
      <c r="O56" s="9"/>
      <c r="P56" s="9"/>
      <c r="Q56" s="9"/>
      <c r="R56" s="9"/>
      <c r="S56" s="9"/>
      <c r="T56" s="9"/>
      <c r="U56" s="9"/>
      <c r="V56" s="9"/>
      <c r="W56" s="10"/>
    </row>
    <row r="57" spans="1:24" ht="16.5" customHeight="1">
      <c r="A57" s="8"/>
      <c r="B57" s="9"/>
      <c r="C57" s="9"/>
      <c r="D57" s="9"/>
      <c r="E57" s="9"/>
      <c r="F57" s="9"/>
      <c r="G57" s="9"/>
      <c r="H57" s="9"/>
      <c r="I57" s="9"/>
      <c r="J57" s="9"/>
      <c r="K57" s="9"/>
      <c r="L57" s="9"/>
      <c r="M57" s="9"/>
      <c r="N57" s="9"/>
      <c r="O57" s="9"/>
      <c r="P57" s="9"/>
      <c r="Q57" s="9"/>
      <c r="R57" s="9"/>
      <c r="S57" s="9"/>
      <c r="T57" s="9"/>
      <c r="U57" s="9"/>
      <c r="V57" s="9"/>
      <c r="W57" s="10"/>
    </row>
    <row r="58" spans="1:24" ht="16.5" customHeight="1">
      <c r="A58" s="8"/>
      <c r="B58" s="9"/>
      <c r="C58" s="9"/>
      <c r="D58" s="9"/>
      <c r="E58" s="9"/>
      <c r="F58" s="9"/>
      <c r="G58" s="9"/>
      <c r="H58" s="9"/>
      <c r="I58" s="9"/>
      <c r="J58" s="9"/>
      <c r="K58" s="9"/>
      <c r="L58" s="9"/>
      <c r="M58" s="9"/>
      <c r="N58" s="9"/>
      <c r="O58" s="9"/>
      <c r="P58" s="9"/>
      <c r="Q58" s="9"/>
      <c r="R58" s="9"/>
      <c r="S58" s="9"/>
      <c r="T58" s="9"/>
      <c r="U58" s="9"/>
      <c r="V58" s="9"/>
      <c r="W58" s="10"/>
    </row>
    <row r="59" spans="1:24" ht="16.5" customHeight="1">
      <c r="A59" s="8"/>
      <c r="B59" s="9"/>
      <c r="C59" s="9"/>
      <c r="D59" s="9"/>
      <c r="E59" s="9"/>
      <c r="F59" s="9"/>
      <c r="G59" s="9"/>
      <c r="H59" s="9"/>
      <c r="I59" s="9"/>
      <c r="J59" s="9"/>
      <c r="K59" s="9"/>
      <c r="L59" s="9"/>
      <c r="M59" s="9"/>
      <c r="N59" s="9"/>
      <c r="O59" s="9"/>
      <c r="P59" s="9"/>
      <c r="Q59" s="9"/>
      <c r="R59" s="9"/>
      <c r="S59" s="9"/>
      <c r="T59" s="9"/>
      <c r="U59" s="9"/>
      <c r="V59" s="9"/>
      <c r="W59" s="10"/>
    </row>
    <row r="60" spans="1:24" ht="16.5" customHeight="1">
      <c r="A60" s="8"/>
      <c r="B60" s="9"/>
      <c r="C60" s="9"/>
      <c r="D60" s="9"/>
      <c r="E60" s="9"/>
      <c r="F60" s="9"/>
      <c r="G60" s="9"/>
      <c r="H60" s="9"/>
      <c r="I60" s="9"/>
      <c r="J60" s="9"/>
      <c r="K60" s="9"/>
      <c r="L60" s="9"/>
      <c r="M60" s="9"/>
      <c r="N60" s="9"/>
      <c r="O60" s="9"/>
      <c r="P60" s="9"/>
      <c r="Q60" s="9"/>
      <c r="R60" s="9"/>
      <c r="S60" s="9"/>
      <c r="T60" s="9"/>
      <c r="U60" s="9"/>
      <c r="V60" s="9"/>
      <c r="W60" s="10"/>
    </row>
    <row r="61" spans="1:24" ht="16.5" customHeight="1">
      <c r="A61" s="8"/>
      <c r="B61" s="9"/>
      <c r="C61" s="9"/>
      <c r="D61" s="9"/>
      <c r="E61" s="9"/>
      <c r="F61" s="9"/>
      <c r="G61" s="9"/>
      <c r="H61" s="9"/>
      <c r="I61" s="9"/>
      <c r="J61" s="9"/>
      <c r="K61" s="9"/>
      <c r="L61" s="9"/>
      <c r="M61" s="9"/>
      <c r="N61" s="9"/>
      <c r="O61" s="9"/>
      <c r="P61" s="9"/>
      <c r="Q61" s="9"/>
      <c r="R61" s="9"/>
      <c r="S61" s="9"/>
      <c r="T61" s="9"/>
      <c r="U61" s="9"/>
      <c r="V61" s="9"/>
      <c r="W61" s="10"/>
    </row>
    <row r="62" spans="1:24" ht="16.5" customHeight="1">
      <c r="A62" s="8"/>
      <c r="B62" s="9"/>
      <c r="C62" s="9"/>
      <c r="D62" s="9"/>
      <c r="E62" s="9"/>
      <c r="F62" s="9"/>
      <c r="G62" s="9"/>
      <c r="H62" s="9"/>
      <c r="I62" s="9"/>
      <c r="J62" s="9"/>
      <c r="K62" s="9"/>
      <c r="L62" s="9"/>
      <c r="M62" s="9"/>
      <c r="N62" s="9"/>
      <c r="O62" s="9"/>
      <c r="P62" s="9"/>
      <c r="Q62" s="9"/>
      <c r="R62" s="9"/>
      <c r="S62" s="9"/>
      <c r="T62" s="9"/>
      <c r="U62" s="9"/>
      <c r="V62" s="9"/>
      <c r="W62" s="10"/>
    </row>
    <row r="63" spans="1:24" ht="16.5" customHeight="1">
      <c r="A63" s="8"/>
      <c r="B63" s="9"/>
      <c r="C63" s="9"/>
      <c r="D63" s="9"/>
      <c r="E63" s="9"/>
      <c r="F63" s="9"/>
      <c r="G63" s="9"/>
      <c r="H63" s="9"/>
      <c r="I63" s="9"/>
      <c r="J63" s="9"/>
      <c r="K63" s="9"/>
      <c r="L63" s="9"/>
      <c r="M63" s="9"/>
      <c r="N63" s="9"/>
      <c r="O63" s="9"/>
      <c r="P63" s="9"/>
      <c r="Q63" s="9"/>
      <c r="R63" s="9"/>
      <c r="S63" s="9"/>
      <c r="T63" s="9"/>
      <c r="U63" s="9"/>
      <c r="V63" s="9"/>
      <c r="W63" s="10"/>
    </row>
    <row r="64" spans="1:24" ht="16.5" customHeight="1">
      <c r="A64" s="8"/>
      <c r="B64" s="9"/>
      <c r="C64" s="9"/>
      <c r="D64" s="9"/>
      <c r="E64" s="9"/>
      <c r="F64" s="9"/>
      <c r="G64" s="9"/>
      <c r="H64" s="9"/>
      <c r="I64" s="9"/>
      <c r="J64" s="9"/>
      <c r="K64" s="9"/>
      <c r="L64" s="9"/>
      <c r="M64" s="9"/>
      <c r="N64" s="9"/>
      <c r="O64" s="9"/>
      <c r="P64" s="9"/>
      <c r="Q64" s="9"/>
      <c r="R64" s="9"/>
      <c r="S64" s="9"/>
      <c r="T64" s="9"/>
      <c r="U64" s="9"/>
      <c r="V64" s="9"/>
      <c r="W64" s="10"/>
    </row>
    <row r="65" spans="1:23" ht="16.5" customHeight="1">
      <c r="A65" s="8"/>
      <c r="B65" s="9"/>
      <c r="C65" s="9"/>
      <c r="D65" s="9"/>
      <c r="E65" s="9"/>
      <c r="F65" s="9"/>
      <c r="G65" s="9"/>
      <c r="H65" s="9"/>
      <c r="I65" s="9"/>
      <c r="J65" s="9"/>
      <c r="K65" s="9"/>
      <c r="L65" s="9"/>
      <c r="M65" s="9"/>
      <c r="N65" s="9"/>
      <c r="O65" s="9"/>
      <c r="P65" s="9"/>
      <c r="Q65" s="9"/>
      <c r="R65" s="9"/>
      <c r="S65" s="9"/>
      <c r="T65" s="9"/>
      <c r="U65" s="9"/>
      <c r="V65" s="9"/>
      <c r="W65" s="10"/>
    </row>
    <row r="66" spans="1:23" ht="16.5" customHeight="1">
      <c r="A66" s="8"/>
      <c r="B66" s="9"/>
      <c r="C66" s="9"/>
      <c r="D66" s="9"/>
      <c r="E66" s="9"/>
      <c r="F66" s="9"/>
      <c r="G66" s="9"/>
      <c r="H66" s="9"/>
      <c r="I66" s="9"/>
      <c r="J66" s="9"/>
      <c r="K66" s="9"/>
      <c r="L66" s="9"/>
      <c r="M66" s="9"/>
      <c r="N66" s="9"/>
      <c r="O66" s="9"/>
      <c r="P66" s="9"/>
      <c r="Q66" s="9"/>
      <c r="R66" s="9"/>
      <c r="S66" s="9"/>
      <c r="T66" s="9"/>
      <c r="U66" s="9"/>
      <c r="V66" s="9"/>
      <c r="W66" s="10"/>
    </row>
    <row r="67" spans="1:23" ht="16.5" customHeight="1">
      <c r="A67" s="8"/>
      <c r="B67" s="9"/>
      <c r="C67" s="9"/>
      <c r="D67" s="9"/>
      <c r="E67" s="9"/>
      <c r="F67" s="9"/>
      <c r="G67" s="9"/>
      <c r="H67" s="9"/>
      <c r="I67" s="9"/>
      <c r="J67" s="9"/>
      <c r="K67" s="9"/>
      <c r="L67" s="9"/>
      <c r="M67" s="9"/>
      <c r="N67" s="9"/>
      <c r="O67" s="9"/>
      <c r="P67" s="9"/>
      <c r="Q67" s="9"/>
      <c r="R67" s="9"/>
      <c r="S67" s="9"/>
      <c r="T67" s="9"/>
      <c r="U67" s="9"/>
      <c r="V67" s="9"/>
      <c r="W67" s="10"/>
    </row>
    <row r="68" spans="1:23" ht="16.5" customHeight="1">
      <c r="A68" s="8"/>
      <c r="B68" s="9"/>
      <c r="C68" s="9"/>
      <c r="D68" s="9"/>
      <c r="E68" s="9"/>
      <c r="F68" s="9"/>
      <c r="G68" s="9"/>
      <c r="H68" s="9"/>
      <c r="I68" s="9"/>
      <c r="J68" s="9"/>
      <c r="K68" s="9"/>
      <c r="L68" s="9"/>
      <c r="M68" s="9"/>
      <c r="N68" s="9"/>
      <c r="O68" s="9"/>
      <c r="P68" s="9"/>
      <c r="Q68" s="9"/>
      <c r="R68" s="9"/>
      <c r="S68" s="9"/>
      <c r="T68" s="9"/>
      <c r="U68" s="9"/>
      <c r="V68" s="9"/>
      <c r="W68" s="10"/>
    </row>
    <row r="69" spans="1:23" ht="16.5" customHeight="1">
      <c r="A69" s="8"/>
      <c r="B69" s="9"/>
      <c r="C69" s="9"/>
      <c r="D69" s="9"/>
      <c r="E69" s="9"/>
      <c r="F69" s="9"/>
      <c r="G69" s="9"/>
      <c r="H69" s="9"/>
      <c r="I69" s="9"/>
      <c r="J69" s="9"/>
      <c r="K69" s="9"/>
      <c r="L69" s="9"/>
      <c r="M69" s="9"/>
      <c r="N69" s="9"/>
      <c r="O69" s="9"/>
      <c r="P69" s="9"/>
      <c r="Q69" s="9"/>
      <c r="R69" s="9"/>
      <c r="S69" s="9"/>
      <c r="T69" s="9"/>
      <c r="U69" s="9"/>
      <c r="V69" s="9"/>
      <c r="W69" s="10"/>
    </row>
    <row r="70" spans="1:23" ht="16.5" customHeight="1">
      <c r="A70" s="8"/>
      <c r="B70" s="9"/>
      <c r="C70" s="9"/>
      <c r="D70" s="9"/>
      <c r="E70" s="9"/>
      <c r="F70" s="9"/>
      <c r="G70" s="9"/>
      <c r="H70" s="9"/>
      <c r="I70" s="9"/>
      <c r="J70" s="9"/>
      <c r="K70" s="9"/>
      <c r="L70" s="9"/>
      <c r="M70" s="9"/>
      <c r="N70" s="9"/>
      <c r="O70" s="9"/>
      <c r="P70" s="9"/>
      <c r="Q70" s="9"/>
      <c r="R70" s="9"/>
      <c r="S70" s="9"/>
      <c r="T70" s="9"/>
      <c r="U70" s="9"/>
      <c r="V70" s="9"/>
      <c r="W70" s="10"/>
    </row>
    <row r="71" spans="1:23" ht="16.5" customHeight="1">
      <c r="A71" s="8"/>
      <c r="B71" s="9"/>
      <c r="C71" s="9"/>
      <c r="D71" s="9"/>
      <c r="E71" s="9"/>
      <c r="F71" s="9"/>
      <c r="G71" s="9"/>
      <c r="H71" s="9"/>
      <c r="I71" s="9"/>
      <c r="J71" s="9"/>
      <c r="K71" s="9"/>
      <c r="L71" s="9"/>
      <c r="M71" s="9"/>
      <c r="N71" s="9"/>
      <c r="O71" s="9"/>
      <c r="P71" s="9"/>
      <c r="Q71" s="9"/>
      <c r="R71" s="9"/>
      <c r="S71" s="9"/>
      <c r="T71" s="9"/>
      <c r="U71" s="9"/>
      <c r="V71" s="9"/>
      <c r="W71" s="10"/>
    </row>
    <row r="72" spans="1:23" ht="16.5" customHeight="1">
      <c r="A72" s="8"/>
      <c r="B72" s="9"/>
      <c r="C72" s="9"/>
      <c r="D72" s="9"/>
      <c r="E72" s="9"/>
      <c r="F72" s="9"/>
      <c r="G72" s="9"/>
      <c r="H72" s="9"/>
      <c r="I72" s="9"/>
      <c r="J72" s="9"/>
      <c r="K72" s="9"/>
      <c r="L72" s="9"/>
      <c r="M72" s="9"/>
      <c r="N72" s="9"/>
      <c r="O72" s="9"/>
      <c r="P72" s="9"/>
      <c r="Q72" s="9"/>
      <c r="R72" s="9"/>
      <c r="S72" s="9"/>
      <c r="T72" s="9"/>
      <c r="U72" s="9"/>
      <c r="V72" s="9"/>
      <c r="W72" s="10"/>
    </row>
    <row r="73" spans="1:23" ht="16.5" customHeight="1">
      <c r="A73" s="8"/>
      <c r="B73" s="9"/>
      <c r="C73" s="9"/>
      <c r="D73" s="9"/>
      <c r="E73" s="9"/>
      <c r="F73" s="9"/>
      <c r="G73" s="9"/>
      <c r="H73" s="9"/>
      <c r="I73" s="9"/>
      <c r="J73" s="9"/>
      <c r="K73" s="9"/>
      <c r="L73" s="9"/>
      <c r="M73" s="9"/>
      <c r="N73" s="9"/>
      <c r="O73" s="9"/>
      <c r="P73" s="9"/>
      <c r="Q73" s="9"/>
      <c r="R73" s="9"/>
      <c r="S73" s="9"/>
      <c r="T73" s="9"/>
      <c r="U73" s="9"/>
      <c r="V73" s="9"/>
      <c r="W73" s="10"/>
    </row>
    <row r="74" spans="1:23" ht="16.5" customHeight="1">
      <c r="A74" s="8"/>
      <c r="B74" s="9"/>
      <c r="C74" s="9"/>
      <c r="D74" s="9"/>
      <c r="E74" s="9"/>
      <c r="F74" s="9"/>
      <c r="G74" s="9"/>
      <c r="H74" s="9"/>
      <c r="I74" s="9"/>
      <c r="J74" s="9"/>
      <c r="K74" s="9"/>
      <c r="L74" s="9"/>
      <c r="M74" s="9"/>
      <c r="N74" s="9"/>
      <c r="O74" s="9"/>
      <c r="P74" s="9"/>
      <c r="Q74" s="9"/>
      <c r="R74" s="9"/>
      <c r="S74" s="9"/>
      <c r="T74" s="9"/>
      <c r="U74" s="9"/>
      <c r="V74" s="9"/>
      <c r="W74" s="10"/>
    </row>
    <row r="75" spans="1:23" ht="16.5" customHeight="1">
      <c r="A75" s="8"/>
      <c r="B75" s="9"/>
      <c r="C75" s="9"/>
      <c r="D75" s="9"/>
      <c r="E75" s="9"/>
      <c r="F75" s="9"/>
      <c r="G75" s="9"/>
      <c r="H75" s="9"/>
      <c r="I75" s="9"/>
      <c r="J75" s="9"/>
      <c r="K75" s="9"/>
      <c r="L75" s="9"/>
      <c r="M75" s="9"/>
      <c r="N75" s="9"/>
      <c r="O75" s="9"/>
      <c r="P75" s="9"/>
      <c r="Q75" s="9"/>
      <c r="R75" s="9"/>
      <c r="S75" s="9"/>
      <c r="T75" s="9"/>
      <c r="U75" s="9"/>
      <c r="V75" s="9"/>
      <c r="W75" s="10"/>
    </row>
    <row r="76" spans="1:23" ht="16.5" customHeight="1">
      <c r="A76" s="8"/>
      <c r="B76" s="9"/>
      <c r="C76" s="9"/>
      <c r="D76" s="9"/>
      <c r="E76" s="9"/>
      <c r="F76" s="9"/>
      <c r="G76" s="9"/>
      <c r="H76" s="9"/>
      <c r="I76" s="9"/>
      <c r="J76" s="9"/>
      <c r="K76" s="9"/>
      <c r="L76" s="9"/>
      <c r="M76" s="9"/>
      <c r="N76" s="9"/>
      <c r="O76" s="9"/>
      <c r="P76" s="9"/>
      <c r="Q76" s="9"/>
      <c r="R76" s="9"/>
      <c r="S76" s="9"/>
      <c r="T76" s="9"/>
      <c r="U76" s="9"/>
      <c r="V76" s="9"/>
      <c r="W76" s="10"/>
    </row>
    <row r="77" spans="1:23" ht="16.5" customHeight="1">
      <c r="A77" s="8"/>
      <c r="B77" s="9"/>
      <c r="C77" s="9"/>
      <c r="D77" s="9"/>
      <c r="E77" s="9"/>
      <c r="F77" s="9"/>
      <c r="G77" s="9"/>
      <c r="H77" s="9"/>
      <c r="I77" s="9"/>
      <c r="J77" s="9"/>
      <c r="K77" s="9"/>
      <c r="L77" s="9"/>
      <c r="M77" s="9"/>
      <c r="N77" s="9"/>
      <c r="O77" s="9"/>
      <c r="P77" s="9"/>
      <c r="Q77" s="9"/>
      <c r="R77" s="9"/>
      <c r="S77" s="9"/>
      <c r="T77" s="9"/>
      <c r="U77" s="9"/>
      <c r="V77" s="9"/>
      <c r="W77" s="10"/>
    </row>
    <row r="78" spans="1:23" ht="16.5" customHeight="1">
      <c r="A78" s="8"/>
      <c r="B78" s="9"/>
      <c r="C78" s="9"/>
      <c r="D78" s="9"/>
      <c r="E78" s="9"/>
      <c r="F78" s="9"/>
      <c r="G78" s="9"/>
      <c r="H78" s="9"/>
      <c r="I78" s="9"/>
      <c r="J78" s="9"/>
      <c r="K78" s="9"/>
      <c r="L78" s="9"/>
      <c r="M78" s="9"/>
      <c r="N78" s="9"/>
      <c r="O78" s="9"/>
      <c r="P78" s="9"/>
      <c r="Q78" s="9"/>
      <c r="R78" s="9"/>
      <c r="S78" s="9"/>
      <c r="T78" s="9"/>
      <c r="U78" s="9"/>
      <c r="V78" s="9"/>
      <c r="W78" s="10"/>
    </row>
    <row r="79" spans="1:23" ht="16.5" customHeight="1">
      <c r="A79" s="8"/>
      <c r="B79" s="9"/>
      <c r="C79" s="9"/>
      <c r="D79" s="9"/>
      <c r="E79" s="9"/>
      <c r="F79" s="9"/>
      <c r="G79" s="9"/>
      <c r="H79" s="9"/>
      <c r="I79" s="9"/>
      <c r="J79" s="9"/>
      <c r="K79" s="9"/>
      <c r="L79" s="9"/>
      <c r="M79" s="9"/>
      <c r="N79" s="9"/>
      <c r="O79" s="9"/>
      <c r="P79" s="9"/>
      <c r="Q79" s="9"/>
      <c r="R79" s="9"/>
      <c r="S79" s="9"/>
      <c r="T79" s="9"/>
      <c r="U79" s="9"/>
      <c r="V79" s="9"/>
      <c r="W79" s="10"/>
    </row>
    <row r="80" spans="1:23" ht="16.5" customHeight="1">
      <c r="A80" s="8"/>
      <c r="B80" s="9"/>
      <c r="C80" s="9"/>
      <c r="D80" s="9"/>
      <c r="E80" s="9"/>
      <c r="F80" s="9"/>
      <c r="G80" s="9"/>
      <c r="H80" s="9"/>
      <c r="I80" s="9"/>
      <c r="J80" s="9"/>
      <c r="K80" s="9"/>
      <c r="L80" s="9"/>
      <c r="M80" s="9"/>
      <c r="N80" s="9"/>
      <c r="O80" s="9"/>
      <c r="P80" s="9"/>
      <c r="Q80" s="9"/>
      <c r="R80" s="9"/>
      <c r="S80" s="9"/>
      <c r="T80" s="9"/>
      <c r="U80" s="9"/>
      <c r="V80" s="9"/>
      <c r="W80" s="10"/>
    </row>
    <row r="81" spans="1:23" ht="16.5" customHeight="1">
      <c r="A81" s="8"/>
      <c r="B81" s="9"/>
      <c r="C81" s="9"/>
      <c r="D81" s="9"/>
      <c r="E81" s="9"/>
      <c r="F81" s="9"/>
      <c r="G81" s="9"/>
      <c r="H81" s="9"/>
      <c r="I81" s="9"/>
      <c r="J81" s="9"/>
      <c r="K81" s="9"/>
      <c r="L81" s="9"/>
      <c r="M81" s="9"/>
      <c r="N81" s="9"/>
      <c r="O81" s="9"/>
      <c r="P81" s="9"/>
      <c r="Q81" s="9"/>
      <c r="R81" s="9"/>
      <c r="S81" s="9"/>
      <c r="T81" s="9"/>
      <c r="U81" s="9"/>
      <c r="V81" s="9"/>
      <c r="W81" s="10"/>
    </row>
    <row r="82" spans="1:23" ht="16.5" customHeight="1">
      <c r="A82" s="8"/>
      <c r="B82" s="9"/>
      <c r="C82" s="9"/>
      <c r="D82" s="9"/>
      <c r="E82" s="9"/>
      <c r="F82" s="9"/>
      <c r="G82" s="9"/>
      <c r="H82" s="9"/>
      <c r="I82" s="9"/>
      <c r="J82" s="9"/>
      <c r="K82" s="9"/>
      <c r="L82" s="9"/>
      <c r="M82" s="9"/>
      <c r="N82" s="9"/>
      <c r="O82" s="9"/>
      <c r="P82" s="9"/>
      <c r="Q82" s="9"/>
      <c r="R82" s="9"/>
      <c r="S82" s="9"/>
      <c r="T82" s="9"/>
      <c r="U82" s="9"/>
      <c r="V82" s="9"/>
      <c r="W82" s="10"/>
    </row>
    <row r="83" spans="1:23" ht="16.5" customHeight="1">
      <c r="A83" s="8"/>
      <c r="B83" s="9"/>
      <c r="C83" s="9"/>
      <c r="D83" s="9"/>
      <c r="E83" s="9"/>
      <c r="F83" s="9"/>
      <c r="G83" s="9"/>
      <c r="H83" s="9"/>
      <c r="I83" s="9"/>
      <c r="J83" s="9"/>
      <c r="K83" s="9"/>
      <c r="L83" s="9"/>
      <c r="M83" s="9"/>
      <c r="N83" s="9"/>
      <c r="O83" s="9"/>
      <c r="P83" s="9"/>
      <c r="Q83" s="9"/>
      <c r="R83" s="9"/>
      <c r="S83" s="9"/>
      <c r="T83" s="9"/>
      <c r="U83" s="9"/>
      <c r="V83" s="9"/>
      <c r="W83" s="10"/>
    </row>
    <row r="84" spans="1:23" ht="16.5" customHeight="1">
      <c r="A84" s="8"/>
      <c r="B84" s="9"/>
      <c r="C84" s="9"/>
      <c r="D84" s="9"/>
      <c r="E84" s="9"/>
      <c r="F84" s="9"/>
      <c r="G84" s="9"/>
      <c r="H84" s="9"/>
      <c r="I84" s="9"/>
      <c r="J84" s="9"/>
      <c r="K84" s="9"/>
      <c r="L84" s="9"/>
      <c r="M84" s="9"/>
      <c r="N84" s="9"/>
      <c r="O84" s="9"/>
      <c r="P84" s="9"/>
      <c r="Q84" s="9"/>
      <c r="R84" s="9"/>
      <c r="S84" s="9"/>
      <c r="T84" s="9"/>
      <c r="U84" s="9"/>
      <c r="V84" s="9"/>
      <c r="W84" s="10"/>
    </row>
    <row r="85" spans="1:23" ht="16.5" customHeight="1">
      <c r="A85" s="8"/>
      <c r="B85" s="9"/>
      <c r="C85" s="9"/>
      <c r="D85" s="9"/>
      <c r="E85" s="9"/>
      <c r="F85" s="9"/>
      <c r="G85" s="9"/>
      <c r="H85" s="9"/>
      <c r="I85" s="9"/>
      <c r="J85" s="9"/>
      <c r="K85" s="9"/>
      <c r="L85" s="9"/>
      <c r="M85" s="9"/>
      <c r="N85" s="9"/>
      <c r="O85" s="9"/>
      <c r="P85" s="9"/>
      <c r="Q85" s="9"/>
      <c r="R85" s="9"/>
      <c r="S85" s="9"/>
      <c r="T85" s="9"/>
      <c r="U85" s="9"/>
      <c r="V85" s="9"/>
      <c r="W85" s="10"/>
    </row>
    <row r="86" spans="1:23" ht="16.5" customHeight="1">
      <c r="A86" s="8"/>
      <c r="B86" s="9"/>
      <c r="C86" s="9"/>
      <c r="D86" s="9"/>
      <c r="E86" s="9"/>
      <c r="F86" s="9"/>
      <c r="G86" s="9"/>
      <c r="H86" s="9"/>
      <c r="I86" s="9"/>
      <c r="J86" s="9"/>
      <c r="K86" s="9"/>
      <c r="L86" s="9"/>
      <c r="M86" s="9"/>
      <c r="N86" s="9"/>
      <c r="O86" s="9"/>
      <c r="P86" s="9"/>
      <c r="Q86" s="9"/>
      <c r="R86" s="9"/>
      <c r="S86" s="9"/>
      <c r="T86" s="9"/>
      <c r="U86" s="9"/>
      <c r="V86" s="9"/>
      <c r="W86" s="10"/>
    </row>
    <row r="87" spans="1:23" ht="16.5" customHeight="1">
      <c r="A87" s="8"/>
      <c r="B87" s="9"/>
      <c r="C87" s="9"/>
      <c r="D87" s="9"/>
      <c r="E87" s="9"/>
      <c r="F87" s="9"/>
      <c r="G87" s="9"/>
      <c r="H87" s="9"/>
      <c r="I87" s="9"/>
      <c r="J87" s="9"/>
      <c r="K87" s="9"/>
      <c r="L87" s="9"/>
      <c r="M87" s="9"/>
      <c r="N87" s="9"/>
      <c r="O87" s="9"/>
      <c r="P87" s="9"/>
      <c r="Q87" s="9"/>
      <c r="R87" s="9"/>
      <c r="S87" s="9"/>
      <c r="T87" s="9"/>
      <c r="U87" s="9"/>
      <c r="V87" s="9"/>
      <c r="W87" s="10"/>
    </row>
    <row r="88" spans="1:23" ht="16.5" customHeight="1">
      <c r="A88" s="8"/>
      <c r="B88" s="9"/>
      <c r="C88" s="9"/>
      <c r="D88" s="9"/>
      <c r="E88" s="9"/>
      <c r="F88" s="9"/>
      <c r="G88" s="9"/>
      <c r="H88" s="9"/>
      <c r="I88" s="9"/>
      <c r="J88" s="9"/>
      <c r="K88" s="9"/>
      <c r="L88" s="9"/>
      <c r="M88" s="9"/>
      <c r="N88" s="9"/>
      <c r="O88" s="9"/>
      <c r="P88" s="9"/>
      <c r="Q88" s="9"/>
      <c r="R88" s="9"/>
      <c r="S88" s="9"/>
      <c r="T88" s="9"/>
      <c r="U88" s="9"/>
      <c r="V88" s="9"/>
      <c r="W88" s="10"/>
    </row>
    <row r="89" spans="1:23" ht="16.5" customHeight="1">
      <c r="A89" s="8"/>
      <c r="B89" s="9"/>
      <c r="C89" s="9"/>
      <c r="D89" s="9"/>
      <c r="E89" s="9"/>
      <c r="F89" s="9"/>
      <c r="G89" s="9"/>
      <c r="H89" s="9"/>
      <c r="I89" s="9"/>
      <c r="J89" s="9"/>
      <c r="K89" s="9"/>
      <c r="L89" s="9"/>
      <c r="M89" s="9"/>
      <c r="N89" s="9"/>
      <c r="O89" s="9"/>
      <c r="P89" s="9"/>
      <c r="Q89" s="9"/>
      <c r="R89" s="9"/>
      <c r="S89" s="9"/>
      <c r="T89" s="9"/>
      <c r="U89" s="9"/>
      <c r="V89" s="9"/>
      <c r="W89" s="10"/>
    </row>
    <row r="90" spans="1:23" ht="16.5" customHeight="1">
      <c r="A90" s="8"/>
      <c r="B90" s="9"/>
      <c r="C90" s="9"/>
      <c r="D90" s="9"/>
      <c r="E90" s="9"/>
      <c r="F90" s="9"/>
      <c r="G90" s="9"/>
      <c r="H90" s="9"/>
      <c r="I90" s="9"/>
      <c r="J90" s="9"/>
      <c r="K90" s="9"/>
      <c r="L90" s="9"/>
      <c r="M90" s="9"/>
      <c r="N90" s="9"/>
      <c r="O90" s="9"/>
      <c r="P90" s="9"/>
      <c r="Q90" s="9"/>
      <c r="R90" s="9"/>
      <c r="S90" s="9"/>
      <c r="T90" s="9"/>
      <c r="U90" s="9"/>
      <c r="V90" s="9"/>
      <c r="W90" s="10"/>
    </row>
    <row r="91" spans="1:23" ht="16.5" customHeight="1">
      <c r="A91" s="8"/>
      <c r="B91" s="9"/>
      <c r="C91" s="9"/>
      <c r="D91" s="9"/>
      <c r="E91" s="9"/>
      <c r="F91" s="9"/>
      <c r="G91" s="9"/>
      <c r="H91" s="9"/>
      <c r="I91" s="9"/>
      <c r="J91" s="9"/>
      <c r="K91" s="9"/>
      <c r="L91" s="9"/>
      <c r="M91" s="9"/>
      <c r="N91" s="9"/>
      <c r="O91" s="9"/>
      <c r="P91" s="9"/>
      <c r="Q91" s="9"/>
      <c r="R91" s="9"/>
      <c r="S91" s="9"/>
      <c r="T91" s="9"/>
      <c r="U91" s="9"/>
      <c r="V91" s="9"/>
      <c r="W91" s="10"/>
    </row>
    <row r="92" spans="1:23" ht="16.5" customHeight="1">
      <c r="A92" s="8"/>
      <c r="B92" s="9"/>
      <c r="C92" s="9"/>
      <c r="D92" s="9"/>
      <c r="E92" s="9"/>
      <c r="F92" s="9"/>
      <c r="G92" s="9"/>
      <c r="H92" s="9"/>
      <c r="I92" s="9"/>
      <c r="J92" s="9"/>
      <c r="K92" s="9"/>
      <c r="L92" s="9"/>
      <c r="M92" s="9"/>
      <c r="N92" s="9"/>
      <c r="O92" s="9"/>
      <c r="P92" s="9"/>
      <c r="Q92" s="9"/>
      <c r="R92" s="9"/>
      <c r="S92" s="9"/>
      <c r="T92" s="9"/>
      <c r="U92" s="9"/>
      <c r="V92" s="9"/>
      <c r="W92" s="10"/>
    </row>
    <row r="93" spans="1:23" ht="16.5" customHeight="1">
      <c r="A93" s="8"/>
      <c r="B93" s="9"/>
      <c r="C93" s="9"/>
      <c r="D93" s="9"/>
      <c r="E93" s="9"/>
      <c r="F93" s="9"/>
      <c r="G93" s="9"/>
      <c r="H93" s="9"/>
      <c r="I93" s="9"/>
      <c r="J93" s="9"/>
      <c r="K93" s="9"/>
      <c r="L93" s="9"/>
      <c r="M93" s="9"/>
      <c r="N93" s="9"/>
      <c r="O93" s="9"/>
      <c r="P93" s="9"/>
      <c r="Q93" s="9"/>
      <c r="R93" s="9"/>
      <c r="S93" s="9"/>
      <c r="T93" s="9"/>
      <c r="U93" s="9"/>
      <c r="V93" s="9"/>
      <c r="W93" s="10"/>
    </row>
    <row r="94" spans="1:23" ht="16.5" customHeight="1">
      <c r="A94" s="8"/>
      <c r="B94" s="9"/>
      <c r="C94" s="9"/>
      <c r="D94" s="9"/>
      <c r="E94" s="9"/>
      <c r="F94" s="9"/>
      <c r="G94" s="9"/>
      <c r="H94" s="9"/>
      <c r="I94" s="9"/>
      <c r="J94" s="9"/>
      <c r="K94" s="9"/>
      <c r="L94" s="9"/>
      <c r="M94" s="9"/>
      <c r="N94" s="9"/>
      <c r="O94" s="9"/>
      <c r="P94" s="9"/>
      <c r="Q94" s="9"/>
      <c r="R94" s="9"/>
      <c r="S94" s="9"/>
      <c r="T94" s="9"/>
      <c r="U94" s="9"/>
      <c r="V94" s="9"/>
      <c r="W94" s="10"/>
    </row>
    <row r="95" spans="1:23" ht="16.5" customHeight="1">
      <c r="A95" s="8"/>
      <c r="B95" s="9"/>
      <c r="C95" s="9"/>
      <c r="D95" s="9"/>
      <c r="E95" s="9"/>
      <c r="F95" s="9"/>
      <c r="G95" s="9"/>
      <c r="H95" s="9"/>
      <c r="I95" s="9"/>
      <c r="J95" s="9"/>
      <c r="K95" s="9"/>
      <c r="L95" s="9"/>
      <c r="M95" s="9"/>
      <c r="N95" s="9"/>
      <c r="O95" s="9"/>
      <c r="P95" s="9"/>
      <c r="Q95" s="9"/>
      <c r="R95" s="9"/>
      <c r="S95" s="9"/>
      <c r="T95" s="9"/>
      <c r="U95" s="9"/>
      <c r="V95" s="9"/>
      <c r="W95" s="10"/>
    </row>
    <row r="96" spans="1:23" ht="16.5" customHeight="1">
      <c r="A96" s="8"/>
      <c r="B96" s="9"/>
      <c r="C96" s="9"/>
      <c r="D96" s="9"/>
      <c r="E96" s="9"/>
      <c r="F96" s="9"/>
      <c r="G96" s="9"/>
      <c r="H96" s="9"/>
      <c r="I96" s="9"/>
      <c r="J96" s="9"/>
      <c r="K96" s="9"/>
      <c r="L96" s="9"/>
      <c r="M96" s="9"/>
      <c r="N96" s="9"/>
      <c r="O96" s="9"/>
      <c r="P96" s="9"/>
      <c r="Q96" s="9"/>
      <c r="R96" s="9"/>
      <c r="S96" s="9"/>
      <c r="T96" s="9"/>
      <c r="U96" s="9"/>
      <c r="V96" s="9"/>
      <c r="W96" s="10"/>
    </row>
    <row r="97" spans="1:23" ht="16.5" customHeight="1">
      <c r="A97" s="8"/>
      <c r="B97" s="9"/>
      <c r="C97" s="9"/>
      <c r="D97" s="9"/>
      <c r="E97" s="9"/>
      <c r="F97" s="9"/>
      <c r="G97" s="9"/>
      <c r="H97" s="9"/>
      <c r="I97" s="9"/>
      <c r="J97" s="9"/>
      <c r="K97" s="9"/>
      <c r="L97" s="9"/>
      <c r="M97" s="9"/>
      <c r="N97" s="9"/>
      <c r="O97" s="9"/>
      <c r="P97" s="9"/>
      <c r="Q97" s="9"/>
      <c r="R97" s="9"/>
      <c r="S97" s="9"/>
      <c r="T97" s="9"/>
      <c r="U97" s="9"/>
      <c r="V97" s="9"/>
      <c r="W97" s="10"/>
    </row>
    <row r="98" spans="1:23" ht="16.5" customHeight="1">
      <c r="A98" s="8"/>
      <c r="B98" s="9"/>
      <c r="C98" s="9"/>
      <c r="D98" s="9"/>
      <c r="E98" s="9"/>
      <c r="F98" s="9"/>
      <c r="G98" s="9"/>
      <c r="H98" s="9"/>
      <c r="I98" s="9"/>
      <c r="J98" s="9"/>
      <c r="K98" s="9"/>
      <c r="L98" s="9"/>
      <c r="M98" s="9"/>
      <c r="N98" s="9"/>
      <c r="O98" s="9"/>
      <c r="P98" s="9"/>
      <c r="Q98" s="9"/>
      <c r="R98" s="9"/>
      <c r="S98" s="9"/>
      <c r="T98" s="9"/>
      <c r="U98" s="9"/>
      <c r="V98" s="9"/>
      <c r="W98" s="10"/>
    </row>
    <row r="99" spans="1:23" ht="16.5" customHeight="1">
      <c r="A99" s="8"/>
      <c r="B99" s="9"/>
      <c r="C99" s="9"/>
      <c r="D99" s="9"/>
      <c r="E99" s="9"/>
      <c r="F99" s="9"/>
      <c r="G99" s="9"/>
      <c r="H99" s="9"/>
      <c r="I99" s="9"/>
      <c r="J99" s="9"/>
      <c r="K99" s="9"/>
      <c r="L99" s="9"/>
      <c r="M99" s="9"/>
      <c r="N99" s="9"/>
      <c r="O99" s="9"/>
      <c r="P99" s="9"/>
      <c r="Q99" s="9"/>
      <c r="R99" s="9"/>
      <c r="S99" s="9"/>
      <c r="T99" s="9"/>
      <c r="U99" s="9"/>
      <c r="V99" s="9"/>
      <c r="W99" s="10"/>
    </row>
    <row r="100" spans="1:23" ht="16.5" customHeight="1">
      <c r="A100" s="8"/>
      <c r="B100" s="9"/>
      <c r="C100" s="9"/>
      <c r="D100" s="9"/>
      <c r="E100" s="9"/>
      <c r="F100" s="9"/>
      <c r="G100" s="9"/>
      <c r="H100" s="9"/>
      <c r="I100" s="9"/>
      <c r="J100" s="9"/>
      <c r="K100" s="9"/>
      <c r="L100" s="9"/>
      <c r="M100" s="9"/>
      <c r="N100" s="9"/>
      <c r="O100" s="9"/>
      <c r="P100" s="9"/>
      <c r="Q100" s="9"/>
      <c r="R100" s="9"/>
      <c r="S100" s="9"/>
      <c r="T100" s="9"/>
      <c r="U100" s="9"/>
      <c r="V100" s="9"/>
      <c r="W100" s="10"/>
    </row>
    <row r="101" spans="1:23" ht="16.5" customHeight="1">
      <c r="A101" s="8"/>
      <c r="B101" s="9"/>
      <c r="C101" s="9"/>
      <c r="D101" s="9"/>
      <c r="E101" s="9"/>
      <c r="F101" s="9"/>
      <c r="G101" s="9"/>
      <c r="H101" s="9"/>
      <c r="I101" s="9"/>
      <c r="J101" s="9"/>
      <c r="K101" s="9"/>
      <c r="L101" s="9"/>
      <c r="M101" s="9"/>
      <c r="N101" s="9"/>
      <c r="O101" s="9"/>
      <c r="P101" s="9"/>
      <c r="Q101" s="9"/>
      <c r="R101" s="9"/>
      <c r="S101" s="9"/>
      <c r="T101" s="9"/>
      <c r="U101" s="9"/>
      <c r="V101" s="9"/>
      <c r="W101" s="10"/>
    </row>
    <row r="102" spans="1:23" ht="16.5" customHeight="1">
      <c r="A102" s="8"/>
      <c r="B102" s="9"/>
      <c r="C102" s="9"/>
      <c r="D102" s="9"/>
      <c r="E102" s="9"/>
      <c r="F102" s="9"/>
      <c r="G102" s="9"/>
      <c r="H102" s="9"/>
      <c r="I102" s="9"/>
      <c r="J102" s="9"/>
      <c r="K102" s="9"/>
      <c r="L102" s="9"/>
      <c r="M102" s="9"/>
      <c r="N102" s="9"/>
      <c r="O102" s="9"/>
      <c r="P102" s="9"/>
      <c r="Q102" s="9"/>
      <c r="R102" s="9"/>
      <c r="S102" s="9"/>
      <c r="T102" s="9"/>
      <c r="U102" s="9"/>
      <c r="V102" s="9"/>
      <c r="W102" s="10"/>
    </row>
    <row r="103" spans="1:23" ht="16.5" customHeight="1">
      <c r="A103" s="8"/>
      <c r="B103" s="9"/>
      <c r="C103" s="9"/>
      <c r="D103" s="9"/>
      <c r="E103" s="9"/>
      <c r="F103" s="9"/>
      <c r="G103" s="9"/>
      <c r="H103" s="9"/>
      <c r="I103" s="9"/>
      <c r="J103" s="9"/>
      <c r="K103" s="9"/>
      <c r="L103" s="9"/>
      <c r="M103" s="9"/>
      <c r="N103" s="9"/>
      <c r="O103" s="9"/>
      <c r="P103" s="9"/>
      <c r="Q103" s="9"/>
      <c r="R103" s="9"/>
      <c r="S103" s="9"/>
      <c r="T103" s="9"/>
      <c r="U103" s="9"/>
      <c r="V103" s="9"/>
      <c r="W103" s="10"/>
    </row>
    <row r="104" spans="1:23" ht="16.5" customHeight="1">
      <c r="A104" s="8"/>
      <c r="B104" s="9"/>
      <c r="C104" s="9"/>
      <c r="D104" s="9"/>
      <c r="E104" s="9"/>
      <c r="F104" s="9"/>
      <c r="G104" s="9"/>
      <c r="H104" s="9"/>
      <c r="I104" s="9"/>
      <c r="J104" s="9"/>
      <c r="K104" s="9"/>
      <c r="L104" s="9"/>
      <c r="M104" s="9"/>
      <c r="N104" s="9"/>
      <c r="O104" s="9"/>
      <c r="P104" s="9"/>
      <c r="Q104" s="9"/>
      <c r="R104" s="9"/>
      <c r="S104" s="9"/>
      <c r="T104" s="9"/>
      <c r="U104" s="9"/>
      <c r="V104" s="9"/>
      <c r="W104" s="10"/>
    </row>
    <row r="105" spans="1:23" ht="16.5" customHeight="1">
      <c r="A105" s="8"/>
      <c r="B105" s="9"/>
      <c r="C105" s="9"/>
      <c r="D105" s="9"/>
      <c r="E105" s="9"/>
      <c r="F105" s="9"/>
      <c r="G105" s="9"/>
      <c r="H105" s="9"/>
      <c r="I105" s="9"/>
      <c r="J105" s="9"/>
      <c r="K105" s="9"/>
      <c r="L105" s="9"/>
      <c r="M105" s="9"/>
      <c r="N105" s="9"/>
      <c r="O105" s="9"/>
      <c r="P105" s="9"/>
      <c r="Q105" s="9"/>
      <c r="R105" s="9"/>
      <c r="S105" s="9"/>
      <c r="T105" s="9"/>
      <c r="U105" s="9"/>
      <c r="V105" s="9"/>
      <c r="W105" s="10"/>
    </row>
    <row r="106" spans="1:23" ht="16.5" customHeight="1">
      <c r="A106" s="8"/>
      <c r="B106" s="9"/>
      <c r="C106" s="9"/>
      <c r="D106" s="9"/>
      <c r="E106" s="9"/>
      <c r="F106" s="9"/>
      <c r="G106" s="9"/>
      <c r="H106" s="9"/>
      <c r="I106" s="9"/>
      <c r="J106" s="9"/>
      <c r="K106" s="9"/>
      <c r="L106" s="9"/>
      <c r="M106" s="9"/>
      <c r="N106" s="9"/>
      <c r="O106" s="9"/>
      <c r="P106" s="9"/>
      <c r="Q106" s="9"/>
      <c r="R106" s="9"/>
      <c r="S106" s="9"/>
      <c r="T106" s="9"/>
      <c r="U106" s="9"/>
      <c r="V106" s="9"/>
      <c r="W106" s="10"/>
    </row>
    <row r="107" spans="1:23" ht="16.5" customHeight="1">
      <c r="A107" s="8"/>
      <c r="B107" s="9"/>
      <c r="C107" s="9"/>
      <c r="D107" s="9"/>
      <c r="E107" s="9"/>
      <c r="F107" s="9"/>
      <c r="G107" s="9"/>
      <c r="H107" s="9"/>
      <c r="I107" s="9"/>
      <c r="J107" s="9"/>
      <c r="K107" s="9"/>
      <c r="L107" s="9"/>
      <c r="M107" s="9"/>
      <c r="N107" s="9"/>
      <c r="O107" s="9"/>
      <c r="P107" s="9"/>
      <c r="Q107" s="9"/>
      <c r="R107" s="9"/>
      <c r="S107" s="9"/>
      <c r="T107" s="9"/>
      <c r="U107" s="9"/>
      <c r="V107" s="9"/>
      <c r="W107" s="10"/>
    </row>
    <row r="108" spans="1:23" ht="16.5" customHeight="1">
      <c r="A108" s="8"/>
      <c r="B108" s="9"/>
      <c r="C108" s="9"/>
      <c r="D108" s="9"/>
      <c r="E108" s="9"/>
      <c r="F108" s="9"/>
      <c r="G108" s="9"/>
      <c r="H108" s="9"/>
      <c r="I108" s="9"/>
      <c r="J108" s="9"/>
      <c r="K108" s="9"/>
      <c r="L108" s="9"/>
      <c r="M108" s="9"/>
      <c r="N108" s="9"/>
      <c r="O108" s="9"/>
      <c r="P108" s="9"/>
      <c r="Q108" s="9"/>
      <c r="R108" s="9"/>
      <c r="S108" s="9"/>
      <c r="T108" s="9"/>
      <c r="U108" s="9"/>
      <c r="V108" s="9"/>
      <c r="W108" s="10"/>
    </row>
    <row r="109" spans="1:23" ht="16.5" customHeight="1">
      <c r="A109" s="8"/>
      <c r="B109" s="9"/>
      <c r="C109" s="9"/>
      <c r="D109" s="9"/>
      <c r="E109" s="9"/>
      <c r="F109" s="9"/>
      <c r="G109" s="9"/>
      <c r="H109" s="9"/>
      <c r="I109" s="9"/>
      <c r="J109" s="9"/>
      <c r="K109" s="9"/>
      <c r="L109" s="9"/>
      <c r="M109" s="9"/>
      <c r="N109" s="9"/>
      <c r="O109" s="9"/>
      <c r="P109" s="9"/>
      <c r="Q109" s="9"/>
      <c r="R109" s="9"/>
      <c r="S109" s="9"/>
      <c r="T109" s="9"/>
      <c r="U109" s="9"/>
      <c r="V109" s="9"/>
      <c r="W109" s="10"/>
    </row>
    <row r="110" spans="1:23" ht="16.5" customHeight="1">
      <c r="A110" s="8"/>
      <c r="B110" s="9"/>
      <c r="C110" s="9"/>
      <c r="D110" s="9"/>
      <c r="E110" s="9"/>
      <c r="F110" s="9"/>
      <c r="G110" s="9"/>
      <c r="H110" s="9"/>
      <c r="I110" s="9"/>
      <c r="J110" s="9"/>
      <c r="K110" s="9"/>
      <c r="L110" s="9"/>
      <c r="M110" s="9"/>
      <c r="N110" s="9"/>
      <c r="O110" s="9"/>
      <c r="P110" s="9"/>
      <c r="Q110" s="9"/>
      <c r="R110" s="9"/>
      <c r="S110" s="9"/>
      <c r="T110" s="9"/>
      <c r="U110" s="9"/>
      <c r="V110" s="9"/>
      <c r="W110" s="10"/>
    </row>
    <row r="111" spans="1:23" ht="16.5" customHeight="1">
      <c r="A111" s="8"/>
      <c r="B111" s="9"/>
      <c r="C111" s="9"/>
      <c r="D111" s="9"/>
      <c r="E111" s="9"/>
      <c r="F111" s="9"/>
      <c r="G111" s="9"/>
      <c r="H111" s="9"/>
      <c r="I111" s="9"/>
      <c r="J111" s="9"/>
      <c r="K111" s="9"/>
      <c r="L111" s="9"/>
      <c r="M111" s="9"/>
      <c r="N111" s="9"/>
      <c r="O111" s="9"/>
      <c r="P111" s="9"/>
      <c r="Q111" s="9"/>
      <c r="R111" s="9"/>
      <c r="S111" s="9"/>
      <c r="T111" s="9"/>
      <c r="U111" s="9"/>
      <c r="V111" s="9"/>
      <c r="W111" s="10"/>
    </row>
    <row r="112" spans="1:23" ht="16.5" customHeight="1">
      <c r="A112" s="8"/>
      <c r="B112" s="9"/>
      <c r="C112" s="9"/>
      <c r="D112" s="9"/>
      <c r="E112" s="9"/>
      <c r="F112" s="9"/>
      <c r="G112" s="9"/>
      <c r="H112" s="9"/>
      <c r="I112" s="9"/>
      <c r="J112" s="9"/>
      <c r="K112" s="9"/>
      <c r="L112" s="9"/>
      <c r="M112" s="9"/>
      <c r="N112" s="9"/>
      <c r="O112" s="9"/>
      <c r="P112" s="9"/>
      <c r="Q112" s="9"/>
      <c r="R112" s="9"/>
      <c r="S112" s="9"/>
      <c r="T112" s="9"/>
      <c r="U112" s="9"/>
      <c r="V112" s="9"/>
      <c r="W112" s="10"/>
    </row>
    <row r="113" spans="1:23" ht="16.5" customHeight="1">
      <c r="A113" s="8"/>
      <c r="B113" s="9"/>
      <c r="C113" s="9"/>
      <c r="D113" s="9"/>
      <c r="E113" s="9"/>
      <c r="F113" s="9"/>
      <c r="G113" s="9"/>
      <c r="H113" s="9"/>
      <c r="I113" s="9"/>
      <c r="J113" s="9"/>
      <c r="K113" s="9"/>
      <c r="L113" s="9"/>
      <c r="M113" s="9"/>
      <c r="N113" s="9"/>
      <c r="O113" s="9"/>
      <c r="P113" s="9"/>
      <c r="Q113" s="9"/>
      <c r="R113" s="9"/>
      <c r="S113" s="9"/>
      <c r="T113" s="9"/>
      <c r="U113" s="9"/>
      <c r="V113" s="9"/>
      <c r="W113" s="10"/>
    </row>
    <row r="114" spans="1:23" ht="16.5" customHeight="1">
      <c r="A114" s="8"/>
      <c r="B114" s="9"/>
      <c r="C114" s="9"/>
      <c r="D114" s="9"/>
      <c r="E114" s="9"/>
      <c r="F114" s="9"/>
      <c r="G114" s="9"/>
      <c r="H114" s="9"/>
      <c r="I114" s="9"/>
      <c r="J114" s="9"/>
      <c r="K114" s="9"/>
      <c r="L114" s="9"/>
      <c r="M114" s="9"/>
      <c r="N114" s="9"/>
      <c r="O114" s="9"/>
      <c r="P114" s="9"/>
      <c r="Q114" s="9"/>
      <c r="R114" s="9"/>
      <c r="S114" s="9"/>
      <c r="T114" s="9"/>
      <c r="U114" s="9"/>
      <c r="V114" s="9"/>
      <c r="W114" s="10"/>
    </row>
    <row r="115" spans="1:23" ht="16.5" customHeight="1">
      <c r="A115" s="8"/>
      <c r="B115" s="9"/>
      <c r="C115" s="9"/>
      <c r="D115" s="9"/>
      <c r="E115" s="9"/>
      <c r="F115" s="9"/>
      <c r="G115" s="9"/>
      <c r="H115" s="9"/>
      <c r="I115" s="9"/>
      <c r="J115" s="9"/>
      <c r="K115" s="9"/>
      <c r="L115" s="9"/>
      <c r="M115" s="9"/>
      <c r="N115" s="9"/>
      <c r="O115" s="9"/>
      <c r="P115" s="9"/>
      <c r="Q115" s="9"/>
      <c r="R115" s="9"/>
      <c r="S115" s="9"/>
      <c r="T115" s="9"/>
      <c r="U115" s="9"/>
      <c r="V115" s="9"/>
      <c r="W115" s="10"/>
    </row>
    <row r="116" spans="1:23" ht="16.5" customHeight="1">
      <c r="A116" s="8"/>
      <c r="B116" s="9"/>
      <c r="C116" s="9"/>
      <c r="D116" s="9"/>
      <c r="E116" s="9"/>
      <c r="F116" s="9"/>
      <c r="G116" s="9"/>
      <c r="H116" s="9"/>
      <c r="I116" s="9"/>
      <c r="J116" s="9"/>
      <c r="K116" s="9"/>
      <c r="L116" s="9"/>
      <c r="M116" s="9"/>
      <c r="N116" s="9"/>
      <c r="O116" s="9"/>
      <c r="P116" s="9"/>
      <c r="Q116" s="9"/>
      <c r="R116" s="9"/>
      <c r="S116" s="9"/>
      <c r="T116" s="9"/>
      <c r="U116" s="9"/>
      <c r="V116" s="9"/>
      <c r="W116" s="10"/>
    </row>
    <row r="117" spans="1:23" ht="16.5" customHeight="1">
      <c r="A117" s="8"/>
      <c r="B117" s="9"/>
      <c r="C117" s="9"/>
      <c r="D117" s="9"/>
      <c r="E117" s="9"/>
      <c r="F117" s="9"/>
      <c r="G117" s="9"/>
      <c r="H117" s="9"/>
      <c r="I117" s="9"/>
      <c r="J117" s="9"/>
      <c r="K117" s="9"/>
      <c r="L117" s="9"/>
      <c r="M117" s="9"/>
      <c r="N117" s="9"/>
      <c r="O117" s="9"/>
      <c r="P117" s="9"/>
      <c r="Q117" s="9"/>
      <c r="R117" s="9"/>
      <c r="S117" s="9"/>
      <c r="T117" s="9"/>
      <c r="U117" s="9"/>
      <c r="V117" s="9"/>
      <c r="W117" s="10"/>
    </row>
    <row r="118" spans="1:23" ht="16.5" customHeight="1">
      <c r="A118" s="8"/>
      <c r="B118" s="9"/>
      <c r="C118" s="9"/>
      <c r="D118" s="9"/>
      <c r="E118" s="9"/>
      <c r="F118" s="9"/>
      <c r="G118" s="9"/>
      <c r="H118" s="9"/>
      <c r="I118" s="9"/>
      <c r="J118" s="9"/>
      <c r="K118" s="9"/>
      <c r="L118" s="9"/>
      <c r="M118" s="9"/>
      <c r="N118" s="9"/>
      <c r="O118" s="9"/>
      <c r="P118" s="9"/>
      <c r="Q118" s="9"/>
      <c r="R118" s="9"/>
      <c r="S118" s="9"/>
      <c r="T118" s="9"/>
      <c r="U118" s="9"/>
      <c r="V118" s="9"/>
      <c r="W118" s="10"/>
    </row>
    <row r="119" spans="1:23" ht="16.5" customHeight="1">
      <c r="A119" s="8"/>
      <c r="B119" s="9"/>
      <c r="C119" s="9"/>
      <c r="D119" s="9"/>
      <c r="E119" s="9"/>
      <c r="F119" s="9"/>
      <c r="G119" s="9"/>
      <c r="H119" s="9"/>
      <c r="I119" s="9"/>
      <c r="J119" s="9"/>
      <c r="K119" s="9"/>
      <c r="L119" s="9"/>
      <c r="M119" s="9"/>
      <c r="N119" s="9"/>
      <c r="O119" s="9"/>
      <c r="P119" s="9"/>
      <c r="Q119" s="9"/>
      <c r="R119" s="9"/>
      <c r="S119" s="9"/>
      <c r="T119" s="9"/>
      <c r="U119" s="9"/>
      <c r="V119" s="9"/>
      <c r="W119" s="10"/>
    </row>
    <row r="120" spans="1:23" ht="16.5" customHeight="1">
      <c r="A120" s="8"/>
      <c r="B120" s="9"/>
      <c r="C120" s="9"/>
      <c r="D120" s="9"/>
      <c r="E120" s="9"/>
      <c r="F120" s="9"/>
      <c r="G120" s="9"/>
      <c r="H120" s="9"/>
      <c r="I120" s="9"/>
      <c r="J120" s="9"/>
      <c r="K120" s="9"/>
      <c r="L120" s="9"/>
      <c r="M120" s="9"/>
      <c r="N120" s="9"/>
      <c r="O120" s="9"/>
      <c r="P120" s="9"/>
      <c r="Q120" s="9"/>
      <c r="R120" s="9"/>
      <c r="S120" s="9"/>
      <c r="T120" s="9"/>
      <c r="U120" s="9"/>
      <c r="V120" s="9"/>
      <c r="W120" s="10"/>
    </row>
    <row r="121" spans="1:23" ht="16.5" customHeight="1">
      <c r="A121" s="8"/>
      <c r="B121" s="9"/>
      <c r="C121" s="9"/>
      <c r="D121" s="9"/>
      <c r="E121" s="9"/>
      <c r="F121" s="9"/>
      <c r="G121" s="9"/>
      <c r="H121" s="9"/>
      <c r="I121" s="9"/>
      <c r="J121" s="9"/>
      <c r="K121" s="9"/>
      <c r="L121" s="9"/>
      <c r="M121" s="9"/>
      <c r="N121" s="9"/>
      <c r="O121" s="9"/>
      <c r="P121" s="9"/>
      <c r="Q121" s="9"/>
      <c r="R121" s="9"/>
      <c r="S121" s="9"/>
      <c r="T121" s="9"/>
      <c r="U121" s="9"/>
      <c r="V121" s="9"/>
      <c r="W121" s="10"/>
    </row>
    <row r="122" spans="1:23" ht="16.5" customHeight="1">
      <c r="A122" s="8"/>
      <c r="B122" s="9"/>
      <c r="C122" s="9"/>
      <c r="D122" s="9"/>
      <c r="E122" s="9"/>
      <c r="F122" s="9"/>
      <c r="G122" s="9"/>
      <c r="H122" s="9"/>
      <c r="I122" s="9"/>
      <c r="J122" s="9"/>
      <c r="K122" s="9"/>
      <c r="L122" s="9"/>
      <c r="M122" s="9"/>
      <c r="N122" s="9"/>
      <c r="O122" s="9"/>
      <c r="P122" s="9"/>
      <c r="Q122" s="9"/>
      <c r="R122" s="9"/>
      <c r="S122" s="9"/>
      <c r="T122" s="9"/>
      <c r="U122" s="9"/>
      <c r="V122" s="9"/>
      <c r="W122" s="10"/>
    </row>
    <row r="123" spans="1:23" ht="16.5" customHeight="1">
      <c r="A123" s="8"/>
      <c r="B123" s="9"/>
      <c r="C123" s="9"/>
      <c r="D123" s="9"/>
      <c r="E123" s="9"/>
      <c r="F123" s="9"/>
      <c r="G123" s="9"/>
      <c r="H123" s="9"/>
      <c r="I123" s="9"/>
      <c r="J123" s="9"/>
      <c r="K123" s="9"/>
      <c r="L123" s="9"/>
      <c r="M123" s="9"/>
      <c r="N123" s="9"/>
      <c r="O123" s="9"/>
      <c r="P123" s="9"/>
      <c r="Q123" s="9"/>
      <c r="R123" s="9"/>
      <c r="S123" s="9"/>
      <c r="T123" s="9"/>
      <c r="U123" s="9"/>
      <c r="V123" s="9"/>
      <c r="W123" s="10"/>
    </row>
    <row r="124" spans="1:23" ht="16.5" customHeight="1">
      <c r="A124" s="8"/>
      <c r="B124" s="9"/>
      <c r="C124" s="9"/>
      <c r="D124" s="9"/>
      <c r="E124" s="9"/>
      <c r="F124" s="9"/>
      <c r="G124" s="9"/>
      <c r="H124" s="9"/>
      <c r="I124" s="9"/>
      <c r="J124" s="9"/>
      <c r="K124" s="9"/>
      <c r="L124" s="9"/>
      <c r="M124" s="9"/>
      <c r="N124" s="9"/>
      <c r="O124" s="9"/>
      <c r="P124" s="9"/>
      <c r="Q124" s="9"/>
      <c r="R124" s="9"/>
      <c r="S124" s="9"/>
      <c r="T124" s="9"/>
      <c r="U124" s="9"/>
      <c r="V124" s="9"/>
      <c r="W124" s="10"/>
    </row>
    <row r="125" spans="1:23" ht="16.5" customHeight="1">
      <c r="A125" s="8"/>
      <c r="B125" s="9"/>
      <c r="C125" s="9"/>
      <c r="D125" s="9"/>
      <c r="E125" s="9"/>
      <c r="F125" s="9"/>
      <c r="G125" s="9"/>
      <c r="H125" s="9"/>
      <c r="I125" s="9"/>
      <c r="J125" s="9"/>
      <c r="K125" s="9"/>
      <c r="L125" s="9"/>
      <c r="M125" s="9"/>
      <c r="N125" s="9"/>
      <c r="O125" s="9"/>
      <c r="P125" s="9"/>
      <c r="Q125" s="9"/>
      <c r="R125" s="9"/>
      <c r="S125" s="9"/>
      <c r="T125" s="9"/>
      <c r="U125" s="9"/>
      <c r="V125" s="9"/>
      <c r="W125" s="10"/>
    </row>
    <row r="126" spans="1:23" ht="16.5" customHeight="1">
      <c r="A126" s="8"/>
      <c r="B126" s="9"/>
      <c r="C126" s="9"/>
      <c r="D126" s="9"/>
      <c r="E126" s="9"/>
      <c r="F126" s="9"/>
      <c r="G126" s="9"/>
      <c r="H126" s="9"/>
      <c r="I126" s="9"/>
      <c r="J126" s="9"/>
      <c r="K126" s="9"/>
      <c r="L126" s="9"/>
      <c r="M126" s="9"/>
      <c r="N126" s="9"/>
      <c r="O126" s="9"/>
      <c r="P126" s="9"/>
      <c r="Q126" s="9"/>
      <c r="R126" s="9"/>
      <c r="S126" s="9"/>
      <c r="T126" s="9"/>
      <c r="U126" s="9"/>
      <c r="V126" s="9"/>
      <c r="W126" s="10"/>
    </row>
    <row r="127" spans="1:23" ht="16.5" customHeight="1">
      <c r="A127" s="8"/>
      <c r="B127" s="9"/>
      <c r="C127" s="9"/>
      <c r="D127" s="9"/>
      <c r="E127" s="9"/>
      <c r="F127" s="9"/>
      <c r="G127" s="9"/>
      <c r="H127" s="9"/>
      <c r="I127" s="9"/>
      <c r="J127" s="9"/>
      <c r="K127" s="9"/>
      <c r="L127" s="9"/>
      <c r="M127" s="9"/>
      <c r="N127" s="9"/>
      <c r="O127" s="9"/>
      <c r="P127" s="9"/>
      <c r="Q127" s="9"/>
      <c r="R127" s="9"/>
      <c r="S127" s="9"/>
      <c r="T127" s="9"/>
      <c r="U127" s="9"/>
      <c r="V127" s="9"/>
      <c r="W127" s="10"/>
    </row>
    <row r="128" spans="1:23" ht="16.5" customHeight="1">
      <c r="A128" s="8"/>
      <c r="B128" s="9"/>
      <c r="C128" s="9"/>
      <c r="D128" s="9"/>
      <c r="E128" s="9"/>
      <c r="F128" s="9"/>
      <c r="G128" s="9"/>
      <c r="H128" s="9"/>
      <c r="I128" s="9"/>
      <c r="J128" s="9"/>
      <c r="K128" s="9"/>
      <c r="L128" s="9"/>
      <c r="M128" s="9"/>
      <c r="N128" s="9"/>
      <c r="O128" s="9"/>
      <c r="P128" s="9"/>
      <c r="Q128" s="9"/>
      <c r="R128" s="9"/>
      <c r="S128" s="9"/>
      <c r="T128" s="9"/>
      <c r="U128" s="9"/>
      <c r="V128" s="9"/>
      <c r="W128" s="10"/>
    </row>
    <row r="129" spans="1:23" ht="16.5" customHeight="1">
      <c r="A129" s="8"/>
      <c r="B129" s="9"/>
      <c r="C129" s="9"/>
      <c r="D129" s="9"/>
      <c r="E129" s="9"/>
      <c r="F129" s="9"/>
      <c r="G129" s="9"/>
      <c r="H129" s="9"/>
      <c r="I129" s="9"/>
      <c r="J129" s="9"/>
      <c r="K129" s="9"/>
      <c r="L129" s="9"/>
      <c r="M129" s="9"/>
      <c r="N129" s="9"/>
      <c r="O129" s="9"/>
      <c r="P129" s="9"/>
      <c r="Q129" s="9"/>
      <c r="R129" s="9"/>
      <c r="S129" s="9"/>
      <c r="T129" s="9"/>
      <c r="U129" s="9"/>
      <c r="V129" s="9"/>
      <c r="W129" s="10"/>
    </row>
    <row r="130" spans="1:23" ht="16.5" customHeight="1">
      <c r="A130" s="8"/>
      <c r="B130" s="9"/>
      <c r="C130" s="9"/>
      <c r="D130" s="9"/>
      <c r="E130" s="9"/>
      <c r="F130" s="9"/>
      <c r="G130" s="9"/>
      <c r="H130" s="9"/>
      <c r="I130" s="9"/>
      <c r="J130" s="9"/>
      <c r="K130" s="9"/>
      <c r="L130" s="9"/>
      <c r="M130" s="9"/>
      <c r="N130" s="9"/>
      <c r="O130" s="9"/>
      <c r="P130" s="9"/>
      <c r="Q130" s="9"/>
      <c r="R130" s="9"/>
      <c r="S130" s="9"/>
      <c r="T130" s="9"/>
      <c r="U130" s="9"/>
      <c r="V130" s="9"/>
      <c r="W130" s="10"/>
    </row>
    <row r="131" spans="1:23" ht="16.5" customHeight="1">
      <c r="A131" s="8"/>
      <c r="B131" s="9"/>
      <c r="C131" s="9"/>
      <c r="D131" s="9"/>
      <c r="E131" s="9"/>
      <c r="F131" s="9"/>
      <c r="G131" s="9"/>
      <c r="H131" s="9"/>
      <c r="I131" s="9"/>
      <c r="J131" s="9"/>
      <c r="K131" s="9"/>
      <c r="L131" s="9"/>
      <c r="M131" s="9"/>
      <c r="N131" s="9"/>
      <c r="O131" s="9"/>
      <c r="P131" s="9"/>
      <c r="Q131" s="9"/>
      <c r="R131" s="9"/>
      <c r="S131" s="9"/>
      <c r="T131" s="9"/>
      <c r="U131" s="9"/>
      <c r="V131" s="9"/>
      <c r="W131" s="10"/>
    </row>
    <row r="132" spans="1:23" ht="16.5" customHeight="1">
      <c r="A132" s="8"/>
      <c r="B132" s="9"/>
      <c r="C132" s="9"/>
      <c r="D132" s="9"/>
      <c r="E132" s="9"/>
      <c r="F132" s="9"/>
      <c r="G132" s="9"/>
      <c r="H132" s="9"/>
      <c r="I132" s="9"/>
      <c r="J132" s="9"/>
      <c r="K132" s="9"/>
      <c r="L132" s="9"/>
      <c r="M132" s="9"/>
      <c r="N132" s="9"/>
      <c r="O132" s="9"/>
      <c r="P132" s="9"/>
      <c r="Q132" s="9"/>
      <c r="R132" s="9"/>
      <c r="S132" s="9"/>
      <c r="T132" s="9"/>
      <c r="U132" s="9"/>
      <c r="V132" s="9"/>
      <c r="W132" s="10"/>
    </row>
    <row r="133" spans="1:23" ht="16.5" customHeight="1">
      <c r="A133" s="8"/>
      <c r="B133" s="9"/>
      <c r="C133" s="9"/>
      <c r="D133" s="9"/>
      <c r="E133" s="9"/>
      <c r="F133" s="9"/>
      <c r="G133" s="9"/>
      <c r="H133" s="9"/>
      <c r="I133" s="9"/>
      <c r="J133" s="9"/>
      <c r="K133" s="9"/>
      <c r="L133" s="9"/>
      <c r="M133" s="9"/>
      <c r="N133" s="9"/>
      <c r="O133" s="9"/>
      <c r="P133" s="9"/>
      <c r="Q133" s="9"/>
      <c r="R133" s="9"/>
      <c r="S133" s="9"/>
      <c r="T133" s="9"/>
      <c r="U133" s="9"/>
      <c r="V133" s="9"/>
      <c r="W133" s="10"/>
    </row>
    <row r="134" spans="1:23" ht="16.5" customHeight="1">
      <c r="A134" s="8"/>
      <c r="B134" s="9"/>
      <c r="C134" s="9"/>
      <c r="D134" s="9"/>
      <c r="E134" s="9"/>
      <c r="F134" s="9"/>
      <c r="G134" s="9"/>
      <c r="H134" s="9"/>
      <c r="I134" s="9"/>
      <c r="J134" s="9"/>
      <c r="K134" s="9"/>
      <c r="L134" s="9"/>
      <c r="M134" s="9"/>
      <c r="N134" s="9"/>
      <c r="O134" s="9"/>
      <c r="P134" s="9"/>
      <c r="Q134" s="9"/>
      <c r="R134" s="9"/>
      <c r="S134" s="9"/>
      <c r="T134" s="9"/>
      <c r="U134" s="9"/>
      <c r="V134" s="9"/>
      <c r="W134" s="10"/>
    </row>
    <row r="135" spans="1:23" ht="16.5" customHeight="1">
      <c r="A135" s="8"/>
      <c r="B135" s="9"/>
      <c r="C135" s="9"/>
      <c r="D135" s="9"/>
      <c r="E135" s="9"/>
      <c r="F135" s="9"/>
      <c r="G135" s="9"/>
      <c r="H135" s="9"/>
      <c r="I135" s="9"/>
      <c r="J135" s="9"/>
      <c r="K135" s="9"/>
      <c r="L135" s="9"/>
      <c r="M135" s="9"/>
      <c r="N135" s="9"/>
      <c r="O135" s="9"/>
      <c r="P135" s="9"/>
      <c r="Q135" s="9"/>
      <c r="R135" s="9"/>
      <c r="S135" s="9"/>
      <c r="T135" s="9"/>
      <c r="U135" s="9"/>
      <c r="V135" s="9"/>
      <c r="W135" s="10"/>
    </row>
    <row r="136" spans="1:23" ht="16.5" customHeight="1">
      <c r="A136" s="8"/>
      <c r="B136" s="9"/>
      <c r="C136" s="9"/>
      <c r="D136" s="9"/>
      <c r="E136" s="9"/>
      <c r="F136" s="9"/>
      <c r="G136" s="9"/>
      <c r="H136" s="9"/>
      <c r="I136" s="9"/>
      <c r="J136" s="9"/>
      <c r="K136" s="9"/>
      <c r="L136" s="9"/>
      <c r="M136" s="9"/>
      <c r="N136" s="9"/>
      <c r="O136" s="9"/>
      <c r="P136" s="9"/>
      <c r="Q136" s="9"/>
      <c r="R136" s="9"/>
      <c r="S136" s="9"/>
      <c r="T136" s="9"/>
      <c r="U136" s="9"/>
      <c r="V136" s="9"/>
      <c r="W136" s="10"/>
    </row>
    <row r="137" spans="1:23" ht="16.5" customHeight="1">
      <c r="A137" s="8"/>
      <c r="B137" s="9"/>
      <c r="C137" s="9"/>
      <c r="D137" s="9"/>
      <c r="E137" s="9"/>
      <c r="F137" s="9"/>
      <c r="G137" s="9"/>
      <c r="H137" s="9"/>
      <c r="I137" s="9"/>
      <c r="J137" s="9"/>
      <c r="K137" s="9"/>
      <c r="L137" s="9"/>
      <c r="M137" s="9"/>
      <c r="N137" s="9"/>
      <c r="O137" s="9"/>
      <c r="P137" s="9"/>
      <c r="Q137" s="9"/>
      <c r="R137" s="9"/>
      <c r="S137" s="9"/>
      <c r="T137" s="9"/>
      <c r="U137" s="9"/>
      <c r="V137" s="9"/>
      <c r="W137" s="10"/>
    </row>
    <row r="138" spans="1:23" ht="16.5" customHeight="1">
      <c r="A138" s="8"/>
      <c r="B138" s="9"/>
      <c r="C138" s="9"/>
      <c r="D138" s="9"/>
      <c r="E138" s="9"/>
      <c r="F138" s="9"/>
      <c r="G138" s="9"/>
      <c r="H138" s="9"/>
      <c r="I138" s="9"/>
      <c r="J138" s="9"/>
      <c r="K138" s="9"/>
      <c r="L138" s="9"/>
      <c r="M138" s="9"/>
      <c r="N138" s="9"/>
      <c r="O138" s="9"/>
      <c r="P138" s="9"/>
      <c r="Q138" s="9"/>
      <c r="R138" s="9"/>
      <c r="S138" s="9"/>
      <c r="T138" s="9"/>
      <c r="U138" s="9"/>
      <c r="V138" s="9"/>
      <c r="W138" s="10"/>
    </row>
    <row r="139" spans="1:23" ht="16.5" customHeight="1">
      <c r="A139" s="8"/>
      <c r="B139" s="9"/>
      <c r="C139" s="9"/>
      <c r="D139" s="9"/>
      <c r="E139" s="9"/>
      <c r="F139" s="9"/>
      <c r="G139" s="9"/>
      <c r="H139" s="9"/>
      <c r="I139" s="9"/>
      <c r="J139" s="9"/>
      <c r="K139" s="9"/>
      <c r="L139" s="9"/>
      <c r="M139" s="9"/>
      <c r="N139" s="9"/>
      <c r="O139" s="9"/>
      <c r="P139" s="9"/>
      <c r="Q139" s="9"/>
      <c r="R139" s="9"/>
      <c r="S139" s="9"/>
      <c r="T139" s="9"/>
      <c r="U139" s="9"/>
      <c r="V139" s="9"/>
      <c r="W139" s="10"/>
    </row>
    <row r="140" spans="1:23" ht="16.5" customHeight="1">
      <c r="A140" s="8"/>
      <c r="B140" s="9"/>
      <c r="C140" s="9"/>
      <c r="D140" s="9"/>
      <c r="E140" s="9"/>
      <c r="F140" s="9"/>
      <c r="G140" s="9"/>
      <c r="H140" s="9"/>
      <c r="I140" s="9"/>
      <c r="J140" s="9"/>
      <c r="K140" s="9"/>
      <c r="L140" s="9"/>
      <c r="M140" s="9"/>
      <c r="N140" s="9"/>
      <c r="O140" s="9"/>
      <c r="P140" s="9"/>
      <c r="Q140" s="9"/>
      <c r="R140" s="9"/>
      <c r="S140" s="9"/>
      <c r="T140" s="9"/>
      <c r="U140" s="9"/>
      <c r="V140" s="9"/>
      <c r="W140" s="10"/>
    </row>
    <row r="141" spans="1:23" ht="16.5" customHeight="1">
      <c r="A141" s="8"/>
      <c r="B141" s="9"/>
      <c r="C141" s="9"/>
      <c r="D141" s="9"/>
      <c r="E141" s="9"/>
      <c r="F141" s="9"/>
      <c r="G141" s="9"/>
      <c r="H141" s="9"/>
      <c r="I141" s="9"/>
      <c r="J141" s="9"/>
      <c r="K141" s="9"/>
      <c r="L141" s="9"/>
      <c r="M141" s="9"/>
      <c r="N141" s="9"/>
      <c r="O141" s="9"/>
      <c r="P141" s="9"/>
      <c r="Q141" s="9"/>
      <c r="R141" s="9"/>
      <c r="S141" s="9"/>
      <c r="T141" s="9"/>
      <c r="U141" s="9"/>
      <c r="V141" s="9"/>
      <c r="W141" s="10"/>
    </row>
    <row r="142" spans="1:23" ht="16.5" customHeight="1">
      <c r="A142" s="8"/>
      <c r="B142" s="9"/>
      <c r="C142" s="9"/>
      <c r="D142" s="9"/>
      <c r="E142" s="9"/>
      <c r="F142" s="9"/>
      <c r="G142" s="9"/>
      <c r="H142" s="9"/>
      <c r="I142" s="9"/>
      <c r="J142" s="9"/>
      <c r="K142" s="9"/>
      <c r="L142" s="9"/>
      <c r="M142" s="9"/>
      <c r="N142" s="9"/>
      <c r="O142" s="9"/>
      <c r="P142" s="9"/>
      <c r="Q142" s="9"/>
      <c r="R142" s="9"/>
      <c r="S142" s="9"/>
      <c r="T142" s="9"/>
      <c r="U142" s="9"/>
      <c r="V142" s="9"/>
      <c r="W142" s="10"/>
    </row>
    <row r="143" spans="1:23" ht="16.5" customHeight="1">
      <c r="A143" s="8"/>
      <c r="B143" s="9"/>
      <c r="C143" s="9"/>
      <c r="D143" s="9"/>
      <c r="E143" s="9"/>
      <c r="F143" s="9"/>
      <c r="G143" s="9"/>
      <c r="H143" s="9"/>
      <c r="I143" s="9"/>
      <c r="J143" s="9"/>
      <c r="K143" s="9"/>
      <c r="L143" s="9"/>
      <c r="M143" s="9"/>
      <c r="N143" s="9"/>
      <c r="O143" s="9"/>
      <c r="P143" s="9"/>
      <c r="Q143" s="9"/>
      <c r="R143" s="9"/>
      <c r="S143" s="9"/>
      <c r="T143" s="9"/>
      <c r="U143" s="9"/>
      <c r="V143" s="9"/>
      <c r="W143" s="10"/>
    </row>
    <row r="144" spans="1:23" ht="16.5" customHeight="1">
      <c r="A144" s="8"/>
      <c r="B144" s="9"/>
      <c r="C144" s="9"/>
      <c r="D144" s="9"/>
      <c r="E144" s="9"/>
      <c r="F144" s="9"/>
      <c r="G144" s="9"/>
      <c r="H144" s="9"/>
      <c r="I144" s="9"/>
      <c r="J144" s="9"/>
      <c r="K144" s="9"/>
      <c r="L144" s="9"/>
      <c r="M144" s="9"/>
      <c r="N144" s="9"/>
      <c r="O144" s="9"/>
      <c r="P144" s="9"/>
      <c r="Q144" s="9"/>
      <c r="R144" s="9"/>
      <c r="S144" s="9"/>
      <c r="T144" s="9"/>
      <c r="U144" s="9"/>
      <c r="V144" s="9"/>
      <c r="W144" s="10"/>
    </row>
    <row r="145" spans="1:23" ht="16.5" customHeight="1">
      <c r="A145" s="8"/>
      <c r="B145" s="9"/>
      <c r="C145" s="9"/>
      <c r="D145" s="9"/>
      <c r="E145" s="9"/>
      <c r="F145" s="9"/>
      <c r="G145" s="9"/>
      <c r="H145" s="9"/>
      <c r="I145" s="9"/>
      <c r="J145" s="9"/>
      <c r="K145" s="9"/>
      <c r="L145" s="9"/>
      <c r="M145" s="9"/>
      <c r="N145" s="9"/>
      <c r="O145" s="9"/>
      <c r="P145" s="9"/>
      <c r="Q145" s="9"/>
      <c r="R145" s="9"/>
      <c r="S145" s="9"/>
      <c r="T145" s="9"/>
      <c r="U145" s="9"/>
      <c r="V145" s="9"/>
      <c r="W145" s="10"/>
    </row>
    <row r="146" spans="1:23" ht="16.5" customHeight="1">
      <c r="A146" s="8"/>
      <c r="B146" s="9"/>
      <c r="C146" s="9"/>
      <c r="D146" s="9"/>
      <c r="E146" s="9"/>
      <c r="F146" s="9"/>
      <c r="G146" s="9"/>
      <c r="H146" s="9"/>
      <c r="I146" s="9"/>
      <c r="J146" s="9"/>
      <c r="K146" s="9"/>
      <c r="L146" s="9"/>
      <c r="M146" s="9"/>
      <c r="N146" s="9"/>
      <c r="O146" s="9"/>
      <c r="P146" s="9"/>
      <c r="Q146" s="9"/>
      <c r="R146" s="9"/>
      <c r="S146" s="9"/>
      <c r="T146" s="9"/>
      <c r="U146" s="9"/>
      <c r="V146" s="9"/>
      <c r="W146" s="10"/>
    </row>
    <row r="147" spans="1:23" ht="16.5" customHeight="1">
      <c r="A147" s="8"/>
      <c r="B147" s="9"/>
      <c r="C147" s="9"/>
      <c r="D147" s="9"/>
      <c r="E147" s="9"/>
      <c r="F147" s="9"/>
      <c r="G147" s="9"/>
      <c r="H147" s="9"/>
      <c r="I147" s="9"/>
      <c r="J147" s="9"/>
      <c r="K147" s="9"/>
      <c r="L147" s="9"/>
      <c r="M147" s="9"/>
      <c r="N147" s="9"/>
      <c r="O147" s="9"/>
      <c r="P147" s="9"/>
      <c r="Q147" s="9"/>
      <c r="R147" s="9"/>
      <c r="S147" s="9"/>
      <c r="T147" s="9"/>
      <c r="U147" s="9"/>
      <c r="V147" s="9"/>
      <c r="W147" s="10"/>
    </row>
    <row r="148" spans="1:23" ht="16.5" customHeight="1">
      <c r="A148" s="8"/>
      <c r="B148" s="9"/>
      <c r="C148" s="9"/>
      <c r="D148" s="9"/>
      <c r="E148" s="9"/>
      <c r="F148" s="9"/>
      <c r="G148" s="9"/>
      <c r="H148" s="9"/>
      <c r="I148" s="9"/>
      <c r="J148" s="9"/>
      <c r="K148" s="9"/>
      <c r="L148" s="9"/>
      <c r="M148" s="9"/>
      <c r="N148" s="9"/>
      <c r="O148" s="9"/>
      <c r="P148" s="9"/>
      <c r="Q148" s="9"/>
      <c r="R148" s="9"/>
      <c r="S148" s="9"/>
      <c r="T148" s="9"/>
      <c r="U148" s="9"/>
      <c r="V148" s="9"/>
      <c r="W148" s="10"/>
    </row>
    <row r="149" spans="1:23" ht="16.5" customHeight="1">
      <c r="A149" s="8"/>
      <c r="B149" s="9"/>
      <c r="C149" s="9"/>
      <c r="D149" s="9"/>
      <c r="E149" s="9"/>
      <c r="F149" s="9"/>
      <c r="G149" s="9"/>
      <c r="H149" s="9"/>
      <c r="I149" s="9"/>
      <c r="J149" s="9"/>
      <c r="K149" s="9"/>
      <c r="L149" s="9"/>
      <c r="M149" s="9"/>
      <c r="N149" s="9"/>
      <c r="O149" s="9"/>
      <c r="P149" s="9"/>
      <c r="Q149" s="9"/>
      <c r="R149" s="9"/>
      <c r="S149" s="9"/>
      <c r="T149" s="9"/>
      <c r="U149" s="9"/>
      <c r="V149" s="9"/>
      <c r="W149" s="10"/>
    </row>
    <row r="150" spans="1:23" ht="16.5" customHeight="1">
      <c r="A150" s="8"/>
      <c r="B150" s="9"/>
      <c r="C150" s="9"/>
      <c r="D150" s="9"/>
      <c r="E150" s="9"/>
      <c r="F150" s="9"/>
      <c r="G150" s="9"/>
      <c r="H150" s="9"/>
      <c r="I150" s="9"/>
      <c r="J150" s="9"/>
      <c r="K150" s="9"/>
      <c r="L150" s="9"/>
      <c r="M150" s="9"/>
      <c r="N150" s="9"/>
      <c r="O150" s="9"/>
      <c r="P150" s="9"/>
      <c r="Q150" s="9"/>
      <c r="R150" s="9"/>
      <c r="S150" s="9"/>
      <c r="T150" s="9"/>
      <c r="U150" s="9"/>
      <c r="V150" s="9"/>
      <c r="W150" s="10"/>
    </row>
    <row r="151" spans="1:23" ht="16.5" customHeight="1">
      <c r="A151" s="8"/>
      <c r="B151" s="9"/>
      <c r="C151" s="9"/>
      <c r="D151" s="9"/>
      <c r="E151" s="9"/>
      <c r="F151" s="9"/>
      <c r="G151" s="9"/>
      <c r="H151" s="9"/>
      <c r="I151" s="9"/>
      <c r="J151" s="9"/>
      <c r="K151" s="9"/>
      <c r="L151" s="9"/>
      <c r="M151" s="9"/>
      <c r="N151" s="9"/>
      <c r="O151" s="9"/>
      <c r="P151" s="9"/>
      <c r="Q151" s="9"/>
      <c r="R151" s="9"/>
      <c r="S151" s="9"/>
      <c r="T151" s="9"/>
      <c r="U151" s="9"/>
      <c r="V151" s="9"/>
      <c r="W151" s="10"/>
    </row>
    <row r="152" spans="1:23" ht="16.5" customHeight="1">
      <c r="A152" s="8"/>
      <c r="B152" s="9"/>
      <c r="C152" s="9"/>
      <c r="D152" s="9"/>
      <c r="E152" s="9"/>
      <c r="F152" s="9"/>
      <c r="G152" s="9"/>
      <c r="H152" s="9"/>
      <c r="I152" s="9"/>
      <c r="J152" s="9"/>
      <c r="K152" s="9"/>
      <c r="L152" s="9"/>
      <c r="M152" s="9"/>
      <c r="N152" s="9"/>
      <c r="O152" s="9"/>
      <c r="P152" s="9"/>
      <c r="Q152" s="9"/>
      <c r="R152" s="9"/>
      <c r="S152" s="9"/>
      <c r="T152" s="9"/>
      <c r="U152" s="9"/>
      <c r="V152" s="9"/>
      <c r="W152" s="10"/>
    </row>
    <row r="153" spans="1:23" ht="16.5" customHeight="1">
      <c r="A153" s="8"/>
      <c r="B153" s="9"/>
      <c r="C153" s="9"/>
      <c r="D153" s="9"/>
      <c r="E153" s="9"/>
      <c r="F153" s="9"/>
      <c r="G153" s="9"/>
      <c r="H153" s="9"/>
      <c r="I153" s="9"/>
      <c r="J153" s="9"/>
      <c r="K153" s="9"/>
      <c r="L153" s="9"/>
      <c r="M153" s="9"/>
      <c r="N153" s="9"/>
      <c r="O153" s="9"/>
      <c r="P153" s="9"/>
      <c r="Q153" s="9"/>
      <c r="R153" s="9"/>
      <c r="S153" s="9"/>
      <c r="T153" s="9"/>
      <c r="U153" s="9"/>
      <c r="V153" s="9"/>
      <c r="W153" s="10"/>
    </row>
    <row r="154" spans="1:23" ht="16.5" customHeight="1">
      <c r="A154" s="8"/>
      <c r="B154" s="9"/>
      <c r="C154" s="9"/>
      <c r="D154" s="9"/>
      <c r="E154" s="9"/>
      <c r="F154" s="9"/>
      <c r="G154" s="9"/>
      <c r="H154" s="9"/>
      <c r="I154" s="9"/>
      <c r="J154" s="9"/>
      <c r="K154" s="9"/>
      <c r="L154" s="9"/>
      <c r="M154" s="9"/>
      <c r="N154" s="9"/>
      <c r="O154" s="9"/>
      <c r="P154" s="9"/>
      <c r="Q154" s="9"/>
      <c r="R154" s="9"/>
      <c r="S154" s="9"/>
      <c r="T154" s="9"/>
      <c r="U154" s="9"/>
      <c r="V154" s="9"/>
      <c r="W154" s="10"/>
    </row>
    <row r="155" spans="1:23" ht="16.5" customHeight="1">
      <c r="A155" s="8"/>
      <c r="B155" s="9"/>
      <c r="C155" s="9"/>
      <c r="D155" s="9"/>
      <c r="E155" s="9"/>
      <c r="F155" s="9"/>
      <c r="G155" s="9"/>
      <c r="H155" s="9"/>
      <c r="I155" s="9"/>
      <c r="J155" s="9"/>
      <c r="K155" s="9"/>
      <c r="L155" s="9"/>
      <c r="M155" s="9"/>
      <c r="N155" s="9"/>
      <c r="O155" s="9"/>
      <c r="P155" s="9"/>
      <c r="Q155" s="9"/>
      <c r="R155" s="9"/>
      <c r="S155" s="9"/>
      <c r="T155" s="9"/>
      <c r="U155" s="9"/>
      <c r="V155" s="9"/>
      <c r="W155" s="10"/>
    </row>
    <row r="156" spans="1:23" ht="16.5" customHeight="1">
      <c r="A156" s="8"/>
      <c r="B156" s="9"/>
      <c r="C156" s="9"/>
      <c r="D156" s="9"/>
      <c r="E156" s="9"/>
      <c r="F156" s="9"/>
      <c r="G156" s="9"/>
      <c r="H156" s="9"/>
      <c r="I156" s="9"/>
      <c r="J156" s="9"/>
      <c r="K156" s="9"/>
      <c r="L156" s="9"/>
      <c r="M156" s="9"/>
      <c r="N156" s="9"/>
      <c r="O156" s="9"/>
      <c r="P156" s="9"/>
      <c r="Q156" s="9"/>
      <c r="R156" s="9"/>
      <c r="S156" s="9"/>
      <c r="T156" s="9"/>
      <c r="U156" s="9"/>
      <c r="V156" s="9"/>
      <c r="W156" s="10"/>
    </row>
    <row r="157" spans="1:23" ht="16.5" customHeight="1">
      <c r="A157" s="8"/>
      <c r="B157" s="9"/>
      <c r="C157" s="9"/>
      <c r="D157" s="9"/>
      <c r="E157" s="9"/>
      <c r="F157" s="9"/>
      <c r="G157" s="9"/>
      <c r="H157" s="9"/>
      <c r="I157" s="9"/>
      <c r="J157" s="9"/>
      <c r="K157" s="9"/>
      <c r="L157" s="9"/>
      <c r="M157" s="9"/>
      <c r="N157" s="9"/>
      <c r="O157" s="9"/>
      <c r="P157" s="9"/>
      <c r="Q157" s="9"/>
      <c r="R157" s="9"/>
      <c r="S157" s="9"/>
      <c r="T157" s="9"/>
      <c r="U157" s="9"/>
      <c r="V157" s="9"/>
      <c r="W157" s="10"/>
    </row>
    <row r="158" spans="1:23" ht="16.5" customHeight="1">
      <c r="A158" s="8"/>
      <c r="B158" s="9"/>
      <c r="C158" s="9"/>
      <c r="D158" s="9"/>
      <c r="E158" s="9"/>
      <c r="F158" s="9"/>
      <c r="G158" s="9"/>
      <c r="H158" s="9"/>
      <c r="I158" s="9"/>
      <c r="J158" s="9"/>
      <c r="K158" s="9"/>
      <c r="L158" s="9"/>
      <c r="M158" s="9"/>
      <c r="N158" s="9"/>
      <c r="O158" s="9"/>
      <c r="P158" s="9"/>
      <c r="Q158" s="9"/>
      <c r="R158" s="9"/>
      <c r="S158" s="9"/>
      <c r="T158" s="9"/>
      <c r="U158" s="9"/>
      <c r="V158" s="9"/>
      <c r="W158" s="10"/>
    </row>
    <row r="159" spans="1:23" ht="16.5" customHeight="1">
      <c r="A159" s="8"/>
      <c r="B159" s="9"/>
      <c r="C159" s="9"/>
      <c r="D159" s="9"/>
      <c r="E159" s="9"/>
      <c r="F159" s="9"/>
      <c r="G159" s="9"/>
      <c r="H159" s="9"/>
      <c r="I159" s="9"/>
      <c r="J159" s="9"/>
      <c r="K159" s="9"/>
      <c r="L159" s="9"/>
      <c r="M159" s="9"/>
      <c r="N159" s="9"/>
      <c r="O159" s="9"/>
      <c r="P159" s="9"/>
      <c r="Q159" s="9"/>
      <c r="R159" s="9"/>
      <c r="S159" s="9"/>
      <c r="T159" s="9"/>
      <c r="U159" s="9"/>
      <c r="V159" s="9"/>
      <c r="W159" s="10"/>
    </row>
    <row r="160" spans="1:23" ht="16.5" customHeight="1">
      <c r="A160" s="8"/>
      <c r="B160" s="9"/>
      <c r="C160" s="9"/>
      <c r="D160" s="9"/>
      <c r="E160" s="9"/>
      <c r="F160" s="9"/>
      <c r="G160" s="9"/>
      <c r="H160" s="9"/>
      <c r="I160" s="9"/>
      <c r="J160" s="9"/>
      <c r="K160" s="9"/>
      <c r="L160" s="9"/>
      <c r="M160" s="9"/>
      <c r="N160" s="9"/>
      <c r="O160" s="9"/>
      <c r="P160" s="9"/>
      <c r="Q160" s="9"/>
      <c r="R160" s="9"/>
      <c r="S160" s="9"/>
      <c r="T160" s="9"/>
      <c r="U160" s="9"/>
      <c r="V160" s="9"/>
      <c r="W160" s="10"/>
    </row>
    <row r="161" spans="1:23" ht="16.5" customHeight="1">
      <c r="A161" s="8"/>
      <c r="B161" s="9"/>
      <c r="C161" s="9"/>
      <c r="D161" s="9"/>
      <c r="E161" s="9"/>
      <c r="F161" s="9"/>
      <c r="G161" s="9"/>
      <c r="H161" s="9"/>
      <c r="I161" s="9"/>
      <c r="J161" s="9"/>
      <c r="K161" s="9"/>
      <c r="L161" s="9"/>
      <c r="M161" s="9"/>
      <c r="N161" s="9"/>
      <c r="O161" s="9"/>
      <c r="P161" s="9"/>
      <c r="Q161" s="9"/>
      <c r="R161" s="9"/>
      <c r="S161" s="9"/>
      <c r="T161" s="9"/>
      <c r="U161" s="9"/>
      <c r="V161" s="9"/>
      <c r="W161" s="10"/>
    </row>
    <row r="162" spans="1:23" ht="16.5" customHeight="1">
      <c r="A162" s="8"/>
      <c r="B162" s="9"/>
      <c r="C162" s="9"/>
      <c r="D162" s="9"/>
      <c r="E162" s="9"/>
      <c r="F162" s="9"/>
      <c r="G162" s="9"/>
      <c r="H162" s="9"/>
      <c r="I162" s="9"/>
      <c r="J162" s="9"/>
      <c r="K162" s="9"/>
      <c r="L162" s="9"/>
      <c r="M162" s="9"/>
      <c r="N162" s="9"/>
      <c r="O162" s="9"/>
      <c r="P162" s="9"/>
      <c r="Q162" s="9"/>
      <c r="R162" s="9"/>
      <c r="S162" s="9"/>
      <c r="T162" s="9"/>
      <c r="U162" s="9"/>
      <c r="V162" s="9"/>
      <c r="W162" s="10"/>
    </row>
    <row r="163" spans="1:23" ht="16.5" customHeight="1">
      <c r="A163" s="8"/>
      <c r="B163" s="9"/>
      <c r="C163" s="9"/>
      <c r="D163" s="9"/>
      <c r="E163" s="9"/>
      <c r="F163" s="9"/>
      <c r="G163" s="9"/>
      <c r="H163" s="9"/>
      <c r="I163" s="9"/>
      <c r="J163" s="9"/>
      <c r="K163" s="9"/>
      <c r="L163" s="9"/>
      <c r="M163" s="9"/>
      <c r="N163" s="9"/>
      <c r="O163" s="9"/>
      <c r="P163" s="9"/>
      <c r="Q163" s="9"/>
      <c r="R163" s="9"/>
      <c r="S163" s="9"/>
      <c r="T163" s="9"/>
      <c r="U163" s="9"/>
      <c r="V163" s="9"/>
      <c r="W163" s="10"/>
    </row>
    <row r="164" spans="1:23" ht="16.5" customHeight="1">
      <c r="A164" s="8"/>
      <c r="B164" s="9"/>
      <c r="C164" s="9"/>
      <c r="D164" s="9"/>
      <c r="E164" s="9"/>
      <c r="F164" s="9"/>
      <c r="G164" s="9"/>
      <c r="H164" s="9"/>
      <c r="I164" s="9"/>
      <c r="J164" s="9"/>
      <c r="K164" s="9"/>
      <c r="L164" s="9"/>
      <c r="M164" s="9"/>
      <c r="N164" s="9"/>
      <c r="O164" s="9"/>
      <c r="P164" s="9"/>
      <c r="Q164" s="9"/>
      <c r="R164" s="9"/>
      <c r="S164" s="9"/>
      <c r="T164" s="9"/>
      <c r="U164" s="9"/>
      <c r="V164" s="9"/>
      <c r="W164" s="10"/>
    </row>
    <row r="165" spans="1:23" ht="16.5" customHeight="1">
      <c r="A165" s="8"/>
      <c r="B165" s="9"/>
      <c r="C165" s="9"/>
      <c r="D165" s="9"/>
      <c r="E165" s="9"/>
      <c r="F165" s="9"/>
      <c r="G165" s="9"/>
      <c r="H165" s="9"/>
      <c r="I165" s="9"/>
      <c r="J165" s="9"/>
      <c r="K165" s="9"/>
      <c r="L165" s="9"/>
      <c r="M165" s="9"/>
      <c r="N165" s="9"/>
      <c r="O165" s="9"/>
      <c r="P165" s="9"/>
      <c r="Q165" s="9"/>
      <c r="R165" s="9"/>
      <c r="S165" s="9"/>
      <c r="T165" s="9"/>
      <c r="U165" s="9"/>
      <c r="V165" s="9"/>
      <c r="W165" s="10"/>
    </row>
    <row r="166" spans="1:23" ht="16.5" customHeight="1">
      <c r="A166" s="8"/>
      <c r="B166" s="9"/>
      <c r="C166" s="9"/>
      <c r="D166" s="9"/>
      <c r="E166" s="9"/>
      <c r="F166" s="9"/>
      <c r="G166" s="9"/>
      <c r="H166" s="9"/>
      <c r="I166" s="9"/>
      <c r="J166" s="9"/>
      <c r="K166" s="9"/>
      <c r="L166" s="9"/>
      <c r="M166" s="9"/>
      <c r="N166" s="9"/>
      <c r="O166" s="9"/>
      <c r="P166" s="9"/>
      <c r="Q166" s="9"/>
      <c r="R166" s="9"/>
      <c r="S166" s="9"/>
      <c r="T166" s="9"/>
      <c r="U166" s="9"/>
      <c r="V166" s="9"/>
      <c r="W166" s="10"/>
    </row>
    <row r="167" spans="1:23" ht="16.5" customHeight="1">
      <c r="A167" s="8"/>
      <c r="B167" s="9"/>
      <c r="C167" s="9"/>
      <c r="D167" s="9"/>
      <c r="E167" s="9"/>
      <c r="F167" s="9"/>
      <c r="G167" s="9"/>
      <c r="H167" s="9"/>
      <c r="I167" s="9"/>
      <c r="J167" s="9"/>
      <c r="K167" s="9"/>
      <c r="L167" s="9"/>
      <c r="M167" s="9"/>
      <c r="N167" s="9"/>
      <c r="O167" s="9"/>
      <c r="P167" s="9"/>
      <c r="Q167" s="9"/>
      <c r="R167" s="9"/>
      <c r="S167" s="9"/>
      <c r="T167" s="9"/>
      <c r="U167" s="9"/>
      <c r="V167" s="9"/>
      <c r="W167" s="10"/>
    </row>
    <row r="168" spans="1:23" ht="16.5" customHeight="1">
      <c r="A168" s="8"/>
      <c r="B168" s="9"/>
      <c r="C168" s="9"/>
      <c r="D168" s="9"/>
      <c r="E168" s="9"/>
      <c r="F168" s="9"/>
      <c r="G168" s="9"/>
      <c r="H168" s="9"/>
      <c r="I168" s="9"/>
      <c r="J168" s="9"/>
      <c r="K168" s="9"/>
      <c r="L168" s="9"/>
      <c r="M168" s="9"/>
      <c r="N168" s="9"/>
      <c r="O168" s="9"/>
      <c r="P168" s="9"/>
      <c r="Q168" s="9"/>
      <c r="R168" s="9"/>
      <c r="S168" s="9"/>
      <c r="T168" s="9"/>
      <c r="U168" s="9"/>
      <c r="V168" s="9"/>
      <c r="W168" s="10"/>
    </row>
    <row r="169" spans="1:23" ht="16.5" customHeight="1">
      <c r="A169" s="8"/>
      <c r="B169" s="9"/>
      <c r="C169" s="9"/>
      <c r="D169" s="9"/>
      <c r="E169" s="9"/>
      <c r="F169" s="9"/>
      <c r="G169" s="9"/>
      <c r="H169" s="9"/>
      <c r="I169" s="9"/>
      <c r="J169" s="9"/>
      <c r="K169" s="9"/>
      <c r="L169" s="9"/>
      <c r="M169" s="9"/>
      <c r="N169" s="9"/>
      <c r="O169" s="9"/>
      <c r="P169" s="9"/>
      <c r="Q169" s="9"/>
      <c r="R169" s="9"/>
      <c r="S169" s="9"/>
      <c r="T169" s="9"/>
      <c r="U169" s="9"/>
      <c r="V169" s="9"/>
      <c r="W169" s="10"/>
    </row>
    <row r="170" spans="1:23" ht="16.5" customHeight="1">
      <c r="A170" s="8"/>
      <c r="B170" s="9"/>
      <c r="C170" s="9"/>
      <c r="D170" s="9"/>
      <c r="E170" s="9"/>
      <c r="F170" s="9"/>
      <c r="G170" s="9"/>
      <c r="H170" s="9"/>
      <c r="I170" s="9"/>
      <c r="J170" s="9"/>
      <c r="K170" s="9"/>
      <c r="L170" s="9"/>
      <c r="M170" s="9"/>
      <c r="N170" s="9"/>
      <c r="O170" s="9"/>
      <c r="P170" s="9"/>
      <c r="Q170" s="9"/>
      <c r="R170" s="9"/>
      <c r="S170" s="9"/>
      <c r="T170" s="9"/>
      <c r="U170" s="9"/>
      <c r="V170" s="9"/>
      <c r="W170" s="10"/>
    </row>
    <row r="171" spans="1:23" ht="16.5" customHeight="1">
      <c r="A171" s="8"/>
      <c r="B171" s="9"/>
      <c r="C171" s="9"/>
      <c r="D171" s="9"/>
      <c r="E171" s="9"/>
      <c r="F171" s="9"/>
      <c r="G171" s="9"/>
      <c r="H171" s="9"/>
      <c r="I171" s="9"/>
      <c r="J171" s="9"/>
      <c r="K171" s="9"/>
      <c r="L171" s="9"/>
      <c r="M171" s="9"/>
      <c r="N171" s="9"/>
      <c r="O171" s="9"/>
      <c r="P171" s="9"/>
      <c r="Q171" s="9"/>
      <c r="R171" s="9"/>
      <c r="S171" s="9"/>
      <c r="T171" s="9"/>
      <c r="U171" s="9"/>
      <c r="V171" s="9"/>
      <c r="W171" s="10"/>
    </row>
    <row r="172" spans="1:23" ht="16.5" customHeight="1">
      <c r="A172" s="8"/>
      <c r="B172" s="9"/>
      <c r="C172" s="9"/>
      <c r="D172" s="9"/>
      <c r="E172" s="9"/>
      <c r="F172" s="9"/>
      <c r="G172" s="9"/>
      <c r="H172" s="9"/>
      <c r="I172" s="9"/>
      <c r="J172" s="9"/>
      <c r="K172" s="9"/>
      <c r="L172" s="9"/>
      <c r="M172" s="9"/>
      <c r="N172" s="9"/>
      <c r="O172" s="9"/>
      <c r="P172" s="9"/>
      <c r="Q172" s="9"/>
      <c r="R172" s="9"/>
      <c r="S172" s="9"/>
      <c r="T172" s="9"/>
      <c r="U172" s="9"/>
      <c r="V172" s="9"/>
      <c r="W172" s="10"/>
    </row>
    <row r="173" spans="1:23" ht="16.5" customHeight="1">
      <c r="A173" s="8"/>
      <c r="B173" s="9"/>
      <c r="C173" s="9"/>
      <c r="D173" s="9"/>
      <c r="E173" s="9"/>
      <c r="F173" s="9"/>
      <c r="G173" s="9"/>
      <c r="H173" s="9"/>
      <c r="I173" s="9"/>
      <c r="J173" s="9"/>
      <c r="K173" s="9"/>
      <c r="L173" s="9"/>
      <c r="M173" s="9"/>
      <c r="N173" s="9"/>
      <c r="O173" s="9"/>
      <c r="P173" s="9"/>
      <c r="Q173" s="9"/>
      <c r="R173" s="9"/>
      <c r="S173" s="9"/>
      <c r="T173" s="9"/>
      <c r="U173" s="9"/>
      <c r="V173" s="9"/>
      <c r="W173" s="10"/>
    </row>
    <row r="174" spans="1:23" ht="16.5" customHeight="1">
      <c r="A174" s="8"/>
      <c r="B174" s="9"/>
      <c r="C174" s="9"/>
      <c r="D174" s="9"/>
      <c r="E174" s="9"/>
      <c r="F174" s="9"/>
      <c r="G174" s="9"/>
      <c r="H174" s="9"/>
      <c r="I174" s="9"/>
      <c r="J174" s="9"/>
      <c r="K174" s="9"/>
      <c r="L174" s="9"/>
      <c r="M174" s="9"/>
      <c r="N174" s="9"/>
      <c r="O174" s="9"/>
      <c r="P174" s="9"/>
      <c r="Q174" s="9"/>
      <c r="R174" s="9"/>
      <c r="S174" s="9"/>
      <c r="T174" s="9"/>
      <c r="U174" s="9"/>
      <c r="V174" s="9"/>
      <c r="W174" s="10"/>
    </row>
    <row r="175" spans="1:23" ht="16.5" customHeight="1">
      <c r="A175" s="8"/>
      <c r="B175" s="9"/>
      <c r="C175" s="9"/>
      <c r="D175" s="9"/>
      <c r="E175" s="9"/>
      <c r="F175" s="9"/>
      <c r="G175" s="9"/>
      <c r="H175" s="9"/>
      <c r="I175" s="9"/>
      <c r="J175" s="9"/>
      <c r="K175" s="9"/>
      <c r="L175" s="9"/>
      <c r="M175" s="9"/>
      <c r="N175" s="9"/>
      <c r="O175" s="9"/>
      <c r="P175" s="9"/>
      <c r="Q175" s="9"/>
      <c r="R175" s="9"/>
      <c r="S175" s="9"/>
      <c r="T175" s="9"/>
      <c r="U175" s="9"/>
      <c r="V175" s="9"/>
      <c r="W175" s="10"/>
    </row>
    <row r="176" spans="1:23" ht="16.5" customHeight="1">
      <c r="A176" s="8"/>
      <c r="B176" s="9"/>
      <c r="C176" s="9"/>
      <c r="D176" s="9"/>
      <c r="E176" s="9"/>
      <c r="F176" s="9"/>
      <c r="G176" s="9"/>
      <c r="H176" s="9"/>
      <c r="I176" s="9"/>
      <c r="J176" s="9"/>
      <c r="K176" s="9"/>
      <c r="L176" s="9"/>
      <c r="M176" s="9"/>
      <c r="N176" s="9"/>
      <c r="O176" s="9"/>
      <c r="P176" s="9"/>
      <c r="Q176" s="9"/>
      <c r="R176" s="9"/>
      <c r="S176" s="9"/>
      <c r="T176" s="9"/>
      <c r="U176" s="9"/>
      <c r="V176" s="9"/>
      <c r="W176" s="10"/>
    </row>
    <row r="177" spans="1:23" ht="16.5" customHeight="1">
      <c r="A177" s="8"/>
      <c r="B177" s="9"/>
      <c r="C177" s="9"/>
      <c r="D177" s="9"/>
      <c r="E177" s="9"/>
      <c r="F177" s="9"/>
      <c r="G177" s="9"/>
      <c r="H177" s="9"/>
      <c r="I177" s="9"/>
      <c r="J177" s="9"/>
      <c r="K177" s="9"/>
      <c r="L177" s="9"/>
      <c r="M177" s="9"/>
      <c r="N177" s="9"/>
      <c r="O177" s="9"/>
      <c r="P177" s="9"/>
      <c r="Q177" s="9"/>
      <c r="R177" s="9"/>
      <c r="S177" s="9"/>
      <c r="T177" s="9"/>
      <c r="U177" s="9"/>
      <c r="V177" s="9"/>
      <c r="W177" s="10"/>
    </row>
    <row r="178" spans="1:23" ht="16.5" customHeight="1">
      <c r="A178" s="8"/>
      <c r="B178" s="9"/>
      <c r="C178" s="9"/>
      <c r="D178" s="9"/>
      <c r="E178" s="9"/>
      <c r="F178" s="9"/>
      <c r="G178" s="9"/>
      <c r="H178" s="9"/>
      <c r="I178" s="9"/>
      <c r="J178" s="9"/>
      <c r="K178" s="9"/>
      <c r="L178" s="9"/>
      <c r="M178" s="9"/>
      <c r="N178" s="9"/>
      <c r="O178" s="9"/>
      <c r="P178" s="9"/>
      <c r="Q178" s="9"/>
      <c r="R178" s="9"/>
      <c r="S178" s="9"/>
      <c r="T178" s="9"/>
      <c r="U178" s="9"/>
      <c r="V178" s="9"/>
      <c r="W178" s="10"/>
    </row>
    <row r="179" spans="1:23" ht="16.5" customHeight="1">
      <c r="A179" s="8"/>
      <c r="B179" s="9"/>
      <c r="C179" s="9"/>
      <c r="D179" s="9"/>
      <c r="E179" s="9"/>
      <c r="F179" s="9"/>
      <c r="G179" s="9"/>
      <c r="H179" s="9"/>
      <c r="I179" s="9"/>
      <c r="J179" s="9"/>
      <c r="K179" s="9"/>
      <c r="L179" s="9"/>
      <c r="M179" s="9"/>
      <c r="N179" s="9"/>
      <c r="O179" s="9"/>
      <c r="P179" s="9"/>
      <c r="Q179" s="9"/>
      <c r="R179" s="9"/>
      <c r="S179" s="9"/>
      <c r="T179" s="9"/>
      <c r="U179" s="9"/>
      <c r="V179" s="9"/>
      <c r="W179" s="10"/>
    </row>
    <row r="180" spans="1:23" ht="16.5" customHeight="1">
      <c r="A180" s="8"/>
      <c r="B180" s="9"/>
      <c r="C180" s="9"/>
      <c r="D180" s="9"/>
      <c r="E180" s="9"/>
      <c r="F180" s="9"/>
      <c r="G180" s="9"/>
      <c r="H180" s="9"/>
      <c r="I180" s="9"/>
      <c r="J180" s="9"/>
      <c r="K180" s="9"/>
      <c r="L180" s="9"/>
      <c r="M180" s="9"/>
      <c r="N180" s="9"/>
      <c r="O180" s="9"/>
      <c r="P180" s="9"/>
      <c r="Q180" s="9"/>
      <c r="R180" s="9"/>
      <c r="S180" s="9"/>
      <c r="T180" s="9"/>
      <c r="U180" s="9"/>
      <c r="V180" s="9"/>
      <c r="W180" s="10"/>
    </row>
    <row r="181" spans="1:23" ht="16.5" customHeight="1">
      <c r="A181" s="8"/>
      <c r="B181" s="9"/>
      <c r="C181" s="9"/>
      <c r="D181" s="9"/>
      <c r="E181" s="9"/>
      <c r="F181" s="9"/>
      <c r="G181" s="9"/>
      <c r="H181" s="9"/>
      <c r="I181" s="9"/>
      <c r="J181" s="9"/>
      <c r="K181" s="9"/>
      <c r="L181" s="9"/>
      <c r="M181" s="9"/>
      <c r="N181" s="9"/>
      <c r="O181" s="9"/>
      <c r="P181" s="9"/>
      <c r="Q181" s="9"/>
      <c r="R181" s="9"/>
      <c r="S181" s="9"/>
      <c r="T181" s="9"/>
      <c r="U181" s="9"/>
      <c r="V181" s="9"/>
      <c r="W181" s="10"/>
    </row>
    <row r="182" spans="1:23" ht="16.5" customHeight="1">
      <c r="A182" s="8"/>
      <c r="B182" s="9"/>
      <c r="C182" s="9"/>
      <c r="D182" s="9"/>
      <c r="E182" s="9"/>
      <c r="F182" s="9"/>
      <c r="G182" s="9"/>
      <c r="H182" s="9"/>
      <c r="I182" s="9"/>
      <c r="J182" s="9"/>
      <c r="K182" s="9"/>
      <c r="L182" s="9"/>
      <c r="M182" s="9"/>
      <c r="N182" s="9"/>
      <c r="O182" s="9"/>
      <c r="P182" s="9"/>
      <c r="Q182" s="9"/>
      <c r="R182" s="9"/>
      <c r="S182" s="9"/>
      <c r="T182" s="9"/>
      <c r="U182" s="9"/>
      <c r="V182" s="9"/>
      <c r="W182" s="10"/>
    </row>
    <row r="183" spans="1:23" ht="16.5" customHeight="1">
      <c r="A183" s="8"/>
      <c r="B183" s="9"/>
      <c r="C183" s="9"/>
      <c r="D183" s="9"/>
      <c r="E183" s="9"/>
      <c r="F183" s="9"/>
      <c r="G183" s="9"/>
      <c r="H183" s="9"/>
      <c r="I183" s="9"/>
      <c r="J183" s="9"/>
      <c r="K183" s="9"/>
      <c r="L183" s="9"/>
      <c r="M183" s="9"/>
      <c r="N183" s="9"/>
      <c r="O183" s="9"/>
      <c r="P183" s="9"/>
      <c r="Q183" s="9"/>
      <c r="R183" s="9"/>
      <c r="S183" s="9"/>
      <c r="T183" s="9"/>
      <c r="U183" s="9"/>
      <c r="V183" s="9"/>
      <c r="W183" s="10"/>
    </row>
    <row r="184" spans="1:23" ht="16.5" customHeight="1">
      <c r="A184" s="8"/>
      <c r="B184" s="9"/>
      <c r="C184" s="9"/>
      <c r="D184" s="9"/>
      <c r="E184" s="9"/>
      <c r="F184" s="9"/>
      <c r="G184" s="9"/>
      <c r="H184" s="9"/>
      <c r="I184" s="9"/>
      <c r="J184" s="9"/>
      <c r="K184" s="9"/>
      <c r="L184" s="9"/>
      <c r="M184" s="9"/>
      <c r="N184" s="9"/>
      <c r="O184" s="9"/>
      <c r="P184" s="9"/>
      <c r="Q184" s="9"/>
      <c r="R184" s="9"/>
      <c r="S184" s="9"/>
      <c r="T184" s="9"/>
      <c r="U184" s="9"/>
      <c r="V184" s="9"/>
      <c r="W184" s="10"/>
    </row>
    <row r="185" spans="1:23" ht="16.5" customHeight="1">
      <c r="A185" s="8"/>
      <c r="B185" s="9"/>
      <c r="C185" s="9"/>
      <c r="D185" s="9"/>
      <c r="E185" s="9"/>
      <c r="F185" s="9"/>
      <c r="G185" s="9"/>
      <c r="H185" s="9"/>
      <c r="I185" s="9"/>
      <c r="J185" s="9"/>
      <c r="K185" s="9"/>
      <c r="L185" s="9"/>
      <c r="M185" s="9"/>
      <c r="N185" s="9"/>
      <c r="O185" s="9"/>
      <c r="P185" s="9"/>
      <c r="Q185" s="9"/>
      <c r="R185" s="9"/>
      <c r="S185" s="9"/>
      <c r="T185" s="9"/>
      <c r="U185" s="9"/>
      <c r="V185" s="9"/>
      <c r="W185" s="10"/>
    </row>
    <row r="186" spans="1:23" ht="16.5" customHeight="1">
      <c r="A186" s="8"/>
      <c r="B186" s="9"/>
      <c r="C186" s="9"/>
      <c r="D186" s="9"/>
      <c r="E186" s="9"/>
      <c r="F186" s="9"/>
      <c r="G186" s="9"/>
      <c r="H186" s="9"/>
      <c r="I186" s="9"/>
      <c r="J186" s="9"/>
      <c r="K186" s="9"/>
      <c r="L186" s="9"/>
      <c r="M186" s="9"/>
      <c r="N186" s="9"/>
      <c r="O186" s="9"/>
      <c r="P186" s="9"/>
      <c r="Q186" s="9"/>
      <c r="R186" s="9"/>
      <c r="S186" s="9"/>
      <c r="T186" s="9"/>
      <c r="U186" s="9"/>
      <c r="V186" s="9"/>
      <c r="W186" s="10"/>
    </row>
    <row r="187" spans="1:23" ht="16.5" customHeight="1">
      <c r="A187" s="8"/>
      <c r="B187" s="9"/>
      <c r="C187" s="9"/>
      <c r="D187" s="9"/>
      <c r="E187" s="9"/>
      <c r="F187" s="9"/>
      <c r="G187" s="9"/>
      <c r="H187" s="9"/>
      <c r="I187" s="9"/>
      <c r="J187" s="9"/>
      <c r="K187" s="9"/>
      <c r="L187" s="9"/>
      <c r="M187" s="9"/>
      <c r="N187" s="9"/>
      <c r="O187" s="9"/>
      <c r="P187" s="9"/>
      <c r="Q187" s="9"/>
      <c r="R187" s="9"/>
      <c r="S187" s="9"/>
      <c r="T187" s="9"/>
      <c r="U187" s="9"/>
      <c r="V187" s="9"/>
      <c r="W187" s="10"/>
    </row>
    <row r="188" spans="1:23" ht="16.5" customHeight="1">
      <c r="A188" s="8"/>
      <c r="B188" s="9"/>
      <c r="C188" s="9"/>
      <c r="D188" s="9"/>
      <c r="E188" s="9"/>
      <c r="F188" s="9"/>
      <c r="G188" s="9"/>
      <c r="H188" s="9"/>
      <c r="I188" s="9"/>
      <c r="J188" s="9"/>
      <c r="K188" s="9"/>
      <c r="L188" s="9"/>
      <c r="M188" s="9"/>
      <c r="N188" s="9"/>
      <c r="O188" s="9"/>
      <c r="P188" s="9"/>
      <c r="Q188" s="9"/>
      <c r="R188" s="9"/>
      <c r="S188" s="9"/>
      <c r="T188" s="9"/>
      <c r="U188" s="9"/>
      <c r="V188" s="9"/>
      <c r="W188" s="10"/>
    </row>
    <row r="189" spans="1:23" ht="16.5" customHeight="1">
      <c r="A189" s="8"/>
      <c r="B189" s="9"/>
      <c r="C189" s="9"/>
      <c r="D189" s="9"/>
      <c r="E189" s="9"/>
      <c r="F189" s="9"/>
      <c r="G189" s="9"/>
      <c r="H189" s="9"/>
      <c r="I189" s="9"/>
      <c r="J189" s="9"/>
      <c r="K189" s="9"/>
      <c r="L189" s="9"/>
      <c r="M189" s="9"/>
      <c r="N189" s="9"/>
      <c r="O189" s="9"/>
      <c r="P189" s="9"/>
      <c r="Q189" s="9"/>
      <c r="R189" s="9"/>
      <c r="S189" s="9"/>
      <c r="T189" s="9"/>
      <c r="U189" s="9"/>
      <c r="V189" s="9"/>
      <c r="W189" s="10"/>
    </row>
    <row r="190" spans="1:23" ht="16.5" customHeight="1">
      <c r="A190" s="8"/>
      <c r="B190" s="9"/>
      <c r="C190" s="9"/>
      <c r="D190" s="9"/>
      <c r="E190" s="9"/>
      <c r="F190" s="9"/>
      <c r="G190" s="9"/>
      <c r="H190" s="9"/>
      <c r="I190" s="9"/>
      <c r="J190" s="9"/>
      <c r="K190" s="9"/>
      <c r="L190" s="9"/>
      <c r="M190" s="9"/>
      <c r="N190" s="9"/>
      <c r="O190" s="9"/>
      <c r="P190" s="9"/>
      <c r="Q190" s="9"/>
      <c r="R190" s="9"/>
      <c r="S190" s="9"/>
      <c r="T190" s="9"/>
      <c r="U190" s="9"/>
      <c r="V190" s="9"/>
      <c r="W190" s="10"/>
    </row>
    <row r="191" spans="1:23" ht="16.5" customHeight="1">
      <c r="A191" s="8"/>
      <c r="B191" s="9"/>
      <c r="C191" s="9"/>
      <c r="D191" s="9"/>
      <c r="E191" s="9"/>
      <c r="F191" s="9"/>
      <c r="G191" s="9"/>
      <c r="H191" s="9"/>
      <c r="I191" s="9"/>
      <c r="J191" s="9"/>
      <c r="K191" s="9"/>
      <c r="L191" s="9"/>
      <c r="M191" s="9"/>
      <c r="N191" s="9"/>
      <c r="O191" s="9"/>
      <c r="P191" s="9"/>
      <c r="Q191" s="9"/>
      <c r="R191" s="9"/>
      <c r="S191" s="9"/>
      <c r="T191" s="9"/>
      <c r="U191" s="9"/>
      <c r="V191" s="9"/>
      <c r="W191" s="10"/>
    </row>
    <row r="192" spans="1:23" ht="16.5" customHeight="1">
      <c r="A192" s="8"/>
      <c r="B192" s="9"/>
      <c r="C192" s="9"/>
      <c r="D192" s="9"/>
      <c r="E192" s="9"/>
      <c r="F192" s="9"/>
      <c r="G192" s="9"/>
      <c r="H192" s="9"/>
      <c r="I192" s="9"/>
      <c r="J192" s="9"/>
      <c r="K192" s="9"/>
      <c r="L192" s="9"/>
      <c r="M192" s="9"/>
      <c r="N192" s="9"/>
      <c r="O192" s="9"/>
      <c r="P192" s="9"/>
      <c r="Q192" s="9"/>
      <c r="R192" s="9"/>
      <c r="S192" s="9"/>
      <c r="T192" s="9"/>
      <c r="U192" s="9"/>
      <c r="V192" s="9"/>
      <c r="W192" s="10"/>
    </row>
    <row r="193" spans="1:23" ht="16.5" customHeight="1">
      <c r="A193" s="8"/>
      <c r="B193" s="9"/>
      <c r="C193" s="9"/>
      <c r="D193" s="9"/>
      <c r="E193" s="9"/>
      <c r="F193" s="9"/>
      <c r="G193" s="9"/>
      <c r="H193" s="9"/>
      <c r="I193" s="9"/>
      <c r="J193" s="9"/>
      <c r="K193" s="9"/>
      <c r="L193" s="9"/>
      <c r="M193" s="9"/>
      <c r="N193" s="9"/>
      <c r="O193" s="9"/>
      <c r="P193" s="9"/>
      <c r="Q193" s="9"/>
      <c r="R193" s="9"/>
      <c r="S193" s="9"/>
      <c r="T193" s="9"/>
      <c r="U193" s="9"/>
      <c r="V193" s="9"/>
      <c r="W193" s="10"/>
    </row>
    <row r="194" spans="1:23" ht="16.5" customHeight="1">
      <c r="A194" s="8"/>
      <c r="B194" s="9"/>
      <c r="C194" s="9"/>
      <c r="D194" s="9"/>
      <c r="E194" s="9"/>
      <c r="F194" s="9"/>
      <c r="G194" s="9"/>
      <c r="H194" s="9"/>
      <c r="I194" s="9"/>
      <c r="J194" s="9"/>
      <c r="K194" s="9"/>
      <c r="L194" s="9"/>
      <c r="M194" s="9"/>
      <c r="N194" s="9"/>
      <c r="O194" s="9"/>
      <c r="P194" s="9"/>
      <c r="Q194" s="9"/>
      <c r="R194" s="9"/>
      <c r="S194" s="9"/>
      <c r="T194" s="9"/>
      <c r="U194" s="9"/>
      <c r="V194" s="9"/>
      <c r="W194" s="10"/>
    </row>
    <row r="195" spans="1:23" ht="16.5" customHeight="1">
      <c r="A195" s="8"/>
      <c r="B195" s="9"/>
      <c r="C195" s="9"/>
      <c r="D195" s="9"/>
      <c r="E195" s="9"/>
      <c r="F195" s="9"/>
      <c r="G195" s="9"/>
      <c r="H195" s="9"/>
      <c r="I195" s="9"/>
      <c r="J195" s="9"/>
      <c r="K195" s="9"/>
      <c r="L195" s="9"/>
      <c r="M195" s="9"/>
      <c r="N195" s="9"/>
      <c r="O195" s="9"/>
      <c r="P195" s="9"/>
      <c r="Q195" s="9"/>
      <c r="R195" s="9"/>
      <c r="S195" s="9"/>
      <c r="T195" s="9"/>
      <c r="U195" s="9"/>
      <c r="V195" s="9"/>
      <c r="W195" s="10"/>
    </row>
    <row r="196" spans="1:23" ht="16.5" customHeight="1">
      <c r="A196" s="8"/>
      <c r="B196" s="9"/>
      <c r="C196" s="9"/>
      <c r="D196" s="9"/>
      <c r="E196" s="9"/>
      <c r="F196" s="9"/>
      <c r="G196" s="9"/>
      <c r="H196" s="9"/>
      <c r="I196" s="9"/>
      <c r="J196" s="9"/>
      <c r="K196" s="9"/>
      <c r="L196" s="9"/>
      <c r="M196" s="9"/>
      <c r="N196" s="9"/>
      <c r="O196" s="9"/>
      <c r="P196" s="9"/>
      <c r="Q196" s="9"/>
      <c r="R196" s="9"/>
      <c r="S196" s="9"/>
      <c r="T196" s="9"/>
      <c r="U196" s="9"/>
      <c r="V196" s="9"/>
      <c r="W196" s="10"/>
    </row>
    <row r="197" spans="1:23" ht="16.5" customHeight="1">
      <c r="A197" s="8"/>
      <c r="B197" s="9"/>
      <c r="C197" s="9"/>
      <c r="D197" s="9"/>
      <c r="E197" s="9"/>
      <c r="F197" s="9"/>
      <c r="G197" s="9"/>
      <c r="H197" s="9"/>
      <c r="I197" s="9"/>
      <c r="J197" s="9"/>
      <c r="K197" s="9"/>
      <c r="L197" s="9"/>
      <c r="M197" s="9"/>
      <c r="N197" s="9"/>
      <c r="O197" s="9"/>
      <c r="P197" s="9"/>
      <c r="Q197" s="9"/>
      <c r="R197" s="9"/>
      <c r="S197" s="9"/>
      <c r="T197" s="9"/>
      <c r="U197" s="9"/>
      <c r="V197" s="9"/>
      <c r="W197" s="10"/>
    </row>
    <row r="198" spans="1:23" ht="16.5" customHeight="1">
      <c r="A198" s="8"/>
      <c r="B198" s="9"/>
      <c r="C198" s="9"/>
      <c r="D198" s="9"/>
      <c r="E198" s="9"/>
      <c r="F198" s="9"/>
      <c r="G198" s="9"/>
      <c r="H198" s="9"/>
      <c r="I198" s="9"/>
      <c r="J198" s="9"/>
      <c r="K198" s="9"/>
      <c r="L198" s="9"/>
      <c r="M198" s="9"/>
      <c r="N198" s="9"/>
      <c r="O198" s="9"/>
      <c r="P198" s="9"/>
      <c r="Q198" s="9"/>
      <c r="R198" s="9"/>
      <c r="S198" s="9"/>
      <c r="T198" s="9"/>
      <c r="U198" s="9"/>
      <c r="V198" s="9"/>
      <c r="W198" s="10"/>
    </row>
    <row r="199" spans="1:23" ht="16.5" customHeight="1">
      <c r="A199" s="8"/>
      <c r="B199" s="9"/>
      <c r="C199" s="9"/>
      <c r="D199" s="9"/>
      <c r="E199" s="9"/>
      <c r="F199" s="9"/>
      <c r="G199" s="9"/>
      <c r="H199" s="9"/>
      <c r="I199" s="9"/>
      <c r="J199" s="9"/>
      <c r="K199" s="9"/>
      <c r="L199" s="9"/>
      <c r="M199" s="9"/>
      <c r="N199" s="9"/>
      <c r="O199" s="9"/>
      <c r="P199" s="9"/>
      <c r="Q199" s="9"/>
      <c r="R199" s="9"/>
      <c r="S199" s="9"/>
      <c r="T199" s="9"/>
      <c r="U199" s="9"/>
      <c r="V199" s="9"/>
      <c r="W199" s="10"/>
    </row>
    <row r="200" spans="1:23" ht="16.5" customHeight="1">
      <c r="A200" s="8"/>
      <c r="B200" s="9"/>
      <c r="C200" s="9"/>
      <c r="D200" s="9"/>
      <c r="E200" s="9"/>
      <c r="F200" s="9"/>
      <c r="G200" s="9"/>
      <c r="H200" s="9"/>
      <c r="I200" s="9"/>
      <c r="J200" s="9"/>
      <c r="K200" s="9"/>
      <c r="L200" s="9"/>
      <c r="M200" s="9"/>
      <c r="N200" s="9"/>
      <c r="O200" s="9"/>
      <c r="P200" s="9"/>
      <c r="Q200" s="9"/>
      <c r="R200" s="9"/>
      <c r="S200" s="9"/>
      <c r="T200" s="9"/>
      <c r="U200" s="9"/>
      <c r="V200" s="9"/>
      <c r="W200" s="10"/>
    </row>
    <row r="201" spans="1:23" ht="16.5" customHeight="1">
      <c r="A201" s="8"/>
      <c r="B201" s="9"/>
      <c r="C201" s="9"/>
      <c r="D201" s="9"/>
      <c r="E201" s="9"/>
      <c r="F201" s="9"/>
      <c r="G201" s="9"/>
      <c r="H201" s="9"/>
      <c r="I201" s="9"/>
      <c r="J201" s="9"/>
      <c r="K201" s="9"/>
      <c r="L201" s="9"/>
      <c r="M201" s="9"/>
      <c r="N201" s="9"/>
      <c r="O201" s="9"/>
      <c r="P201" s="9"/>
      <c r="Q201" s="9"/>
      <c r="R201" s="9"/>
      <c r="S201" s="9"/>
      <c r="T201" s="9"/>
      <c r="U201" s="9"/>
      <c r="V201" s="9"/>
      <c r="W201" s="10"/>
    </row>
    <row r="202" spans="1:23" ht="16.5" customHeight="1">
      <c r="A202" s="8"/>
      <c r="B202" s="9"/>
      <c r="C202" s="9"/>
      <c r="D202" s="9"/>
      <c r="E202" s="9"/>
      <c r="F202" s="9"/>
      <c r="G202" s="9"/>
      <c r="H202" s="9"/>
      <c r="I202" s="9"/>
      <c r="J202" s="9"/>
      <c r="K202" s="9"/>
      <c r="L202" s="9"/>
      <c r="M202" s="9"/>
      <c r="N202" s="9"/>
      <c r="O202" s="9"/>
      <c r="P202" s="9"/>
      <c r="Q202" s="9"/>
      <c r="R202" s="9"/>
      <c r="S202" s="9"/>
      <c r="T202" s="9"/>
      <c r="U202" s="9"/>
      <c r="V202" s="9"/>
      <c r="W202" s="10"/>
    </row>
    <row r="203" spans="1:23" ht="16.5" customHeight="1">
      <c r="A203" s="8"/>
      <c r="B203" s="9"/>
      <c r="C203" s="9"/>
      <c r="D203" s="9"/>
      <c r="E203" s="9"/>
      <c r="F203" s="9"/>
      <c r="G203" s="9"/>
      <c r="H203" s="9"/>
      <c r="I203" s="9"/>
      <c r="J203" s="9"/>
      <c r="K203" s="9"/>
      <c r="L203" s="9"/>
      <c r="M203" s="9"/>
      <c r="N203" s="9"/>
      <c r="O203" s="9"/>
      <c r="P203" s="9"/>
      <c r="Q203" s="9"/>
      <c r="R203" s="9"/>
      <c r="S203" s="9"/>
      <c r="T203" s="9"/>
      <c r="U203" s="9"/>
      <c r="V203" s="9"/>
      <c r="W203" s="10"/>
    </row>
    <row r="204" spans="1:23" ht="16.5" customHeight="1">
      <c r="A204" s="8"/>
      <c r="B204" s="9"/>
      <c r="C204" s="9"/>
      <c r="D204" s="9"/>
      <c r="E204" s="9"/>
      <c r="F204" s="9"/>
      <c r="G204" s="9"/>
      <c r="H204" s="9"/>
      <c r="I204" s="9"/>
      <c r="J204" s="9"/>
      <c r="K204" s="9"/>
      <c r="L204" s="9"/>
      <c r="M204" s="9"/>
      <c r="N204" s="9"/>
      <c r="O204" s="9"/>
      <c r="P204" s="9"/>
      <c r="Q204" s="9"/>
      <c r="R204" s="9"/>
      <c r="S204" s="9"/>
      <c r="T204" s="9"/>
      <c r="U204" s="9"/>
      <c r="V204" s="9"/>
      <c r="W204" s="10"/>
    </row>
    <row r="205" spans="1:23" ht="16.5" customHeight="1">
      <c r="A205" s="8"/>
      <c r="B205" s="9"/>
      <c r="C205" s="9"/>
      <c r="D205" s="9"/>
      <c r="E205" s="9"/>
      <c r="F205" s="9"/>
      <c r="G205" s="9"/>
      <c r="H205" s="9"/>
      <c r="I205" s="9"/>
      <c r="J205" s="9"/>
      <c r="K205" s="9"/>
      <c r="L205" s="9"/>
      <c r="M205" s="9"/>
      <c r="N205" s="9"/>
      <c r="O205" s="9"/>
      <c r="P205" s="9"/>
      <c r="Q205" s="9"/>
      <c r="R205" s="9"/>
      <c r="S205" s="9"/>
      <c r="T205" s="9"/>
      <c r="U205" s="9"/>
      <c r="V205" s="9"/>
      <c r="W205" s="10"/>
    </row>
    <row r="206" spans="1:23" ht="16.5" customHeight="1">
      <c r="A206" s="8"/>
      <c r="B206" s="9"/>
      <c r="C206" s="9"/>
      <c r="D206" s="9"/>
      <c r="E206" s="9"/>
      <c r="F206" s="9"/>
      <c r="G206" s="9"/>
      <c r="H206" s="9"/>
      <c r="I206" s="9"/>
      <c r="J206" s="9"/>
      <c r="K206" s="9"/>
      <c r="L206" s="9"/>
      <c r="M206" s="9"/>
      <c r="N206" s="9"/>
      <c r="O206" s="9"/>
      <c r="P206" s="9"/>
      <c r="Q206" s="9"/>
      <c r="R206" s="9"/>
      <c r="S206" s="9"/>
      <c r="T206" s="9"/>
      <c r="U206" s="9"/>
      <c r="V206" s="9"/>
      <c r="W206" s="10"/>
    </row>
    <row r="207" spans="1:23" ht="16.5" customHeight="1">
      <c r="A207" s="8"/>
      <c r="B207" s="9"/>
      <c r="C207" s="9"/>
      <c r="D207" s="9"/>
      <c r="E207" s="9"/>
      <c r="F207" s="9"/>
      <c r="G207" s="9"/>
      <c r="H207" s="9"/>
      <c r="I207" s="9"/>
      <c r="J207" s="9"/>
      <c r="K207" s="9"/>
      <c r="L207" s="9"/>
      <c r="M207" s="9"/>
      <c r="N207" s="9"/>
      <c r="O207" s="9"/>
      <c r="P207" s="9"/>
      <c r="Q207" s="9"/>
      <c r="R207" s="9"/>
      <c r="S207" s="9"/>
      <c r="T207" s="9"/>
      <c r="U207" s="9"/>
      <c r="V207" s="9"/>
      <c r="W207" s="10"/>
    </row>
    <row r="208" spans="1:23" ht="16.5" customHeight="1">
      <c r="A208" s="8"/>
      <c r="B208" s="9"/>
      <c r="C208" s="9"/>
      <c r="D208" s="9"/>
      <c r="E208" s="9"/>
      <c r="F208" s="9"/>
      <c r="G208" s="9"/>
      <c r="H208" s="9"/>
      <c r="I208" s="9"/>
      <c r="J208" s="9"/>
      <c r="K208" s="9"/>
      <c r="L208" s="9"/>
      <c r="M208" s="9"/>
      <c r="N208" s="9"/>
      <c r="O208" s="9"/>
      <c r="P208" s="9"/>
      <c r="Q208" s="9"/>
      <c r="R208" s="9"/>
      <c r="S208" s="9"/>
      <c r="T208" s="9"/>
      <c r="U208" s="9"/>
      <c r="V208" s="9"/>
      <c r="W208" s="10"/>
    </row>
    <row r="209" spans="1:23" ht="16.5" customHeight="1">
      <c r="A209" s="8"/>
      <c r="B209" s="9"/>
      <c r="C209" s="9"/>
      <c r="D209" s="9"/>
      <c r="E209" s="9"/>
      <c r="F209" s="9"/>
      <c r="G209" s="9"/>
      <c r="H209" s="9"/>
      <c r="I209" s="9"/>
      <c r="J209" s="9"/>
      <c r="K209" s="9"/>
      <c r="L209" s="9"/>
      <c r="M209" s="9"/>
      <c r="N209" s="9"/>
      <c r="O209" s="9"/>
      <c r="P209" s="9"/>
      <c r="Q209" s="9"/>
      <c r="R209" s="9"/>
      <c r="S209" s="9"/>
      <c r="T209" s="9"/>
      <c r="U209" s="9"/>
      <c r="V209" s="9"/>
      <c r="W209" s="10"/>
    </row>
    <row r="210" spans="1:23" ht="16.5" customHeight="1">
      <c r="A210" s="8"/>
      <c r="B210" s="9"/>
      <c r="C210" s="9"/>
      <c r="D210" s="9"/>
      <c r="E210" s="9"/>
      <c r="F210" s="9"/>
      <c r="G210" s="9"/>
      <c r="H210" s="9"/>
      <c r="I210" s="9"/>
      <c r="J210" s="9"/>
      <c r="K210" s="9"/>
      <c r="L210" s="9"/>
      <c r="M210" s="9"/>
      <c r="N210" s="9"/>
      <c r="O210" s="9"/>
      <c r="P210" s="9"/>
      <c r="Q210" s="9"/>
      <c r="R210" s="9"/>
      <c r="S210" s="9"/>
      <c r="T210" s="9"/>
      <c r="U210" s="9"/>
      <c r="V210" s="9"/>
      <c r="W210" s="10"/>
    </row>
    <row r="211" spans="1:23" ht="16.5" customHeight="1">
      <c r="A211" s="8"/>
      <c r="B211" s="9"/>
      <c r="C211" s="9"/>
      <c r="D211" s="9"/>
      <c r="E211" s="9"/>
      <c r="F211" s="9"/>
      <c r="G211" s="9"/>
      <c r="H211" s="9"/>
      <c r="I211" s="9"/>
      <c r="J211" s="9"/>
      <c r="K211" s="9"/>
      <c r="L211" s="9"/>
      <c r="M211" s="9"/>
      <c r="N211" s="9"/>
      <c r="O211" s="9"/>
      <c r="P211" s="9"/>
      <c r="Q211" s="9"/>
      <c r="R211" s="9"/>
      <c r="S211" s="9"/>
      <c r="T211" s="9"/>
      <c r="U211" s="9"/>
      <c r="V211" s="9"/>
      <c r="W211" s="10"/>
    </row>
    <row r="212" spans="1:23" ht="16.5" customHeight="1">
      <c r="A212" s="8"/>
      <c r="B212" s="9"/>
      <c r="C212" s="9"/>
      <c r="D212" s="9"/>
      <c r="E212" s="9"/>
      <c r="F212" s="9"/>
      <c r="G212" s="9"/>
      <c r="H212" s="9"/>
      <c r="I212" s="9"/>
      <c r="J212" s="9"/>
      <c r="K212" s="9"/>
      <c r="L212" s="9"/>
      <c r="M212" s="9"/>
      <c r="N212" s="9"/>
      <c r="O212" s="9"/>
      <c r="P212" s="9"/>
      <c r="Q212" s="9"/>
      <c r="R212" s="9"/>
      <c r="S212" s="9"/>
      <c r="T212" s="9"/>
      <c r="U212" s="9"/>
      <c r="V212" s="9"/>
      <c r="W212" s="10"/>
    </row>
    <row r="213" spans="1:23" ht="16.5" customHeight="1">
      <c r="A213" s="8"/>
      <c r="B213" s="9"/>
      <c r="C213" s="9"/>
      <c r="D213" s="9"/>
      <c r="E213" s="9"/>
      <c r="F213" s="9"/>
      <c r="G213" s="9"/>
      <c r="H213" s="9"/>
      <c r="I213" s="9"/>
      <c r="J213" s="9"/>
      <c r="K213" s="9"/>
      <c r="L213" s="9"/>
      <c r="M213" s="9"/>
      <c r="N213" s="9"/>
      <c r="O213" s="9"/>
      <c r="P213" s="9"/>
      <c r="Q213" s="9"/>
      <c r="R213" s="9"/>
      <c r="S213" s="9"/>
      <c r="T213" s="9"/>
      <c r="U213" s="9"/>
      <c r="V213" s="9"/>
      <c r="W213" s="10"/>
    </row>
    <row r="214" spans="1:23" ht="16.5" customHeight="1">
      <c r="A214" s="8"/>
      <c r="B214" s="9"/>
      <c r="C214" s="9"/>
      <c r="D214" s="9"/>
      <c r="E214" s="9"/>
      <c r="F214" s="9"/>
      <c r="G214" s="9"/>
      <c r="H214" s="9"/>
      <c r="I214" s="9"/>
      <c r="J214" s="9"/>
      <c r="K214" s="9"/>
      <c r="L214" s="9"/>
      <c r="M214" s="9"/>
      <c r="N214" s="9"/>
      <c r="O214" s="9"/>
      <c r="P214" s="9"/>
      <c r="Q214" s="9"/>
      <c r="R214" s="9"/>
      <c r="S214" s="9"/>
      <c r="T214" s="9"/>
      <c r="U214" s="9"/>
      <c r="V214" s="9"/>
      <c r="W214" s="10"/>
    </row>
    <row r="215" spans="1:23" ht="16.5" customHeight="1">
      <c r="A215" s="8"/>
      <c r="B215" s="9"/>
      <c r="C215" s="9"/>
      <c r="D215" s="9"/>
      <c r="E215" s="9"/>
      <c r="F215" s="9"/>
      <c r="G215" s="9"/>
      <c r="H215" s="9"/>
      <c r="I215" s="9"/>
      <c r="J215" s="9"/>
      <c r="K215" s="9"/>
      <c r="L215" s="9"/>
      <c r="M215" s="9"/>
      <c r="N215" s="9"/>
      <c r="O215" s="9"/>
      <c r="P215" s="9"/>
      <c r="Q215" s="9"/>
      <c r="R215" s="9"/>
      <c r="S215" s="9"/>
      <c r="T215" s="9"/>
      <c r="U215" s="9"/>
      <c r="V215" s="9"/>
      <c r="W215" s="10"/>
    </row>
    <row r="216" spans="1:23" ht="16.5" customHeight="1">
      <c r="A216" s="8"/>
      <c r="B216" s="9"/>
      <c r="C216" s="9"/>
      <c r="D216" s="9"/>
      <c r="E216" s="9"/>
      <c r="F216" s="9"/>
      <c r="G216" s="9"/>
      <c r="H216" s="9"/>
      <c r="I216" s="9"/>
      <c r="J216" s="9"/>
      <c r="K216" s="9"/>
      <c r="L216" s="9"/>
      <c r="M216" s="9"/>
      <c r="N216" s="9"/>
      <c r="O216" s="9"/>
      <c r="P216" s="9"/>
      <c r="Q216" s="9"/>
      <c r="R216" s="9"/>
      <c r="S216" s="9"/>
      <c r="T216" s="9"/>
      <c r="U216" s="9"/>
      <c r="V216" s="9"/>
      <c r="W216" s="10"/>
    </row>
    <row r="217" spans="1:23" ht="16.5" customHeight="1">
      <c r="A217" s="8"/>
      <c r="B217" s="9"/>
      <c r="C217" s="9"/>
      <c r="D217" s="9"/>
      <c r="E217" s="9"/>
      <c r="F217" s="9"/>
      <c r="G217" s="9"/>
      <c r="H217" s="9"/>
      <c r="I217" s="9"/>
      <c r="J217" s="9"/>
      <c r="K217" s="9"/>
      <c r="L217" s="9"/>
      <c r="M217" s="9"/>
      <c r="N217" s="9"/>
      <c r="O217" s="9"/>
      <c r="P217" s="9"/>
      <c r="Q217" s="9"/>
      <c r="R217" s="9"/>
      <c r="S217" s="9"/>
      <c r="T217" s="9"/>
      <c r="U217" s="9"/>
      <c r="V217" s="9"/>
      <c r="W217" s="10"/>
    </row>
    <row r="218" spans="1:23" ht="16.5" customHeight="1">
      <c r="A218" s="8"/>
      <c r="B218" s="9"/>
      <c r="C218" s="9"/>
      <c r="D218" s="9"/>
      <c r="E218" s="9"/>
      <c r="F218" s="9"/>
      <c r="G218" s="9"/>
      <c r="H218" s="9"/>
      <c r="I218" s="9"/>
      <c r="J218" s="9"/>
      <c r="K218" s="9"/>
      <c r="L218" s="9"/>
      <c r="M218" s="9"/>
      <c r="N218" s="9"/>
      <c r="O218" s="9"/>
      <c r="P218" s="9"/>
      <c r="Q218" s="9"/>
      <c r="R218" s="9"/>
      <c r="S218" s="9"/>
      <c r="T218" s="9"/>
      <c r="U218" s="9"/>
      <c r="V218" s="9"/>
      <c r="W218" s="10"/>
    </row>
    <row r="219" spans="1:23" ht="16.5" customHeight="1">
      <c r="A219" s="8"/>
      <c r="B219" s="9"/>
      <c r="C219" s="9"/>
      <c r="D219" s="9"/>
      <c r="E219" s="9"/>
      <c r="F219" s="9"/>
      <c r="G219" s="9"/>
      <c r="H219" s="9"/>
      <c r="I219" s="9"/>
      <c r="J219" s="9"/>
      <c r="K219" s="9"/>
      <c r="L219" s="9"/>
      <c r="M219" s="9"/>
      <c r="N219" s="9"/>
      <c r="O219" s="9"/>
      <c r="P219" s="9"/>
      <c r="Q219" s="9"/>
      <c r="R219" s="9"/>
      <c r="S219" s="9"/>
      <c r="T219" s="9"/>
      <c r="U219" s="9"/>
      <c r="V219" s="9"/>
      <c r="W219" s="10"/>
    </row>
    <row r="220" spans="1:23" ht="16.5" customHeight="1">
      <c r="A220" s="8"/>
      <c r="B220" s="9"/>
      <c r="C220" s="9"/>
      <c r="D220" s="9"/>
      <c r="E220" s="9"/>
      <c r="F220" s="9"/>
      <c r="G220" s="9"/>
      <c r="H220" s="9"/>
      <c r="I220" s="9"/>
      <c r="J220" s="9"/>
      <c r="K220" s="9"/>
      <c r="L220" s="9"/>
      <c r="M220" s="9"/>
      <c r="N220" s="9"/>
      <c r="O220" s="9"/>
      <c r="P220" s="9"/>
      <c r="Q220" s="9"/>
      <c r="R220" s="9"/>
      <c r="S220" s="9"/>
      <c r="T220" s="9"/>
      <c r="U220" s="9"/>
      <c r="V220" s="9"/>
      <c r="W220" s="10"/>
    </row>
    <row r="221" spans="1:23" ht="16.5" customHeight="1">
      <c r="A221" s="8"/>
      <c r="B221" s="9"/>
      <c r="C221" s="9"/>
      <c r="D221" s="9"/>
      <c r="E221" s="9"/>
      <c r="F221" s="9"/>
      <c r="G221" s="9"/>
      <c r="H221" s="9"/>
      <c r="I221" s="9"/>
      <c r="J221" s="9"/>
      <c r="K221" s="9"/>
      <c r="L221" s="9"/>
      <c r="M221" s="9"/>
      <c r="N221" s="9"/>
      <c r="O221" s="9"/>
      <c r="P221" s="9"/>
      <c r="Q221" s="9"/>
      <c r="R221" s="9"/>
      <c r="S221" s="9"/>
      <c r="T221" s="9"/>
      <c r="U221" s="9"/>
      <c r="V221" s="9"/>
      <c r="W221" s="10"/>
    </row>
    <row r="222" spans="1:23" ht="16.5" customHeight="1">
      <c r="A222" s="8"/>
      <c r="B222" s="9"/>
      <c r="C222" s="9"/>
      <c r="D222" s="9"/>
      <c r="E222" s="9"/>
      <c r="F222" s="9"/>
      <c r="G222" s="9"/>
      <c r="H222" s="9"/>
      <c r="I222" s="9"/>
      <c r="J222" s="9"/>
      <c r="K222" s="9"/>
      <c r="L222" s="9"/>
      <c r="M222" s="9"/>
      <c r="N222" s="9"/>
      <c r="O222" s="9"/>
      <c r="P222" s="9"/>
      <c r="Q222" s="9"/>
      <c r="R222" s="9"/>
      <c r="S222" s="9"/>
      <c r="T222" s="9"/>
      <c r="U222" s="9"/>
      <c r="V222" s="9"/>
      <c r="W222" s="10"/>
    </row>
    <row r="223" spans="1:23" ht="16.5" customHeight="1">
      <c r="A223" s="8"/>
      <c r="B223" s="9"/>
      <c r="C223" s="9"/>
      <c r="D223" s="9"/>
      <c r="E223" s="9"/>
      <c r="F223" s="9"/>
      <c r="G223" s="9"/>
      <c r="H223" s="9"/>
      <c r="I223" s="9"/>
      <c r="J223" s="9"/>
      <c r="K223" s="9"/>
      <c r="L223" s="9"/>
      <c r="M223" s="9"/>
      <c r="N223" s="9"/>
      <c r="O223" s="9"/>
      <c r="P223" s="9"/>
      <c r="Q223" s="9"/>
      <c r="R223" s="9"/>
      <c r="S223" s="9"/>
      <c r="T223" s="9"/>
      <c r="U223" s="9"/>
      <c r="V223" s="9"/>
      <c r="W223" s="10"/>
    </row>
    <row r="224" spans="1:23" ht="16.5" customHeight="1">
      <c r="A224" s="8"/>
      <c r="B224" s="9"/>
      <c r="C224" s="9"/>
      <c r="D224" s="9"/>
      <c r="E224" s="9"/>
      <c r="F224" s="9"/>
      <c r="G224" s="9"/>
      <c r="H224" s="9"/>
      <c r="I224" s="9"/>
      <c r="J224" s="9"/>
      <c r="K224" s="9"/>
      <c r="L224" s="9"/>
      <c r="M224" s="9"/>
      <c r="N224" s="9"/>
      <c r="O224" s="9"/>
      <c r="P224" s="9"/>
      <c r="Q224" s="9"/>
      <c r="R224" s="9"/>
      <c r="S224" s="9"/>
      <c r="T224" s="9"/>
      <c r="U224" s="9"/>
      <c r="V224" s="9"/>
      <c r="W224" s="10"/>
    </row>
    <row r="225" spans="1:23" ht="16.5" customHeight="1">
      <c r="A225" s="8"/>
      <c r="B225" s="9"/>
      <c r="C225" s="9"/>
      <c r="D225" s="9"/>
      <c r="E225" s="9"/>
      <c r="F225" s="9"/>
      <c r="G225" s="9"/>
      <c r="H225" s="9"/>
      <c r="I225" s="9"/>
      <c r="J225" s="9"/>
      <c r="K225" s="9"/>
      <c r="L225" s="9"/>
      <c r="M225" s="9"/>
      <c r="N225" s="9"/>
      <c r="O225" s="9"/>
      <c r="P225" s="9"/>
      <c r="Q225" s="9"/>
      <c r="R225" s="9"/>
      <c r="S225" s="9"/>
      <c r="T225" s="9"/>
      <c r="U225" s="9"/>
      <c r="V225" s="9"/>
      <c r="W225" s="10"/>
    </row>
    <row r="226" spans="1:23" ht="16.5" customHeight="1">
      <c r="A226" s="8"/>
      <c r="B226" s="9"/>
      <c r="C226" s="9"/>
      <c r="D226" s="9"/>
      <c r="E226" s="9"/>
      <c r="F226" s="9"/>
      <c r="G226" s="9"/>
      <c r="H226" s="9"/>
      <c r="I226" s="9"/>
      <c r="J226" s="9"/>
      <c r="K226" s="9"/>
      <c r="L226" s="9"/>
      <c r="M226" s="9"/>
      <c r="N226" s="9"/>
      <c r="O226" s="9"/>
      <c r="P226" s="9"/>
      <c r="Q226" s="9"/>
      <c r="R226" s="9"/>
      <c r="S226" s="9"/>
      <c r="T226" s="9"/>
      <c r="U226" s="9"/>
      <c r="V226" s="9"/>
      <c r="W226" s="10"/>
    </row>
    <row r="227" spans="1:23" ht="16.5" customHeight="1">
      <c r="A227" s="8"/>
      <c r="B227" s="9"/>
      <c r="C227" s="9"/>
      <c r="D227" s="9"/>
      <c r="E227" s="9"/>
      <c r="F227" s="9"/>
      <c r="G227" s="9"/>
      <c r="H227" s="9"/>
      <c r="I227" s="9"/>
      <c r="J227" s="9"/>
      <c r="K227" s="9"/>
      <c r="L227" s="9"/>
      <c r="M227" s="9"/>
      <c r="N227" s="9"/>
      <c r="O227" s="9"/>
      <c r="P227" s="9"/>
      <c r="Q227" s="9"/>
      <c r="R227" s="9"/>
      <c r="S227" s="9"/>
      <c r="T227" s="9"/>
      <c r="U227" s="9"/>
      <c r="V227" s="9"/>
      <c r="W227" s="10"/>
    </row>
    <row r="228" spans="1:23" ht="16.5" customHeight="1">
      <c r="A228" s="8"/>
      <c r="B228" s="9"/>
      <c r="C228" s="9"/>
      <c r="D228" s="9"/>
      <c r="E228" s="9"/>
      <c r="F228" s="9"/>
      <c r="G228" s="9"/>
      <c r="H228" s="9"/>
      <c r="I228" s="9"/>
      <c r="J228" s="9"/>
      <c r="K228" s="9"/>
      <c r="L228" s="9"/>
      <c r="M228" s="9"/>
      <c r="N228" s="9"/>
      <c r="O228" s="9"/>
      <c r="P228" s="9"/>
      <c r="Q228" s="9"/>
      <c r="R228" s="9"/>
      <c r="S228" s="9"/>
      <c r="T228" s="9"/>
      <c r="U228" s="9"/>
      <c r="V228" s="9"/>
      <c r="W228" s="10"/>
    </row>
    <row r="229" spans="1:23" ht="16.5" customHeight="1">
      <c r="A229" s="8"/>
      <c r="B229" s="9"/>
      <c r="C229" s="9"/>
      <c r="D229" s="9"/>
      <c r="E229" s="9"/>
      <c r="F229" s="9"/>
      <c r="G229" s="9"/>
      <c r="H229" s="9"/>
      <c r="I229" s="9"/>
      <c r="J229" s="9"/>
      <c r="K229" s="9"/>
      <c r="L229" s="9"/>
      <c r="M229" s="9"/>
      <c r="N229" s="9"/>
      <c r="O229" s="9"/>
      <c r="P229" s="9"/>
      <c r="Q229" s="9"/>
      <c r="R229" s="9"/>
      <c r="S229" s="9"/>
      <c r="T229" s="9"/>
      <c r="U229" s="9"/>
      <c r="V229" s="9"/>
      <c r="W229" s="10"/>
    </row>
    <row r="230" spans="1:23" ht="16.5" customHeight="1">
      <c r="A230" s="8"/>
      <c r="B230" s="9"/>
      <c r="C230" s="9"/>
      <c r="D230" s="9"/>
      <c r="E230" s="9"/>
      <c r="F230" s="9"/>
      <c r="G230" s="9"/>
      <c r="H230" s="9"/>
      <c r="I230" s="9"/>
      <c r="J230" s="9"/>
      <c r="K230" s="9"/>
      <c r="L230" s="9"/>
      <c r="M230" s="9"/>
      <c r="N230" s="9"/>
      <c r="O230" s="9"/>
      <c r="P230" s="9"/>
      <c r="Q230" s="9"/>
      <c r="R230" s="9"/>
      <c r="S230" s="9"/>
      <c r="T230" s="9"/>
      <c r="U230" s="9"/>
      <c r="V230" s="9"/>
      <c r="W230" s="10"/>
    </row>
    <row r="231" spans="1:23" ht="16.5" customHeight="1">
      <c r="A231" s="8"/>
      <c r="B231" s="9"/>
      <c r="C231" s="9"/>
      <c r="D231" s="9"/>
      <c r="E231" s="9"/>
      <c r="F231" s="9"/>
      <c r="G231" s="9"/>
      <c r="H231" s="9"/>
      <c r="I231" s="9"/>
      <c r="J231" s="9"/>
      <c r="K231" s="9"/>
      <c r="L231" s="9"/>
      <c r="M231" s="9"/>
      <c r="N231" s="9"/>
      <c r="O231" s="9"/>
      <c r="P231" s="9"/>
      <c r="Q231" s="9"/>
      <c r="R231" s="9"/>
      <c r="S231" s="9"/>
      <c r="T231" s="9"/>
      <c r="U231" s="9"/>
      <c r="V231" s="9"/>
      <c r="W231" s="10"/>
    </row>
    <row r="232" spans="1:23" ht="16.5" customHeight="1">
      <c r="A232" s="8"/>
      <c r="B232" s="9"/>
      <c r="C232" s="9"/>
      <c r="D232" s="9"/>
      <c r="E232" s="9"/>
      <c r="F232" s="9"/>
      <c r="G232" s="9"/>
      <c r="H232" s="9"/>
      <c r="I232" s="9"/>
      <c r="J232" s="9"/>
      <c r="K232" s="9"/>
      <c r="L232" s="9"/>
      <c r="M232" s="9"/>
      <c r="N232" s="9"/>
      <c r="O232" s="9"/>
      <c r="P232" s="9"/>
      <c r="Q232" s="9"/>
      <c r="R232" s="9"/>
      <c r="S232" s="9"/>
      <c r="T232" s="9"/>
      <c r="U232" s="9"/>
      <c r="V232" s="9"/>
      <c r="W232" s="10"/>
    </row>
    <row r="233" spans="1:23" ht="16.5" customHeight="1">
      <c r="A233" s="8"/>
      <c r="B233" s="9"/>
      <c r="C233" s="9"/>
      <c r="D233" s="9"/>
      <c r="E233" s="9"/>
      <c r="F233" s="9"/>
      <c r="G233" s="9"/>
      <c r="H233" s="9"/>
      <c r="I233" s="9"/>
      <c r="J233" s="9"/>
      <c r="K233" s="9"/>
      <c r="L233" s="9"/>
      <c r="M233" s="9"/>
      <c r="N233" s="9"/>
      <c r="O233" s="9"/>
      <c r="P233" s="9"/>
      <c r="Q233" s="9"/>
      <c r="R233" s="9"/>
      <c r="S233" s="9"/>
      <c r="T233" s="9"/>
      <c r="U233" s="9"/>
      <c r="V233" s="9"/>
      <c r="W233" s="10"/>
    </row>
    <row r="234" spans="1:23" ht="16.5" customHeight="1">
      <c r="A234" s="8"/>
      <c r="B234" s="9"/>
      <c r="C234" s="9"/>
      <c r="D234" s="9"/>
      <c r="E234" s="9"/>
      <c r="F234" s="9"/>
      <c r="G234" s="9"/>
      <c r="H234" s="9"/>
      <c r="I234" s="9"/>
      <c r="J234" s="9"/>
      <c r="K234" s="9"/>
      <c r="L234" s="9"/>
      <c r="M234" s="9"/>
      <c r="N234" s="9"/>
      <c r="O234" s="9"/>
      <c r="P234" s="9"/>
      <c r="Q234" s="9"/>
      <c r="R234" s="9"/>
      <c r="S234" s="9"/>
      <c r="T234" s="9"/>
      <c r="U234" s="9"/>
      <c r="V234" s="9"/>
      <c r="W234" s="10"/>
    </row>
    <row r="235" spans="1:23" ht="16.5" customHeight="1">
      <c r="A235" s="8"/>
      <c r="B235" s="9"/>
      <c r="C235" s="9"/>
      <c r="D235" s="9"/>
      <c r="E235" s="9"/>
      <c r="F235" s="9"/>
      <c r="G235" s="9"/>
      <c r="H235" s="9"/>
      <c r="I235" s="9"/>
      <c r="J235" s="9"/>
      <c r="K235" s="9"/>
      <c r="L235" s="9"/>
      <c r="M235" s="9"/>
      <c r="N235" s="9"/>
      <c r="O235" s="9"/>
      <c r="P235" s="9"/>
      <c r="Q235" s="9"/>
      <c r="R235" s="9"/>
      <c r="S235" s="9"/>
      <c r="T235" s="9"/>
      <c r="U235" s="9"/>
      <c r="V235" s="9"/>
      <c r="W235" s="10"/>
    </row>
    <row r="236" spans="1:23" ht="16.5" customHeight="1">
      <c r="A236" s="8"/>
      <c r="B236" s="9"/>
      <c r="C236" s="9"/>
      <c r="D236" s="9"/>
      <c r="E236" s="9"/>
      <c r="F236" s="9"/>
      <c r="G236" s="9"/>
      <c r="H236" s="9"/>
      <c r="I236" s="9"/>
      <c r="J236" s="9"/>
      <c r="K236" s="9"/>
      <c r="L236" s="9"/>
      <c r="M236" s="9"/>
      <c r="N236" s="9"/>
      <c r="O236" s="9"/>
      <c r="P236" s="9"/>
      <c r="Q236" s="9"/>
      <c r="R236" s="9"/>
      <c r="S236" s="9"/>
      <c r="T236" s="9"/>
      <c r="U236" s="9"/>
      <c r="V236" s="9"/>
      <c r="W236" s="10"/>
    </row>
    <row r="237" spans="1:23" ht="16.5" customHeight="1">
      <c r="A237" s="8"/>
      <c r="B237" s="9"/>
      <c r="C237" s="9"/>
      <c r="D237" s="9"/>
      <c r="E237" s="9"/>
      <c r="F237" s="9"/>
      <c r="G237" s="9"/>
      <c r="H237" s="9"/>
      <c r="I237" s="9"/>
      <c r="J237" s="9"/>
      <c r="K237" s="9"/>
      <c r="L237" s="9"/>
      <c r="M237" s="9"/>
      <c r="N237" s="9"/>
      <c r="O237" s="9"/>
      <c r="P237" s="9"/>
      <c r="Q237" s="9"/>
      <c r="R237" s="9"/>
      <c r="S237" s="9"/>
      <c r="T237" s="9"/>
      <c r="U237" s="9"/>
      <c r="V237" s="9"/>
      <c r="W237" s="10"/>
    </row>
    <row r="238" spans="1:23" ht="16.5" customHeight="1">
      <c r="A238" s="8"/>
      <c r="B238" s="9"/>
      <c r="C238" s="9"/>
      <c r="D238" s="9"/>
      <c r="E238" s="9"/>
      <c r="F238" s="9"/>
      <c r="G238" s="9"/>
      <c r="H238" s="9"/>
      <c r="I238" s="9"/>
      <c r="J238" s="9"/>
      <c r="K238" s="9"/>
      <c r="L238" s="9"/>
      <c r="M238" s="9"/>
      <c r="N238" s="9"/>
      <c r="O238" s="9"/>
      <c r="P238" s="9"/>
      <c r="Q238" s="9"/>
      <c r="R238" s="9"/>
      <c r="S238" s="9"/>
      <c r="T238" s="9"/>
      <c r="U238" s="9"/>
      <c r="V238" s="9"/>
      <c r="W238" s="10"/>
    </row>
    <row r="239" spans="1:23" ht="16.5" customHeight="1">
      <c r="A239" s="8"/>
      <c r="B239" s="9"/>
      <c r="C239" s="9"/>
      <c r="D239" s="9"/>
      <c r="E239" s="9"/>
      <c r="F239" s="9"/>
      <c r="G239" s="9"/>
      <c r="H239" s="9"/>
      <c r="I239" s="9"/>
      <c r="J239" s="9"/>
      <c r="K239" s="9"/>
      <c r="L239" s="9"/>
      <c r="M239" s="9"/>
      <c r="N239" s="9"/>
      <c r="O239" s="9"/>
      <c r="P239" s="9"/>
      <c r="Q239" s="9"/>
      <c r="R239" s="9"/>
      <c r="S239" s="9"/>
      <c r="T239" s="9"/>
      <c r="U239" s="9"/>
      <c r="V239" s="9"/>
      <c r="W239" s="10"/>
    </row>
    <row r="240" spans="1:23" ht="16.5" customHeight="1">
      <c r="A240" s="8"/>
      <c r="B240" s="9"/>
      <c r="C240" s="9"/>
      <c r="D240" s="9"/>
      <c r="E240" s="9"/>
      <c r="F240" s="9"/>
      <c r="G240" s="9"/>
      <c r="H240" s="9"/>
      <c r="I240" s="9"/>
      <c r="J240" s="9"/>
      <c r="K240" s="9"/>
      <c r="L240" s="9"/>
      <c r="M240" s="9"/>
      <c r="N240" s="9"/>
      <c r="O240" s="9"/>
      <c r="P240" s="9"/>
      <c r="Q240" s="9"/>
      <c r="R240" s="9"/>
      <c r="S240" s="9"/>
      <c r="T240" s="9"/>
      <c r="U240" s="9"/>
      <c r="V240" s="9"/>
      <c r="W240" s="10"/>
    </row>
    <row r="241" spans="1:23" ht="16.5" customHeight="1">
      <c r="A241" s="8"/>
      <c r="B241" s="9"/>
      <c r="C241" s="9"/>
      <c r="D241" s="9"/>
      <c r="E241" s="9"/>
      <c r="F241" s="9"/>
      <c r="G241" s="9"/>
      <c r="H241" s="9"/>
      <c r="I241" s="9"/>
      <c r="J241" s="9"/>
      <c r="K241" s="9"/>
      <c r="L241" s="9"/>
      <c r="M241" s="9"/>
      <c r="N241" s="9"/>
      <c r="O241" s="9"/>
      <c r="P241" s="9"/>
      <c r="Q241" s="9"/>
      <c r="R241" s="9"/>
      <c r="S241" s="9"/>
      <c r="T241" s="9"/>
      <c r="U241" s="9"/>
      <c r="V241" s="9"/>
      <c r="W241" s="10"/>
    </row>
    <row r="242" spans="1:23" ht="16.5" customHeight="1">
      <c r="A242" s="8"/>
      <c r="B242" s="9"/>
      <c r="C242" s="9"/>
      <c r="D242" s="9"/>
      <c r="E242" s="9"/>
      <c r="F242" s="9"/>
      <c r="G242" s="9"/>
      <c r="H242" s="9"/>
      <c r="I242" s="9"/>
      <c r="J242" s="9"/>
      <c r="K242" s="9"/>
      <c r="L242" s="9"/>
      <c r="M242" s="9"/>
      <c r="N242" s="9"/>
      <c r="O242" s="9"/>
      <c r="P242" s="9"/>
      <c r="Q242" s="9"/>
      <c r="R242" s="9"/>
      <c r="S242" s="9"/>
      <c r="T242" s="9"/>
      <c r="U242" s="9"/>
      <c r="V242" s="9"/>
      <c r="W242" s="10"/>
    </row>
    <row r="243" spans="1:23" ht="16.5" customHeight="1">
      <c r="A243" s="8"/>
      <c r="B243" s="9"/>
      <c r="C243" s="9"/>
      <c r="D243" s="9"/>
      <c r="E243" s="9"/>
      <c r="F243" s="9"/>
      <c r="G243" s="9"/>
      <c r="H243" s="9"/>
      <c r="I243" s="9"/>
      <c r="J243" s="9"/>
      <c r="K243" s="9"/>
      <c r="L243" s="9"/>
      <c r="M243" s="9"/>
      <c r="N243" s="9"/>
      <c r="O243" s="9"/>
      <c r="P243" s="9"/>
      <c r="Q243" s="9"/>
      <c r="R243" s="9"/>
      <c r="S243" s="9"/>
      <c r="T243" s="9"/>
      <c r="U243" s="9"/>
      <c r="V243" s="9"/>
      <c r="W243" s="10"/>
    </row>
    <row r="244" spans="1:23" ht="16.5" customHeight="1">
      <c r="A244" s="8"/>
      <c r="B244" s="9"/>
      <c r="C244" s="9"/>
      <c r="D244" s="9"/>
      <c r="E244" s="9"/>
      <c r="F244" s="9"/>
      <c r="G244" s="9"/>
      <c r="H244" s="9"/>
      <c r="I244" s="9"/>
      <c r="J244" s="9"/>
      <c r="K244" s="9"/>
      <c r="L244" s="9"/>
      <c r="M244" s="9"/>
      <c r="N244" s="9"/>
      <c r="O244" s="9"/>
      <c r="P244" s="9"/>
      <c r="Q244" s="9"/>
      <c r="R244" s="9"/>
      <c r="S244" s="9"/>
      <c r="T244" s="9"/>
      <c r="U244" s="9"/>
      <c r="V244" s="9"/>
      <c r="W244" s="10"/>
    </row>
    <row r="245" spans="1:23" ht="16.5" customHeight="1">
      <c r="A245" s="8"/>
      <c r="B245" s="9"/>
      <c r="C245" s="9"/>
      <c r="D245" s="9"/>
      <c r="E245" s="9"/>
      <c r="F245" s="9"/>
      <c r="G245" s="9"/>
      <c r="H245" s="9"/>
      <c r="I245" s="9"/>
      <c r="J245" s="9"/>
      <c r="K245" s="9"/>
      <c r="L245" s="9"/>
      <c r="M245" s="9"/>
      <c r="N245" s="9"/>
      <c r="O245" s="9"/>
      <c r="P245" s="9"/>
      <c r="Q245" s="9"/>
      <c r="R245" s="9"/>
      <c r="S245" s="9"/>
      <c r="T245" s="9"/>
      <c r="U245" s="9"/>
      <c r="V245" s="9"/>
      <c r="W245" s="10"/>
    </row>
    <row r="246" spans="1:23" ht="16.5" customHeight="1">
      <c r="A246" s="8"/>
      <c r="B246" s="9"/>
      <c r="C246" s="9"/>
      <c r="D246" s="9"/>
      <c r="E246" s="9"/>
      <c r="F246" s="9"/>
      <c r="G246" s="9"/>
      <c r="H246" s="9"/>
      <c r="I246" s="9"/>
      <c r="J246" s="9"/>
      <c r="K246" s="9"/>
      <c r="L246" s="9"/>
      <c r="M246" s="9"/>
      <c r="N246" s="9"/>
      <c r="O246" s="9"/>
      <c r="P246" s="9"/>
      <c r="Q246" s="9"/>
      <c r="R246" s="9"/>
      <c r="S246" s="9"/>
      <c r="T246" s="9"/>
      <c r="U246" s="9"/>
      <c r="V246" s="9"/>
      <c r="W246" s="10"/>
    </row>
    <row r="247" spans="1:23" ht="16.5" customHeight="1">
      <c r="A247" s="8"/>
      <c r="B247" s="9"/>
      <c r="C247" s="9"/>
      <c r="D247" s="9"/>
      <c r="E247" s="9"/>
      <c r="F247" s="9"/>
      <c r="G247" s="9"/>
      <c r="H247" s="9"/>
      <c r="I247" s="9"/>
      <c r="J247" s="9"/>
      <c r="K247" s="9"/>
      <c r="L247" s="9"/>
      <c r="M247" s="9"/>
      <c r="N247" s="9"/>
      <c r="O247" s="9"/>
      <c r="P247" s="9"/>
      <c r="Q247" s="9"/>
      <c r="R247" s="9"/>
      <c r="S247" s="9"/>
      <c r="T247" s="9"/>
      <c r="U247" s="9"/>
      <c r="V247" s="9"/>
      <c r="W247" s="10"/>
    </row>
    <row r="248" spans="1:23" ht="16.5" customHeight="1">
      <c r="A248" s="8"/>
      <c r="B248" s="9"/>
      <c r="C248" s="9"/>
      <c r="D248" s="9"/>
      <c r="E248" s="9"/>
      <c r="F248" s="9"/>
      <c r="G248" s="9"/>
      <c r="H248" s="9"/>
      <c r="I248" s="9"/>
      <c r="J248" s="9"/>
      <c r="K248" s="9"/>
      <c r="L248" s="9"/>
      <c r="M248" s="9"/>
      <c r="N248" s="9"/>
      <c r="O248" s="9"/>
      <c r="P248" s="9"/>
      <c r="Q248" s="9"/>
      <c r="R248" s="9"/>
      <c r="S248" s="9"/>
      <c r="T248" s="9"/>
      <c r="U248" s="9"/>
      <c r="V248" s="9"/>
      <c r="W248" s="10"/>
    </row>
    <row r="249" spans="1:23" ht="16.5" customHeight="1">
      <c r="A249" s="8"/>
      <c r="B249" s="9"/>
      <c r="C249" s="9"/>
      <c r="D249" s="9"/>
      <c r="E249" s="9"/>
      <c r="F249" s="9"/>
      <c r="G249" s="9"/>
      <c r="H249" s="9"/>
      <c r="I249" s="9"/>
      <c r="J249" s="9"/>
      <c r="K249" s="9"/>
      <c r="L249" s="9"/>
      <c r="M249" s="9"/>
      <c r="N249" s="9"/>
      <c r="O249" s="9"/>
      <c r="P249" s="9"/>
      <c r="Q249" s="9"/>
      <c r="R249" s="9"/>
      <c r="S249" s="9"/>
      <c r="T249" s="9"/>
      <c r="U249" s="9"/>
      <c r="V249" s="9"/>
      <c r="W249" s="10"/>
    </row>
    <row r="250" spans="1:23" ht="16.5" customHeight="1">
      <c r="A250" s="8"/>
      <c r="B250" s="9"/>
      <c r="C250" s="9"/>
      <c r="D250" s="9"/>
      <c r="E250" s="9"/>
      <c r="F250" s="9"/>
      <c r="G250" s="9"/>
      <c r="H250" s="9"/>
      <c r="I250" s="9"/>
      <c r="J250" s="9"/>
      <c r="K250" s="9"/>
      <c r="L250" s="9"/>
      <c r="M250" s="9"/>
      <c r="N250" s="9"/>
      <c r="O250" s="9"/>
      <c r="P250" s="9"/>
      <c r="Q250" s="9"/>
      <c r="R250" s="9"/>
      <c r="S250" s="9"/>
      <c r="T250" s="9"/>
      <c r="U250" s="9"/>
      <c r="V250" s="9"/>
      <c r="W250" s="10"/>
    </row>
    <row r="251" spans="1:23" ht="16.5" customHeight="1">
      <c r="A251" s="8"/>
      <c r="B251" s="9"/>
      <c r="C251" s="9"/>
      <c r="D251" s="9"/>
      <c r="E251" s="9"/>
      <c r="F251" s="9"/>
      <c r="G251" s="9"/>
      <c r="H251" s="9"/>
      <c r="I251" s="9"/>
      <c r="J251" s="9"/>
      <c r="K251" s="9"/>
      <c r="L251" s="9"/>
      <c r="M251" s="9"/>
      <c r="N251" s="9"/>
      <c r="O251" s="9"/>
      <c r="P251" s="9"/>
      <c r="Q251" s="9"/>
      <c r="R251" s="9"/>
      <c r="S251" s="9"/>
      <c r="T251" s="9"/>
      <c r="U251" s="9"/>
      <c r="V251" s="9"/>
      <c r="W251" s="10"/>
    </row>
    <row r="252" spans="1:23" ht="16.5" customHeight="1">
      <c r="A252" s="8"/>
      <c r="B252" s="9"/>
      <c r="C252" s="9"/>
      <c r="D252" s="9"/>
      <c r="E252" s="9"/>
      <c r="F252" s="9"/>
      <c r="G252" s="9"/>
      <c r="H252" s="9"/>
      <c r="I252" s="9"/>
      <c r="J252" s="9"/>
      <c r="K252" s="9"/>
      <c r="L252" s="9"/>
      <c r="M252" s="9"/>
      <c r="N252" s="9"/>
      <c r="O252" s="9"/>
      <c r="P252" s="9"/>
      <c r="Q252" s="9"/>
      <c r="R252" s="9"/>
      <c r="S252" s="9"/>
      <c r="T252" s="9"/>
      <c r="U252" s="9"/>
      <c r="V252" s="9"/>
      <c r="W252" s="10"/>
    </row>
    <row r="253" spans="1:23" ht="16.5" customHeight="1">
      <c r="A253" s="8"/>
      <c r="B253" s="9"/>
      <c r="C253" s="9"/>
      <c r="D253" s="9"/>
      <c r="E253" s="9"/>
      <c r="F253" s="9"/>
      <c r="G253" s="9"/>
      <c r="H253" s="9"/>
      <c r="I253" s="9"/>
      <c r="J253" s="9"/>
      <c r="K253" s="9"/>
      <c r="L253" s="9"/>
      <c r="M253" s="9"/>
      <c r="N253" s="9"/>
      <c r="O253" s="9"/>
      <c r="P253" s="9"/>
      <c r="Q253" s="9"/>
      <c r="R253" s="9"/>
      <c r="S253" s="9"/>
      <c r="T253" s="9"/>
      <c r="U253" s="9"/>
      <c r="V253" s="9"/>
      <c r="W253" s="10"/>
    </row>
    <row r="254" spans="1:23" ht="16.5" customHeight="1">
      <c r="A254" s="8"/>
      <c r="B254" s="9"/>
      <c r="C254" s="9"/>
      <c r="D254" s="9"/>
      <c r="E254" s="9"/>
      <c r="F254" s="9"/>
      <c r="G254" s="9"/>
      <c r="H254" s="9"/>
      <c r="I254" s="9"/>
      <c r="J254" s="9"/>
      <c r="K254" s="9"/>
      <c r="L254" s="9"/>
      <c r="M254" s="9"/>
      <c r="N254" s="9"/>
      <c r="O254" s="9"/>
      <c r="P254" s="9"/>
      <c r="Q254" s="9"/>
      <c r="R254" s="9"/>
      <c r="S254" s="9"/>
      <c r="T254" s="9"/>
      <c r="U254" s="9"/>
      <c r="V254" s="9"/>
      <c r="W254" s="10"/>
    </row>
    <row r="255" spans="1:23" ht="16.5" customHeight="1">
      <c r="A255" s="8"/>
      <c r="B255" s="9"/>
      <c r="C255" s="9"/>
      <c r="D255" s="9"/>
      <c r="E255" s="9"/>
      <c r="F255" s="9"/>
      <c r="G255" s="9"/>
      <c r="H255" s="9"/>
      <c r="I255" s="9"/>
      <c r="J255" s="9"/>
      <c r="K255" s="9"/>
      <c r="L255" s="9"/>
      <c r="M255" s="9"/>
      <c r="N255" s="9"/>
      <c r="O255" s="9"/>
      <c r="P255" s="9"/>
      <c r="Q255" s="9"/>
      <c r="R255" s="9"/>
      <c r="S255" s="9"/>
      <c r="T255" s="9"/>
      <c r="U255" s="9"/>
      <c r="V255" s="9"/>
      <c r="W255" s="10"/>
    </row>
    <row r="256" spans="1:23" ht="16.5" customHeight="1">
      <c r="A256" s="8"/>
      <c r="B256" s="9"/>
      <c r="C256" s="9"/>
      <c r="D256" s="9"/>
      <c r="E256" s="9"/>
      <c r="F256" s="9"/>
      <c r="G256" s="9"/>
      <c r="H256" s="9"/>
      <c r="I256" s="9"/>
      <c r="J256" s="9"/>
      <c r="K256" s="9"/>
      <c r="L256" s="9"/>
      <c r="M256" s="9"/>
      <c r="N256" s="9"/>
      <c r="O256" s="9"/>
      <c r="P256" s="9"/>
      <c r="Q256" s="9"/>
      <c r="R256" s="9"/>
      <c r="S256" s="9"/>
      <c r="T256" s="9"/>
      <c r="U256" s="9"/>
      <c r="V256" s="9"/>
      <c r="W256" s="10"/>
    </row>
    <row r="257" spans="1:23" ht="16.5" customHeight="1">
      <c r="A257" s="8"/>
      <c r="B257" s="9"/>
      <c r="C257" s="9"/>
      <c r="D257" s="9"/>
      <c r="E257" s="9"/>
      <c r="F257" s="9"/>
      <c r="G257" s="9"/>
      <c r="H257" s="9"/>
      <c r="I257" s="9"/>
      <c r="J257" s="9"/>
      <c r="K257" s="9"/>
      <c r="L257" s="9"/>
      <c r="M257" s="9"/>
      <c r="N257" s="9"/>
      <c r="O257" s="9"/>
      <c r="P257" s="9"/>
      <c r="Q257" s="9"/>
      <c r="R257" s="9"/>
      <c r="S257" s="9"/>
      <c r="T257" s="9"/>
      <c r="U257" s="9"/>
      <c r="V257" s="9"/>
      <c r="W257" s="10"/>
    </row>
    <row r="258" spans="1:23" ht="16.5" customHeight="1">
      <c r="A258" s="8"/>
      <c r="B258" s="9"/>
      <c r="C258" s="9"/>
      <c r="D258" s="9"/>
      <c r="E258" s="9"/>
      <c r="F258" s="9"/>
      <c r="G258" s="9"/>
      <c r="H258" s="9"/>
      <c r="I258" s="9"/>
      <c r="J258" s="9"/>
      <c r="K258" s="9"/>
      <c r="L258" s="9"/>
      <c r="M258" s="9"/>
      <c r="N258" s="9"/>
      <c r="O258" s="9"/>
      <c r="P258" s="9"/>
      <c r="Q258" s="9"/>
      <c r="R258" s="9"/>
      <c r="S258" s="9"/>
      <c r="T258" s="9"/>
      <c r="U258" s="9"/>
      <c r="V258" s="9"/>
      <c r="W258" s="10"/>
    </row>
    <row r="259" spans="1:23" ht="16.5" customHeight="1">
      <c r="A259" s="8"/>
      <c r="B259" s="9"/>
      <c r="C259" s="9"/>
      <c r="D259" s="9"/>
      <c r="E259" s="9"/>
      <c r="F259" s="9"/>
      <c r="G259" s="9"/>
      <c r="H259" s="9"/>
      <c r="I259" s="9"/>
      <c r="J259" s="9"/>
      <c r="K259" s="9"/>
      <c r="L259" s="9"/>
      <c r="M259" s="9"/>
      <c r="N259" s="9"/>
      <c r="O259" s="9"/>
      <c r="P259" s="9"/>
      <c r="Q259" s="9"/>
      <c r="R259" s="9"/>
      <c r="S259" s="9"/>
      <c r="T259" s="9"/>
      <c r="U259" s="9"/>
      <c r="V259" s="9"/>
      <c r="W259" s="10"/>
    </row>
    <row r="260" spans="1:23" ht="16.5" customHeight="1">
      <c r="A260" s="8"/>
      <c r="B260" s="9"/>
      <c r="C260" s="9"/>
      <c r="D260" s="9"/>
      <c r="E260" s="9"/>
      <c r="F260" s="9"/>
      <c r="G260" s="9"/>
      <c r="H260" s="9"/>
      <c r="I260" s="9"/>
      <c r="J260" s="9"/>
      <c r="K260" s="9"/>
      <c r="L260" s="9"/>
      <c r="M260" s="9"/>
      <c r="N260" s="9"/>
      <c r="O260" s="9"/>
      <c r="P260" s="9"/>
      <c r="Q260" s="9"/>
      <c r="R260" s="9"/>
      <c r="S260" s="9"/>
      <c r="T260" s="9"/>
      <c r="U260" s="9"/>
      <c r="V260" s="9"/>
      <c r="W260" s="10"/>
    </row>
    <row r="261" spans="1:23" ht="16.5" customHeight="1">
      <c r="A261" s="8"/>
      <c r="B261" s="9"/>
      <c r="C261" s="9"/>
      <c r="D261" s="9"/>
      <c r="E261" s="9"/>
      <c r="F261" s="9"/>
      <c r="G261" s="9"/>
      <c r="H261" s="9"/>
      <c r="I261" s="9"/>
      <c r="J261" s="9"/>
      <c r="K261" s="9"/>
      <c r="L261" s="9"/>
      <c r="M261" s="9"/>
      <c r="N261" s="9"/>
      <c r="O261" s="9"/>
      <c r="P261" s="9"/>
      <c r="Q261" s="9"/>
      <c r="R261" s="9"/>
      <c r="S261" s="9"/>
      <c r="T261" s="9"/>
      <c r="U261" s="9"/>
      <c r="V261" s="9"/>
      <c r="W261" s="10"/>
    </row>
    <row r="262" spans="1:23" ht="16.5" customHeight="1">
      <c r="A262" s="8"/>
      <c r="B262" s="9"/>
      <c r="C262" s="9"/>
      <c r="D262" s="9"/>
      <c r="E262" s="9"/>
      <c r="F262" s="9"/>
      <c r="G262" s="9"/>
      <c r="H262" s="9"/>
      <c r="I262" s="9"/>
      <c r="J262" s="9"/>
      <c r="K262" s="9"/>
      <c r="L262" s="9"/>
      <c r="M262" s="9"/>
      <c r="N262" s="9"/>
      <c r="O262" s="9"/>
      <c r="P262" s="9"/>
      <c r="Q262" s="9"/>
      <c r="R262" s="9"/>
      <c r="S262" s="9"/>
      <c r="T262" s="9"/>
      <c r="U262" s="9"/>
      <c r="V262" s="9"/>
      <c r="W262" s="10"/>
    </row>
    <row r="263" spans="1:23" ht="16.5" customHeight="1">
      <c r="A263" s="8"/>
      <c r="B263" s="9"/>
      <c r="C263" s="9"/>
      <c r="D263" s="9"/>
      <c r="E263" s="9"/>
      <c r="F263" s="9"/>
      <c r="G263" s="9"/>
      <c r="H263" s="9"/>
      <c r="I263" s="9"/>
      <c r="J263" s="9"/>
      <c r="K263" s="9"/>
      <c r="L263" s="9"/>
      <c r="M263" s="9"/>
      <c r="N263" s="9"/>
      <c r="O263" s="9"/>
      <c r="P263" s="9"/>
      <c r="Q263" s="9"/>
      <c r="R263" s="9"/>
      <c r="S263" s="9"/>
      <c r="T263" s="9"/>
      <c r="U263" s="9"/>
      <c r="V263" s="9"/>
      <c r="W263" s="10"/>
    </row>
    <row r="264" spans="1:23" ht="16.5" customHeight="1">
      <c r="A264" s="8"/>
      <c r="B264" s="9"/>
      <c r="C264" s="9"/>
      <c r="D264" s="9"/>
      <c r="E264" s="9"/>
      <c r="F264" s="9"/>
      <c r="G264" s="9"/>
      <c r="H264" s="9"/>
      <c r="I264" s="9"/>
      <c r="J264" s="9"/>
      <c r="K264" s="9"/>
      <c r="L264" s="9"/>
      <c r="M264" s="9"/>
      <c r="N264" s="9"/>
      <c r="O264" s="9"/>
      <c r="P264" s="9"/>
      <c r="Q264" s="9"/>
      <c r="R264" s="9"/>
      <c r="S264" s="9"/>
      <c r="T264" s="9"/>
      <c r="U264" s="9"/>
      <c r="V264" s="9"/>
      <c r="W264" s="10"/>
    </row>
    <row r="265" spans="1:23" ht="16.5" customHeight="1">
      <c r="A265" s="8"/>
      <c r="B265" s="9"/>
      <c r="C265" s="9"/>
      <c r="D265" s="9"/>
      <c r="E265" s="9"/>
      <c r="F265" s="9"/>
      <c r="G265" s="9"/>
      <c r="H265" s="9"/>
      <c r="I265" s="9"/>
      <c r="J265" s="9"/>
      <c r="K265" s="9"/>
      <c r="L265" s="9"/>
      <c r="M265" s="9"/>
      <c r="N265" s="9"/>
      <c r="O265" s="9"/>
      <c r="P265" s="9"/>
      <c r="Q265" s="9"/>
      <c r="R265" s="9"/>
      <c r="S265" s="9"/>
      <c r="T265" s="9"/>
      <c r="U265" s="9"/>
      <c r="V265" s="9"/>
      <c r="W265" s="10"/>
    </row>
    <row r="266" spans="1:23" ht="16.5" customHeight="1">
      <c r="A266" s="8"/>
      <c r="B266" s="9"/>
      <c r="C266" s="9"/>
      <c r="D266" s="9"/>
      <c r="E266" s="9"/>
      <c r="F266" s="9"/>
      <c r="G266" s="9"/>
      <c r="H266" s="9"/>
      <c r="I266" s="9"/>
      <c r="J266" s="9"/>
      <c r="K266" s="9"/>
      <c r="L266" s="9"/>
      <c r="M266" s="9"/>
      <c r="N266" s="9"/>
      <c r="O266" s="9"/>
      <c r="P266" s="9"/>
      <c r="Q266" s="9"/>
      <c r="R266" s="9"/>
      <c r="S266" s="9"/>
      <c r="T266" s="9"/>
      <c r="U266" s="9"/>
      <c r="V266" s="9"/>
      <c r="W266" s="10"/>
    </row>
    <row r="267" spans="1:23" ht="16.5" customHeight="1">
      <c r="A267" s="8"/>
      <c r="B267" s="9"/>
      <c r="C267" s="9"/>
      <c r="D267" s="9"/>
      <c r="E267" s="9"/>
      <c r="F267" s="9"/>
      <c r="G267" s="9"/>
      <c r="H267" s="9"/>
      <c r="I267" s="9"/>
      <c r="J267" s="9"/>
      <c r="K267" s="9"/>
      <c r="L267" s="9"/>
      <c r="M267" s="9"/>
      <c r="N267" s="9"/>
      <c r="O267" s="9"/>
      <c r="P267" s="9"/>
      <c r="Q267" s="9"/>
      <c r="R267" s="9"/>
      <c r="S267" s="9"/>
      <c r="T267" s="9"/>
      <c r="U267" s="9"/>
      <c r="V267" s="9"/>
      <c r="W267" s="10"/>
    </row>
    <row r="268" spans="1:23" ht="16.5" customHeight="1">
      <c r="A268" s="8"/>
      <c r="B268" s="9"/>
      <c r="C268" s="9"/>
      <c r="D268" s="9"/>
      <c r="E268" s="9"/>
      <c r="F268" s="9"/>
      <c r="G268" s="9"/>
      <c r="H268" s="9"/>
      <c r="I268" s="9"/>
      <c r="J268" s="9"/>
      <c r="K268" s="9"/>
      <c r="L268" s="9"/>
      <c r="M268" s="9"/>
      <c r="N268" s="9"/>
      <c r="O268" s="9"/>
      <c r="P268" s="9"/>
      <c r="Q268" s="9"/>
      <c r="R268" s="9"/>
      <c r="S268" s="9"/>
      <c r="T268" s="9"/>
      <c r="U268" s="9"/>
      <c r="V268" s="9"/>
      <c r="W268" s="10"/>
    </row>
    <row r="269" spans="1:23" ht="16.5" customHeight="1">
      <c r="A269" s="8"/>
      <c r="B269" s="9"/>
      <c r="C269" s="9"/>
      <c r="D269" s="9"/>
      <c r="E269" s="9"/>
      <c r="F269" s="9"/>
      <c r="G269" s="9"/>
      <c r="H269" s="9"/>
      <c r="I269" s="9"/>
      <c r="J269" s="9"/>
      <c r="K269" s="9"/>
      <c r="L269" s="9"/>
      <c r="M269" s="9"/>
      <c r="N269" s="9"/>
      <c r="O269" s="9"/>
      <c r="P269" s="9"/>
      <c r="Q269" s="9"/>
      <c r="R269" s="9"/>
      <c r="S269" s="9"/>
      <c r="T269" s="9"/>
      <c r="U269" s="9"/>
      <c r="V269" s="9"/>
      <c r="W269" s="10"/>
    </row>
    <row r="270" spans="1:23" ht="16.5" customHeight="1">
      <c r="A270" s="8"/>
      <c r="B270" s="9"/>
      <c r="C270" s="9"/>
      <c r="D270" s="9"/>
      <c r="E270" s="9"/>
      <c r="F270" s="9"/>
      <c r="G270" s="9"/>
      <c r="H270" s="9"/>
      <c r="I270" s="9"/>
      <c r="J270" s="9"/>
      <c r="K270" s="9"/>
      <c r="L270" s="9"/>
      <c r="M270" s="9"/>
      <c r="N270" s="9"/>
      <c r="O270" s="9"/>
      <c r="P270" s="9"/>
      <c r="Q270" s="9"/>
      <c r="R270" s="9"/>
      <c r="S270" s="9"/>
      <c r="T270" s="9"/>
      <c r="U270" s="9"/>
      <c r="V270" s="9"/>
      <c r="W270" s="10"/>
    </row>
    <row r="271" spans="1:23" ht="16.5" customHeight="1">
      <c r="A271" s="8"/>
      <c r="B271" s="9"/>
      <c r="C271" s="9"/>
      <c r="D271" s="9"/>
      <c r="E271" s="9"/>
      <c r="F271" s="9"/>
      <c r="G271" s="9"/>
      <c r="H271" s="9"/>
      <c r="I271" s="9"/>
      <c r="J271" s="9"/>
      <c r="K271" s="9"/>
      <c r="L271" s="9"/>
      <c r="M271" s="9"/>
      <c r="N271" s="9"/>
      <c r="O271" s="9"/>
      <c r="P271" s="9"/>
      <c r="Q271" s="9"/>
      <c r="R271" s="9"/>
      <c r="S271" s="9"/>
      <c r="T271" s="9"/>
      <c r="U271" s="9"/>
      <c r="V271" s="9"/>
      <c r="W271" s="10"/>
    </row>
    <row r="272" spans="1:23" ht="16.5" customHeight="1">
      <c r="A272" s="8"/>
      <c r="B272" s="9"/>
      <c r="C272" s="9"/>
      <c r="D272" s="9"/>
      <c r="E272" s="9"/>
      <c r="F272" s="9"/>
      <c r="G272" s="9"/>
      <c r="H272" s="9"/>
      <c r="I272" s="9"/>
      <c r="J272" s="9"/>
      <c r="K272" s="9"/>
      <c r="L272" s="9"/>
      <c r="M272" s="9"/>
      <c r="N272" s="9"/>
      <c r="O272" s="9"/>
      <c r="P272" s="9"/>
      <c r="Q272" s="9"/>
      <c r="R272" s="9"/>
      <c r="S272" s="9"/>
      <c r="T272" s="9"/>
      <c r="U272" s="9"/>
      <c r="V272" s="9"/>
      <c r="W272" s="10"/>
    </row>
    <row r="273" spans="1:23" ht="16.5" customHeight="1">
      <c r="A273" s="8"/>
      <c r="B273" s="9"/>
      <c r="C273" s="9"/>
      <c r="D273" s="9"/>
      <c r="E273" s="9"/>
      <c r="F273" s="9"/>
      <c r="G273" s="9"/>
      <c r="H273" s="9"/>
      <c r="I273" s="9"/>
      <c r="J273" s="9"/>
      <c r="K273" s="9"/>
      <c r="L273" s="9"/>
      <c r="M273" s="9"/>
      <c r="N273" s="9"/>
      <c r="O273" s="9"/>
      <c r="P273" s="9"/>
      <c r="Q273" s="9"/>
      <c r="R273" s="9"/>
      <c r="S273" s="9"/>
      <c r="T273" s="9"/>
      <c r="U273" s="9"/>
      <c r="V273" s="9"/>
      <c r="W273" s="10"/>
    </row>
    <row r="274" spans="1:23" ht="16.5" customHeight="1">
      <c r="A274" s="8"/>
      <c r="B274" s="9"/>
      <c r="C274" s="9"/>
      <c r="D274" s="9"/>
      <c r="E274" s="9"/>
      <c r="F274" s="9"/>
      <c r="G274" s="9"/>
      <c r="H274" s="9"/>
      <c r="I274" s="9"/>
      <c r="J274" s="9"/>
      <c r="K274" s="9"/>
      <c r="L274" s="9"/>
      <c r="M274" s="9"/>
      <c r="N274" s="9"/>
      <c r="O274" s="9"/>
      <c r="P274" s="9"/>
      <c r="Q274" s="9"/>
      <c r="R274" s="9"/>
      <c r="S274" s="9"/>
      <c r="T274" s="9"/>
      <c r="U274" s="9"/>
      <c r="V274" s="9"/>
      <c r="W274" s="10"/>
    </row>
    <row r="275" spans="1:23" ht="16.5" customHeight="1">
      <c r="A275" s="8"/>
      <c r="B275" s="9"/>
      <c r="C275" s="9"/>
      <c r="D275" s="9"/>
      <c r="E275" s="9"/>
      <c r="F275" s="9"/>
      <c r="G275" s="9"/>
      <c r="H275" s="9"/>
      <c r="I275" s="9"/>
      <c r="J275" s="9"/>
      <c r="K275" s="9"/>
      <c r="L275" s="9"/>
      <c r="M275" s="9"/>
      <c r="N275" s="9"/>
      <c r="O275" s="9"/>
      <c r="P275" s="9"/>
      <c r="Q275" s="9"/>
      <c r="R275" s="9"/>
      <c r="S275" s="9"/>
      <c r="T275" s="9"/>
      <c r="U275" s="9"/>
      <c r="V275" s="9"/>
      <c r="W275" s="10"/>
    </row>
    <row r="276" spans="1:23" ht="16.5" customHeight="1">
      <c r="A276" s="8"/>
      <c r="B276" s="9"/>
      <c r="C276" s="9"/>
      <c r="D276" s="9"/>
      <c r="E276" s="9"/>
      <c r="F276" s="9"/>
      <c r="G276" s="9"/>
      <c r="H276" s="9"/>
      <c r="I276" s="9"/>
      <c r="J276" s="9"/>
      <c r="K276" s="9"/>
      <c r="L276" s="9"/>
      <c r="M276" s="9"/>
      <c r="N276" s="9"/>
      <c r="O276" s="9"/>
      <c r="P276" s="9"/>
      <c r="Q276" s="9"/>
      <c r="R276" s="9"/>
      <c r="S276" s="9"/>
      <c r="T276" s="9"/>
      <c r="U276" s="9"/>
      <c r="V276" s="9"/>
      <c r="W276" s="10"/>
    </row>
    <row r="277" spans="1:23" ht="16.5" customHeight="1">
      <c r="A277" s="8"/>
      <c r="B277" s="9"/>
      <c r="C277" s="9"/>
      <c r="D277" s="9"/>
      <c r="E277" s="9"/>
      <c r="F277" s="9"/>
      <c r="G277" s="9"/>
      <c r="H277" s="9"/>
      <c r="I277" s="9"/>
      <c r="J277" s="9"/>
      <c r="K277" s="9"/>
      <c r="L277" s="9"/>
      <c r="M277" s="9"/>
      <c r="N277" s="9"/>
      <c r="O277" s="9"/>
      <c r="P277" s="9"/>
      <c r="Q277" s="9"/>
      <c r="R277" s="9"/>
      <c r="S277" s="9"/>
      <c r="T277" s="9"/>
      <c r="U277" s="9"/>
      <c r="V277" s="9"/>
      <c r="W277" s="10"/>
    </row>
    <row r="278" spans="1:23" ht="16.5" customHeight="1">
      <c r="A278" s="8"/>
      <c r="B278" s="9"/>
      <c r="C278" s="9"/>
      <c r="D278" s="9"/>
      <c r="E278" s="9"/>
      <c r="F278" s="9"/>
      <c r="G278" s="9"/>
      <c r="H278" s="9"/>
      <c r="I278" s="9"/>
      <c r="J278" s="9"/>
      <c r="K278" s="9"/>
      <c r="L278" s="9"/>
      <c r="M278" s="9"/>
      <c r="N278" s="9"/>
      <c r="O278" s="9"/>
      <c r="P278" s="9"/>
      <c r="Q278" s="9"/>
      <c r="R278" s="9"/>
      <c r="S278" s="9"/>
      <c r="T278" s="9"/>
      <c r="U278" s="9"/>
      <c r="V278" s="9"/>
      <c r="W278" s="10"/>
    </row>
    <row r="279" spans="1:23" ht="16.5" customHeight="1">
      <c r="A279" s="8"/>
      <c r="B279" s="9"/>
      <c r="C279" s="9"/>
      <c r="D279" s="9"/>
      <c r="E279" s="9"/>
      <c r="F279" s="9"/>
      <c r="G279" s="9"/>
      <c r="H279" s="9"/>
      <c r="I279" s="9"/>
      <c r="J279" s="9"/>
      <c r="K279" s="9"/>
      <c r="L279" s="9"/>
      <c r="M279" s="9"/>
      <c r="N279" s="9"/>
      <c r="O279" s="9"/>
      <c r="P279" s="9"/>
      <c r="Q279" s="9"/>
      <c r="R279" s="9"/>
      <c r="S279" s="9"/>
      <c r="T279" s="9"/>
      <c r="U279" s="9"/>
      <c r="V279" s="9"/>
      <c r="W279" s="10"/>
    </row>
    <row r="280" spans="1:23" ht="16.5" customHeight="1">
      <c r="A280" s="8"/>
      <c r="B280" s="9"/>
      <c r="C280" s="9"/>
      <c r="D280" s="9"/>
      <c r="E280" s="9"/>
      <c r="F280" s="9"/>
      <c r="G280" s="9"/>
      <c r="H280" s="9"/>
      <c r="I280" s="9"/>
      <c r="J280" s="9"/>
      <c r="K280" s="9"/>
      <c r="L280" s="9"/>
      <c r="M280" s="9"/>
      <c r="N280" s="9"/>
      <c r="O280" s="9"/>
      <c r="P280" s="9"/>
      <c r="Q280" s="9"/>
      <c r="R280" s="9"/>
      <c r="S280" s="9"/>
      <c r="T280" s="9"/>
      <c r="U280" s="9"/>
      <c r="V280" s="9"/>
      <c r="W280" s="10"/>
    </row>
    <row r="281" spans="1:23" ht="16.5" customHeight="1">
      <c r="A281" s="8"/>
      <c r="B281" s="9"/>
      <c r="C281" s="9"/>
      <c r="D281" s="9"/>
      <c r="E281" s="9"/>
      <c r="F281" s="9"/>
      <c r="G281" s="9"/>
      <c r="H281" s="9"/>
      <c r="I281" s="9"/>
      <c r="J281" s="9"/>
      <c r="K281" s="9"/>
      <c r="L281" s="9"/>
      <c r="M281" s="9"/>
      <c r="N281" s="9"/>
      <c r="O281" s="9"/>
      <c r="P281" s="9"/>
      <c r="Q281" s="9"/>
      <c r="R281" s="9"/>
      <c r="S281" s="9"/>
      <c r="T281" s="9"/>
      <c r="U281" s="9"/>
      <c r="V281" s="9"/>
      <c r="W281" s="10"/>
    </row>
    <row r="282" spans="1:23" ht="16.5" customHeight="1">
      <c r="A282" s="8"/>
      <c r="B282" s="9"/>
      <c r="C282" s="9"/>
      <c r="D282" s="9"/>
      <c r="E282" s="9"/>
      <c r="F282" s="9"/>
      <c r="G282" s="9"/>
      <c r="H282" s="9"/>
      <c r="I282" s="9"/>
      <c r="J282" s="9"/>
      <c r="K282" s="9"/>
      <c r="L282" s="9"/>
      <c r="M282" s="9"/>
      <c r="N282" s="9"/>
      <c r="O282" s="9"/>
      <c r="P282" s="9"/>
      <c r="Q282" s="9"/>
      <c r="R282" s="9"/>
      <c r="S282" s="9"/>
      <c r="T282" s="9"/>
      <c r="U282" s="9"/>
      <c r="V282" s="9"/>
      <c r="W282" s="10"/>
    </row>
    <row r="283" spans="1:23" ht="16.5" customHeight="1">
      <c r="A283" s="8"/>
      <c r="B283" s="9"/>
      <c r="C283" s="9"/>
      <c r="D283" s="9"/>
      <c r="E283" s="9"/>
      <c r="F283" s="9"/>
      <c r="G283" s="9"/>
      <c r="H283" s="9"/>
      <c r="I283" s="9"/>
      <c r="J283" s="9"/>
      <c r="K283" s="9"/>
      <c r="L283" s="9"/>
      <c r="M283" s="9"/>
      <c r="N283" s="9"/>
      <c r="O283" s="9"/>
      <c r="P283" s="9"/>
      <c r="Q283" s="9"/>
      <c r="R283" s="9"/>
      <c r="S283" s="9"/>
      <c r="T283" s="9"/>
      <c r="U283" s="9"/>
      <c r="V283" s="9"/>
      <c r="W283" s="10"/>
    </row>
    <row r="284" spans="1:23" ht="16.5" customHeight="1">
      <c r="A284" s="8"/>
      <c r="B284" s="9"/>
      <c r="C284" s="9"/>
      <c r="D284" s="9"/>
      <c r="E284" s="9"/>
      <c r="F284" s="9"/>
      <c r="G284" s="9"/>
      <c r="H284" s="9"/>
      <c r="I284" s="9"/>
      <c r="J284" s="9"/>
      <c r="K284" s="9"/>
      <c r="L284" s="9"/>
      <c r="M284" s="9"/>
      <c r="N284" s="9"/>
      <c r="O284" s="9"/>
      <c r="P284" s="9"/>
      <c r="Q284" s="9"/>
      <c r="R284" s="9"/>
      <c r="S284" s="9"/>
      <c r="T284" s="9"/>
      <c r="U284" s="9"/>
      <c r="V284" s="9"/>
      <c r="W284" s="10"/>
    </row>
    <row r="285" spans="1:23" ht="16.5" customHeight="1">
      <c r="A285" s="8"/>
      <c r="B285" s="9"/>
      <c r="C285" s="9"/>
      <c r="D285" s="9"/>
      <c r="E285" s="9"/>
      <c r="F285" s="9"/>
      <c r="G285" s="9"/>
      <c r="H285" s="9"/>
      <c r="I285" s="9"/>
      <c r="J285" s="9"/>
      <c r="K285" s="9"/>
      <c r="L285" s="9"/>
      <c r="M285" s="9"/>
      <c r="N285" s="9"/>
      <c r="O285" s="9"/>
      <c r="P285" s="9"/>
      <c r="Q285" s="9"/>
      <c r="R285" s="9"/>
      <c r="S285" s="9"/>
      <c r="T285" s="9"/>
      <c r="U285" s="9"/>
      <c r="V285" s="9"/>
      <c r="W285" s="10"/>
    </row>
    <row r="286" spans="1:23" ht="16.5" customHeight="1">
      <c r="A286" s="8"/>
      <c r="B286" s="9"/>
      <c r="C286" s="9"/>
      <c r="D286" s="9"/>
      <c r="E286" s="9"/>
      <c r="F286" s="9"/>
      <c r="G286" s="9"/>
      <c r="H286" s="9"/>
      <c r="I286" s="9"/>
      <c r="J286" s="9"/>
      <c r="K286" s="9"/>
      <c r="L286" s="9"/>
      <c r="M286" s="9"/>
      <c r="N286" s="9"/>
      <c r="O286" s="9"/>
      <c r="P286" s="9"/>
      <c r="Q286" s="9"/>
      <c r="R286" s="9"/>
      <c r="S286" s="9"/>
      <c r="T286" s="9"/>
      <c r="U286" s="9"/>
      <c r="V286" s="9"/>
      <c r="W286" s="10"/>
    </row>
    <row r="287" spans="1:23" ht="16.5" customHeight="1">
      <c r="A287" s="8"/>
      <c r="B287" s="9"/>
      <c r="C287" s="9"/>
      <c r="D287" s="9"/>
      <c r="E287" s="9"/>
      <c r="F287" s="9"/>
      <c r="G287" s="9"/>
      <c r="H287" s="9"/>
      <c r="I287" s="9"/>
      <c r="J287" s="9"/>
      <c r="K287" s="9"/>
      <c r="L287" s="9"/>
      <c r="M287" s="9"/>
      <c r="N287" s="9"/>
      <c r="O287" s="9"/>
      <c r="P287" s="9"/>
      <c r="Q287" s="9"/>
      <c r="R287" s="9"/>
      <c r="S287" s="9"/>
      <c r="T287" s="9"/>
      <c r="U287" s="9"/>
      <c r="V287" s="9"/>
      <c r="W287" s="10"/>
    </row>
    <row r="288" spans="1:23" ht="16.5" customHeight="1">
      <c r="A288" s="8"/>
      <c r="B288" s="9"/>
      <c r="C288" s="9"/>
      <c r="D288" s="9"/>
      <c r="E288" s="9"/>
      <c r="F288" s="9"/>
      <c r="G288" s="9"/>
      <c r="H288" s="9"/>
      <c r="I288" s="9"/>
      <c r="J288" s="9"/>
      <c r="K288" s="9"/>
      <c r="L288" s="9"/>
      <c r="M288" s="9"/>
      <c r="N288" s="9"/>
      <c r="O288" s="9"/>
      <c r="P288" s="9"/>
      <c r="Q288" s="9"/>
      <c r="R288" s="9"/>
      <c r="S288" s="9"/>
      <c r="T288" s="9"/>
      <c r="U288" s="9"/>
      <c r="V288" s="9"/>
      <c r="W288" s="10"/>
    </row>
    <row r="289" spans="1:23" ht="16.5" customHeight="1">
      <c r="A289" s="8"/>
      <c r="B289" s="9"/>
      <c r="C289" s="9"/>
      <c r="D289" s="9"/>
      <c r="E289" s="9"/>
      <c r="F289" s="9"/>
      <c r="G289" s="9"/>
      <c r="H289" s="9"/>
      <c r="I289" s="9"/>
      <c r="J289" s="9"/>
      <c r="K289" s="9"/>
      <c r="L289" s="9"/>
      <c r="M289" s="9"/>
      <c r="N289" s="9"/>
      <c r="O289" s="9"/>
      <c r="P289" s="9"/>
      <c r="Q289" s="9"/>
      <c r="R289" s="9"/>
      <c r="S289" s="9"/>
      <c r="T289" s="9"/>
      <c r="U289" s="9"/>
      <c r="V289" s="9"/>
      <c r="W289" s="10"/>
    </row>
    <row r="290" spans="1:23" ht="16.5" customHeight="1">
      <c r="A290" s="8"/>
      <c r="B290" s="9"/>
      <c r="C290" s="9"/>
      <c r="D290" s="9"/>
      <c r="E290" s="9"/>
      <c r="F290" s="9"/>
      <c r="G290" s="9"/>
      <c r="H290" s="9"/>
      <c r="I290" s="9"/>
      <c r="J290" s="9"/>
      <c r="K290" s="9"/>
      <c r="L290" s="9"/>
      <c r="M290" s="9"/>
      <c r="N290" s="9"/>
      <c r="O290" s="9"/>
      <c r="P290" s="9"/>
      <c r="Q290" s="9"/>
      <c r="R290" s="9"/>
      <c r="S290" s="9"/>
      <c r="T290" s="9"/>
      <c r="U290" s="9"/>
      <c r="V290" s="9"/>
      <c r="W290" s="10"/>
    </row>
    <row r="291" spans="1:23" ht="16.5" customHeight="1">
      <c r="A291" s="8"/>
      <c r="B291" s="9"/>
      <c r="C291" s="9"/>
      <c r="D291" s="9"/>
      <c r="E291" s="9"/>
      <c r="F291" s="9"/>
      <c r="G291" s="9"/>
      <c r="H291" s="9"/>
      <c r="I291" s="9"/>
      <c r="J291" s="9"/>
      <c r="K291" s="9"/>
      <c r="L291" s="9"/>
      <c r="M291" s="9"/>
      <c r="N291" s="9"/>
      <c r="O291" s="9"/>
      <c r="P291" s="9"/>
      <c r="Q291" s="9"/>
      <c r="R291" s="9"/>
      <c r="S291" s="9"/>
      <c r="T291" s="9"/>
      <c r="U291" s="9"/>
      <c r="V291" s="9"/>
      <c r="W291" s="10"/>
    </row>
    <row r="292" spans="1:23" ht="16.5" customHeight="1">
      <c r="A292" s="8"/>
      <c r="B292" s="9"/>
      <c r="C292" s="9"/>
      <c r="D292" s="9"/>
      <c r="E292" s="9"/>
      <c r="F292" s="9"/>
      <c r="G292" s="9"/>
      <c r="H292" s="9"/>
      <c r="I292" s="9"/>
      <c r="J292" s="9"/>
      <c r="K292" s="9"/>
      <c r="L292" s="9"/>
      <c r="M292" s="9"/>
      <c r="N292" s="9"/>
      <c r="O292" s="9"/>
      <c r="P292" s="9"/>
      <c r="Q292" s="9"/>
      <c r="R292" s="9"/>
      <c r="S292" s="9"/>
      <c r="T292" s="9"/>
      <c r="U292" s="9"/>
      <c r="V292" s="9"/>
      <c r="W292" s="10"/>
    </row>
    <row r="293" spans="1:23" ht="16.5" customHeight="1">
      <c r="A293" s="8"/>
      <c r="B293" s="9"/>
      <c r="C293" s="9"/>
      <c r="D293" s="9"/>
      <c r="E293" s="9"/>
      <c r="F293" s="9"/>
      <c r="G293" s="9"/>
      <c r="H293" s="9"/>
      <c r="I293" s="9"/>
      <c r="J293" s="9"/>
      <c r="K293" s="9"/>
      <c r="L293" s="9"/>
      <c r="M293" s="9"/>
      <c r="N293" s="9"/>
      <c r="O293" s="9"/>
      <c r="P293" s="9"/>
      <c r="Q293" s="9"/>
      <c r="R293" s="9"/>
      <c r="S293" s="9"/>
      <c r="T293" s="9"/>
      <c r="U293" s="9"/>
      <c r="V293" s="9"/>
      <c r="W293" s="10"/>
    </row>
    <row r="294" spans="1:23" ht="16.5" customHeight="1">
      <c r="A294" s="8"/>
      <c r="B294" s="9"/>
      <c r="C294" s="9"/>
      <c r="D294" s="9"/>
      <c r="E294" s="9"/>
      <c r="F294" s="9"/>
      <c r="G294" s="9"/>
      <c r="H294" s="9"/>
      <c r="I294" s="9"/>
      <c r="J294" s="9"/>
      <c r="K294" s="9"/>
      <c r="L294" s="9"/>
      <c r="M294" s="9"/>
      <c r="N294" s="9"/>
      <c r="O294" s="9"/>
      <c r="P294" s="9"/>
      <c r="Q294" s="9"/>
      <c r="R294" s="9"/>
      <c r="S294" s="9"/>
      <c r="T294" s="9"/>
      <c r="U294" s="9"/>
      <c r="V294" s="9"/>
      <c r="W294" s="10"/>
    </row>
    <row r="295" spans="1:23" ht="16.5" customHeight="1">
      <c r="A295" s="8"/>
      <c r="B295" s="9"/>
      <c r="C295" s="9"/>
      <c r="D295" s="9"/>
      <c r="E295" s="9"/>
      <c r="F295" s="9"/>
      <c r="G295" s="9"/>
      <c r="H295" s="9"/>
      <c r="I295" s="9"/>
      <c r="J295" s="9"/>
      <c r="K295" s="9"/>
      <c r="L295" s="9"/>
      <c r="M295" s="9"/>
      <c r="N295" s="9"/>
      <c r="O295" s="9"/>
      <c r="P295" s="9"/>
      <c r="Q295" s="9"/>
      <c r="R295" s="9"/>
      <c r="S295" s="9"/>
      <c r="T295" s="9"/>
      <c r="U295" s="9"/>
      <c r="V295" s="9"/>
      <c r="W295" s="10"/>
    </row>
    <row r="296" spans="1:23" ht="16.5" customHeight="1">
      <c r="A296" s="8"/>
      <c r="B296" s="9"/>
      <c r="C296" s="9"/>
      <c r="D296" s="9"/>
      <c r="E296" s="9"/>
      <c r="F296" s="9"/>
      <c r="G296" s="9"/>
      <c r="H296" s="9"/>
      <c r="I296" s="9"/>
      <c r="J296" s="9"/>
      <c r="K296" s="9"/>
      <c r="L296" s="9"/>
      <c r="M296" s="9"/>
      <c r="N296" s="9"/>
      <c r="O296" s="9"/>
      <c r="P296" s="9"/>
      <c r="Q296" s="9"/>
      <c r="R296" s="9"/>
      <c r="S296" s="9"/>
      <c r="T296" s="9"/>
      <c r="U296" s="9"/>
      <c r="V296" s="9"/>
      <c r="W296" s="10"/>
    </row>
    <row r="297" spans="1:23" ht="16.5" customHeight="1">
      <c r="A297" s="8"/>
      <c r="B297" s="9"/>
      <c r="C297" s="9"/>
      <c r="D297" s="9"/>
      <c r="E297" s="9"/>
      <c r="F297" s="9"/>
      <c r="G297" s="9"/>
      <c r="H297" s="9"/>
      <c r="I297" s="9"/>
      <c r="J297" s="9"/>
      <c r="K297" s="9"/>
      <c r="L297" s="9"/>
      <c r="M297" s="9"/>
      <c r="N297" s="9"/>
      <c r="O297" s="9"/>
      <c r="P297" s="9"/>
      <c r="Q297" s="9"/>
      <c r="R297" s="9"/>
      <c r="S297" s="9"/>
      <c r="T297" s="9"/>
      <c r="U297" s="9"/>
      <c r="V297" s="9"/>
      <c r="W297" s="10"/>
    </row>
    <row r="298" spans="1:23" ht="16.5" customHeight="1">
      <c r="A298" s="8"/>
      <c r="B298" s="9"/>
      <c r="C298" s="9"/>
      <c r="D298" s="9"/>
      <c r="E298" s="9"/>
      <c r="F298" s="9"/>
      <c r="G298" s="9"/>
      <c r="H298" s="9"/>
      <c r="I298" s="9"/>
      <c r="J298" s="9"/>
      <c r="K298" s="9"/>
      <c r="L298" s="9"/>
      <c r="M298" s="9"/>
      <c r="N298" s="9"/>
      <c r="O298" s="9"/>
      <c r="P298" s="9"/>
      <c r="Q298" s="9"/>
      <c r="R298" s="9"/>
      <c r="S298" s="9"/>
      <c r="T298" s="9"/>
      <c r="U298" s="9"/>
      <c r="V298" s="9"/>
      <c r="W298" s="10"/>
    </row>
    <row r="299" spans="1:23" ht="16.5" customHeight="1">
      <c r="A299" s="8"/>
      <c r="B299" s="9"/>
      <c r="C299" s="9"/>
      <c r="D299" s="9"/>
      <c r="E299" s="9"/>
      <c r="F299" s="9"/>
      <c r="G299" s="9"/>
      <c r="H299" s="9"/>
      <c r="I299" s="9"/>
      <c r="J299" s="9"/>
      <c r="K299" s="9"/>
      <c r="L299" s="9"/>
      <c r="M299" s="9"/>
      <c r="N299" s="9"/>
      <c r="O299" s="9"/>
      <c r="P299" s="9"/>
      <c r="Q299" s="9"/>
      <c r="R299" s="9"/>
      <c r="S299" s="9"/>
      <c r="T299" s="9"/>
      <c r="U299" s="9"/>
      <c r="V299" s="9"/>
      <c r="W299" s="10"/>
    </row>
    <row r="300" spans="1:23" ht="16.5" customHeight="1">
      <c r="A300" s="8"/>
      <c r="B300" s="9"/>
      <c r="C300" s="9"/>
      <c r="D300" s="9"/>
      <c r="E300" s="9"/>
      <c r="F300" s="9"/>
      <c r="G300" s="9"/>
      <c r="H300" s="9"/>
      <c r="I300" s="9"/>
      <c r="J300" s="9"/>
      <c r="K300" s="9"/>
      <c r="L300" s="9"/>
      <c r="M300" s="9"/>
      <c r="N300" s="9"/>
      <c r="O300" s="9"/>
      <c r="P300" s="9"/>
      <c r="Q300" s="9"/>
      <c r="R300" s="9"/>
      <c r="S300" s="9"/>
      <c r="T300" s="9"/>
      <c r="U300" s="9"/>
      <c r="V300" s="9"/>
      <c r="W300" s="10"/>
    </row>
    <row r="301" spans="1:23" ht="16.5" customHeight="1">
      <c r="A301" s="8"/>
      <c r="B301" s="9"/>
      <c r="C301" s="9"/>
      <c r="D301" s="9"/>
      <c r="E301" s="9"/>
      <c r="F301" s="9"/>
      <c r="G301" s="9"/>
      <c r="H301" s="9"/>
      <c r="I301" s="9"/>
      <c r="J301" s="9"/>
      <c r="K301" s="9"/>
      <c r="L301" s="9"/>
      <c r="M301" s="9"/>
      <c r="N301" s="9"/>
      <c r="O301" s="9"/>
      <c r="P301" s="9"/>
      <c r="Q301" s="9"/>
      <c r="R301" s="9"/>
      <c r="S301" s="9"/>
      <c r="T301" s="9"/>
      <c r="U301" s="9"/>
      <c r="V301" s="9"/>
      <c r="W301" s="10"/>
    </row>
    <row r="302" spans="1:23" ht="16.5" customHeight="1">
      <c r="A302" s="8"/>
      <c r="B302" s="9"/>
      <c r="C302" s="9"/>
      <c r="D302" s="9"/>
      <c r="E302" s="9"/>
      <c r="F302" s="9"/>
      <c r="G302" s="9"/>
      <c r="H302" s="9"/>
      <c r="I302" s="9"/>
      <c r="J302" s="9"/>
      <c r="K302" s="9"/>
      <c r="L302" s="9"/>
      <c r="M302" s="9"/>
      <c r="N302" s="9"/>
      <c r="O302" s="9"/>
      <c r="P302" s="9"/>
      <c r="Q302" s="9"/>
      <c r="R302" s="9"/>
      <c r="S302" s="9"/>
      <c r="T302" s="9"/>
      <c r="U302" s="9"/>
      <c r="V302" s="9"/>
      <c r="W302" s="10"/>
    </row>
    <row r="303" spans="1:23" ht="16.5" customHeight="1">
      <c r="A303" s="8"/>
      <c r="B303" s="9"/>
      <c r="C303" s="9"/>
      <c r="D303" s="9"/>
      <c r="E303" s="9"/>
      <c r="F303" s="9"/>
      <c r="G303" s="9"/>
      <c r="H303" s="9"/>
      <c r="I303" s="9"/>
      <c r="J303" s="9"/>
      <c r="K303" s="9"/>
      <c r="L303" s="9"/>
      <c r="M303" s="9"/>
      <c r="N303" s="9"/>
      <c r="O303" s="9"/>
      <c r="P303" s="9"/>
      <c r="Q303" s="9"/>
      <c r="R303" s="9"/>
      <c r="S303" s="9"/>
      <c r="T303" s="9"/>
      <c r="U303" s="9"/>
      <c r="V303" s="9"/>
      <c r="W303" s="10"/>
    </row>
    <row r="304" spans="1:23" ht="16.5" customHeight="1">
      <c r="A304" s="8"/>
      <c r="B304" s="9"/>
      <c r="C304" s="9"/>
      <c r="D304" s="9"/>
      <c r="E304" s="9"/>
      <c r="F304" s="9"/>
      <c r="G304" s="9"/>
      <c r="H304" s="9"/>
      <c r="I304" s="9"/>
      <c r="J304" s="9"/>
      <c r="K304" s="9"/>
      <c r="L304" s="9"/>
      <c r="M304" s="9"/>
      <c r="N304" s="9"/>
      <c r="O304" s="9"/>
      <c r="P304" s="9"/>
      <c r="Q304" s="9"/>
      <c r="R304" s="9"/>
      <c r="S304" s="9"/>
      <c r="T304" s="9"/>
      <c r="U304" s="9"/>
      <c r="V304" s="9"/>
      <c r="W304" s="10"/>
    </row>
    <row r="305" spans="1:23" ht="16.5" customHeight="1">
      <c r="A305" s="8"/>
      <c r="B305" s="9"/>
      <c r="C305" s="9"/>
      <c r="D305" s="9"/>
      <c r="E305" s="9"/>
      <c r="F305" s="9"/>
      <c r="G305" s="9"/>
      <c r="H305" s="9"/>
      <c r="I305" s="9"/>
      <c r="J305" s="9"/>
      <c r="K305" s="9"/>
      <c r="L305" s="9"/>
      <c r="M305" s="9"/>
      <c r="N305" s="9"/>
      <c r="O305" s="9"/>
      <c r="P305" s="9"/>
      <c r="Q305" s="9"/>
      <c r="R305" s="9"/>
      <c r="S305" s="9"/>
      <c r="T305" s="9"/>
      <c r="U305" s="9"/>
      <c r="V305" s="9"/>
      <c r="W305" s="10"/>
    </row>
    <row r="306" spans="1:23" ht="16.5" customHeight="1">
      <c r="A306" s="8"/>
      <c r="B306" s="9"/>
      <c r="C306" s="9"/>
      <c r="D306" s="9"/>
      <c r="E306" s="9"/>
      <c r="F306" s="9"/>
      <c r="G306" s="9"/>
      <c r="H306" s="9"/>
      <c r="I306" s="9"/>
      <c r="J306" s="9"/>
      <c r="K306" s="9"/>
      <c r="L306" s="9"/>
      <c r="M306" s="9"/>
      <c r="N306" s="9"/>
      <c r="O306" s="9"/>
      <c r="P306" s="9"/>
      <c r="Q306" s="9"/>
      <c r="R306" s="9"/>
      <c r="S306" s="9"/>
      <c r="T306" s="9"/>
      <c r="U306" s="9"/>
      <c r="V306" s="9"/>
      <c r="W306" s="10"/>
    </row>
    <row r="307" spans="1:23" ht="16.5" customHeight="1">
      <c r="A307" s="8"/>
      <c r="B307" s="9"/>
      <c r="C307" s="9"/>
      <c r="D307" s="9"/>
      <c r="E307" s="9"/>
      <c r="F307" s="9"/>
      <c r="G307" s="9"/>
      <c r="H307" s="9"/>
      <c r="I307" s="9"/>
      <c r="J307" s="9"/>
      <c r="K307" s="9"/>
      <c r="L307" s="9"/>
      <c r="M307" s="9"/>
      <c r="N307" s="9"/>
      <c r="O307" s="9"/>
      <c r="P307" s="9"/>
      <c r="Q307" s="9"/>
      <c r="R307" s="9"/>
      <c r="S307" s="9"/>
      <c r="T307" s="9"/>
      <c r="U307" s="9"/>
      <c r="V307" s="9"/>
      <c r="W307" s="10"/>
    </row>
    <row r="308" spans="1:23" ht="16.5" customHeight="1">
      <c r="A308" s="8"/>
      <c r="B308" s="9"/>
      <c r="C308" s="9"/>
      <c r="D308" s="9"/>
      <c r="E308" s="9"/>
      <c r="F308" s="9"/>
      <c r="G308" s="9"/>
      <c r="H308" s="9"/>
      <c r="I308" s="9"/>
      <c r="J308" s="9"/>
      <c r="K308" s="9"/>
      <c r="L308" s="9"/>
      <c r="M308" s="9"/>
      <c r="N308" s="9"/>
      <c r="O308" s="9"/>
      <c r="P308" s="9"/>
      <c r="Q308" s="9"/>
      <c r="R308" s="9"/>
      <c r="S308" s="9"/>
      <c r="T308" s="9"/>
      <c r="U308" s="9"/>
      <c r="V308" s="9"/>
      <c r="W308" s="10"/>
    </row>
    <row r="309" spans="1:23" ht="16.5" customHeight="1">
      <c r="A309" s="8"/>
      <c r="B309" s="9"/>
      <c r="C309" s="9"/>
      <c r="D309" s="9"/>
      <c r="E309" s="9"/>
      <c r="F309" s="9"/>
      <c r="G309" s="9"/>
      <c r="H309" s="9"/>
      <c r="I309" s="9"/>
      <c r="J309" s="9"/>
      <c r="K309" s="9"/>
      <c r="L309" s="9"/>
      <c r="M309" s="9"/>
      <c r="N309" s="9"/>
      <c r="O309" s="9"/>
      <c r="P309" s="9"/>
      <c r="Q309" s="9"/>
      <c r="R309" s="9"/>
      <c r="S309" s="9"/>
      <c r="T309" s="9"/>
      <c r="U309" s="9"/>
      <c r="V309" s="9"/>
      <c r="W309" s="10"/>
    </row>
    <row r="310" spans="1:23" ht="16.5" customHeight="1">
      <c r="A310" s="8"/>
      <c r="B310" s="9"/>
      <c r="C310" s="9"/>
      <c r="D310" s="9"/>
      <c r="E310" s="9"/>
      <c r="F310" s="9"/>
      <c r="G310" s="9"/>
      <c r="H310" s="9"/>
      <c r="I310" s="9"/>
      <c r="J310" s="9"/>
      <c r="K310" s="9"/>
      <c r="L310" s="9"/>
      <c r="M310" s="9"/>
      <c r="N310" s="9"/>
      <c r="O310" s="9"/>
      <c r="P310" s="9"/>
      <c r="Q310" s="9"/>
      <c r="R310" s="9"/>
      <c r="S310" s="9"/>
      <c r="T310" s="9"/>
      <c r="U310" s="9"/>
      <c r="V310" s="9"/>
      <c r="W310" s="10"/>
    </row>
    <row r="311" spans="1:23" ht="16.5" customHeight="1">
      <c r="A311" s="8"/>
      <c r="B311" s="9"/>
      <c r="C311" s="9"/>
      <c r="D311" s="9"/>
      <c r="E311" s="9"/>
      <c r="F311" s="9"/>
      <c r="G311" s="9"/>
      <c r="H311" s="9"/>
      <c r="I311" s="9"/>
      <c r="J311" s="9"/>
      <c r="K311" s="9"/>
      <c r="L311" s="9"/>
      <c r="M311" s="9"/>
      <c r="N311" s="9"/>
      <c r="O311" s="9"/>
      <c r="P311" s="9"/>
      <c r="Q311" s="9"/>
      <c r="R311" s="9"/>
      <c r="S311" s="9"/>
      <c r="T311" s="9"/>
      <c r="U311" s="9"/>
      <c r="V311" s="9"/>
      <c r="W311" s="10"/>
    </row>
    <row r="312" spans="1:23" ht="16.5" customHeight="1">
      <c r="A312" s="8"/>
      <c r="B312" s="9"/>
      <c r="C312" s="9"/>
      <c r="D312" s="9"/>
      <c r="E312" s="9"/>
      <c r="F312" s="9"/>
      <c r="G312" s="9"/>
      <c r="H312" s="9"/>
      <c r="I312" s="9"/>
      <c r="J312" s="9"/>
      <c r="K312" s="9"/>
      <c r="L312" s="9"/>
      <c r="M312" s="9"/>
      <c r="N312" s="9"/>
      <c r="O312" s="9"/>
      <c r="P312" s="9"/>
      <c r="Q312" s="9"/>
      <c r="R312" s="9"/>
      <c r="S312" s="9"/>
      <c r="T312" s="9"/>
      <c r="U312" s="9"/>
      <c r="V312" s="9"/>
      <c r="W312" s="10"/>
    </row>
    <row r="313" spans="1:23" ht="16.5" customHeight="1">
      <c r="A313" s="8"/>
      <c r="B313" s="9"/>
      <c r="C313" s="9"/>
      <c r="D313" s="9"/>
      <c r="E313" s="9"/>
      <c r="F313" s="9"/>
      <c r="G313" s="9"/>
      <c r="H313" s="9"/>
      <c r="I313" s="9"/>
      <c r="J313" s="9"/>
      <c r="K313" s="9"/>
      <c r="L313" s="9"/>
      <c r="M313" s="9"/>
      <c r="N313" s="9"/>
      <c r="O313" s="9"/>
      <c r="P313" s="9"/>
      <c r="Q313" s="9"/>
      <c r="R313" s="9"/>
      <c r="S313" s="9"/>
      <c r="T313" s="9"/>
      <c r="U313" s="9"/>
      <c r="V313" s="9"/>
      <c r="W313" s="10"/>
    </row>
    <row r="314" spans="1:23" ht="16.5" customHeight="1">
      <c r="A314" s="8"/>
      <c r="B314" s="9"/>
      <c r="C314" s="9"/>
      <c r="D314" s="9"/>
      <c r="E314" s="9"/>
      <c r="F314" s="9"/>
      <c r="G314" s="9"/>
      <c r="H314" s="9"/>
      <c r="I314" s="9"/>
      <c r="J314" s="9"/>
      <c r="K314" s="9"/>
      <c r="L314" s="9"/>
      <c r="M314" s="9"/>
      <c r="N314" s="9"/>
      <c r="O314" s="9"/>
      <c r="P314" s="9"/>
      <c r="Q314" s="9"/>
      <c r="R314" s="9"/>
      <c r="S314" s="9"/>
      <c r="T314" s="9"/>
      <c r="U314" s="9"/>
      <c r="V314" s="9"/>
      <c r="W314" s="10"/>
    </row>
    <row r="315" spans="1:23" ht="16.5" customHeight="1">
      <c r="A315" s="8"/>
      <c r="B315" s="9"/>
      <c r="C315" s="9"/>
      <c r="D315" s="9"/>
      <c r="E315" s="9"/>
      <c r="F315" s="9"/>
      <c r="G315" s="9"/>
      <c r="H315" s="9"/>
      <c r="I315" s="9"/>
      <c r="J315" s="9"/>
      <c r="K315" s="9"/>
      <c r="L315" s="9"/>
      <c r="M315" s="9"/>
      <c r="N315" s="9"/>
      <c r="O315" s="9"/>
      <c r="P315" s="9"/>
      <c r="Q315" s="9"/>
      <c r="R315" s="9"/>
      <c r="S315" s="9"/>
      <c r="T315" s="9"/>
      <c r="U315" s="9"/>
      <c r="V315" s="9"/>
      <c r="W315" s="10"/>
    </row>
    <row r="316" spans="1:23" ht="16.5" customHeight="1">
      <c r="A316" s="8"/>
      <c r="B316" s="9"/>
      <c r="C316" s="9"/>
      <c r="D316" s="9"/>
      <c r="E316" s="9"/>
      <c r="F316" s="9"/>
      <c r="G316" s="9"/>
      <c r="H316" s="9"/>
      <c r="I316" s="9"/>
      <c r="J316" s="9"/>
      <c r="K316" s="9"/>
      <c r="L316" s="9"/>
      <c r="M316" s="9"/>
      <c r="N316" s="9"/>
      <c r="O316" s="9"/>
      <c r="P316" s="9"/>
      <c r="Q316" s="9"/>
      <c r="R316" s="9"/>
      <c r="S316" s="9"/>
      <c r="T316" s="9"/>
      <c r="U316" s="9"/>
      <c r="V316" s="9"/>
      <c r="W316" s="10"/>
    </row>
    <row r="317" spans="1:23" ht="16.5" customHeight="1">
      <c r="A317" s="8"/>
      <c r="B317" s="9"/>
      <c r="C317" s="9"/>
      <c r="D317" s="9"/>
      <c r="E317" s="9"/>
      <c r="F317" s="9"/>
      <c r="G317" s="9"/>
      <c r="H317" s="9"/>
      <c r="I317" s="9"/>
      <c r="J317" s="9"/>
      <c r="K317" s="9"/>
      <c r="L317" s="9"/>
      <c r="M317" s="9"/>
      <c r="N317" s="9"/>
      <c r="O317" s="9"/>
      <c r="P317" s="9"/>
      <c r="Q317" s="9"/>
      <c r="R317" s="9"/>
      <c r="S317" s="9"/>
      <c r="T317" s="9"/>
      <c r="U317" s="9"/>
      <c r="V317" s="9"/>
      <c r="W317" s="10"/>
    </row>
    <row r="318" spans="1:23" ht="16.5" customHeight="1">
      <c r="A318" s="8"/>
      <c r="B318" s="9"/>
      <c r="C318" s="9"/>
      <c r="D318" s="9"/>
      <c r="E318" s="9"/>
      <c r="F318" s="9"/>
      <c r="G318" s="9"/>
      <c r="H318" s="9"/>
      <c r="I318" s="9"/>
      <c r="J318" s="9"/>
      <c r="K318" s="9"/>
      <c r="L318" s="9"/>
      <c r="M318" s="9"/>
      <c r="N318" s="9"/>
      <c r="O318" s="9"/>
      <c r="P318" s="9"/>
      <c r="Q318" s="9"/>
      <c r="R318" s="9"/>
      <c r="S318" s="9"/>
      <c r="T318" s="9"/>
      <c r="U318" s="9"/>
      <c r="V318" s="9"/>
      <c r="W318" s="10"/>
    </row>
    <row r="319" spans="1:23" ht="16.5" customHeight="1">
      <c r="A319" s="8"/>
      <c r="B319" s="9"/>
      <c r="C319" s="9"/>
      <c r="D319" s="9"/>
      <c r="E319" s="9"/>
      <c r="F319" s="9"/>
      <c r="G319" s="9"/>
      <c r="H319" s="9"/>
      <c r="I319" s="9"/>
      <c r="J319" s="9"/>
      <c r="K319" s="9"/>
      <c r="L319" s="9"/>
      <c r="M319" s="9"/>
      <c r="N319" s="9"/>
      <c r="O319" s="9"/>
      <c r="P319" s="9"/>
      <c r="Q319" s="9"/>
      <c r="R319" s="9"/>
      <c r="S319" s="9"/>
      <c r="T319" s="9"/>
      <c r="U319" s="9"/>
      <c r="V319" s="9"/>
      <c r="W319" s="10"/>
    </row>
    <row r="320" spans="1:23" ht="16.5" customHeight="1">
      <c r="A320" s="8"/>
      <c r="B320" s="9"/>
      <c r="C320" s="9"/>
      <c r="D320" s="9"/>
      <c r="E320" s="9"/>
      <c r="F320" s="9"/>
      <c r="G320" s="9"/>
      <c r="H320" s="9"/>
      <c r="I320" s="9"/>
      <c r="J320" s="9"/>
      <c r="K320" s="9"/>
      <c r="L320" s="9"/>
      <c r="M320" s="9"/>
      <c r="N320" s="9"/>
      <c r="O320" s="9"/>
      <c r="P320" s="9"/>
      <c r="Q320" s="9"/>
      <c r="R320" s="9"/>
      <c r="S320" s="9"/>
      <c r="T320" s="9"/>
      <c r="U320" s="9"/>
      <c r="V320" s="9"/>
      <c r="W320" s="10"/>
    </row>
    <row r="321" spans="1:23" ht="16.5" customHeight="1">
      <c r="A321" s="8"/>
      <c r="B321" s="9"/>
      <c r="C321" s="9"/>
      <c r="D321" s="9"/>
      <c r="E321" s="9"/>
      <c r="F321" s="9"/>
      <c r="G321" s="9"/>
      <c r="H321" s="9"/>
      <c r="I321" s="9"/>
      <c r="J321" s="9"/>
      <c r="K321" s="9"/>
      <c r="L321" s="9"/>
      <c r="M321" s="9"/>
      <c r="N321" s="9"/>
      <c r="O321" s="9"/>
      <c r="P321" s="9"/>
      <c r="Q321" s="9"/>
      <c r="R321" s="9"/>
      <c r="S321" s="9"/>
      <c r="T321" s="9"/>
      <c r="U321" s="9"/>
      <c r="V321" s="9"/>
      <c r="W321" s="10"/>
    </row>
    <row r="322" spans="1:23" ht="16.5" customHeight="1">
      <c r="A322" s="8"/>
      <c r="B322" s="9"/>
      <c r="C322" s="9"/>
      <c r="D322" s="9"/>
      <c r="E322" s="9"/>
      <c r="F322" s="9"/>
      <c r="G322" s="9"/>
      <c r="H322" s="9"/>
      <c r="I322" s="9"/>
      <c r="J322" s="9"/>
      <c r="K322" s="9"/>
      <c r="L322" s="9"/>
      <c r="M322" s="9"/>
      <c r="N322" s="9"/>
      <c r="O322" s="9"/>
      <c r="P322" s="9"/>
      <c r="Q322" s="9"/>
      <c r="R322" s="9"/>
      <c r="S322" s="9"/>
      <c r="T322" s="9"/>
      <c r="U322" s="9"/>
      <c r="V322" s="9"/>
      <c r="W322" s="10"/>
    </row>
    <row r="323" spans="1:23" ht="16.5" customHeight="1">
      <c r="A323" s="8"/>
      <c r="B323" s="9"/>
      <c r="C323" s="9"/>
      <c r="D323" s="9"/>
      <c r="E323" s="9"/>
      <c r="F323" s="9"/>
      <c r="G323" s="9"/>
      <c r="H323" s="9"/>
      <c r="I323" s="9"/>
      <c r="J323" s="9"/>
      <c r="K323" s="9"/>
      <c r="L323" s="9"/>
      <c r="M323" s="9"/>
      <c r="N323" s="9"/>
      <c r="O323" s="9"/>
      <c r="P323" s="9"/>
      <c r="Q323" s="9"/>
      <c r="R323" s="9"/>
      <c r="S323" s="9"/>
      <c r="T323" s="9"/>
      <c r="U323" s="9"/>
      <c r="V323" s="9"/>
      <c r="W323" s="10"/>
    </row>
    <row r="324" spans="1:23" ht="16.5" customHeight="1">
      <c r="A324" s="8"/>
      <c r="B324" s="9"/>
      <c r="C324" s="9"/>
      <c r="D324" s="9"/>
      <c r="E324" s="9"/>
      <c r="F324" s="9"/>
      <c r="G324" s="9"/>
      <c r="H324" s="9"/>
      <c r="I324" s="9"/>
      <c r="J324" s="9"/>
      <c r="K324" s="9"/>
      <c r="L324" s="9"/>
      <c r="M324" s="9"/>
      <c r="N324" s="9"/>
      <c r="O324" s="9"/>
      <c r="P324" s="9"/>
      <c r="Q324" s="9"/>
      <c r="R324" s="9"/>
      <c r="S324" s="9"/>
      <c r="T324" s="9"/>
      <c r="U324" s="9"/>
      <c r="V324" s="9"/>
      <c r="W324" s="10"/>
    </row>
    <row r="325" spans="1:23" ht="16.5" customHeight="1">
      <c r="A325" s="8"/>
      <c r="B325" s="9"/>
      <c r="C325" s="9"/>
      <c r="D325" s="9"/>
      <c r="E325" s="9"/>
      <c r="F325" s="9"/>
      <c r="G325" s="9"/>
      <c r="H325" s="9"/>
      <c r="I325" s="9"/>
      <c r="J325" s="9"/>
      <c r="K325" s="9"/>
      <c r="L325" s="9"/>
      <c r="M325" s="9"/>
      <c r="N325" s="9"/>
      <c r="O325" s="9"/>
      <c r="P325" s="9"/>
      <c r="Q325" s="9"/>
      <c r="R325" s="9"/>
      <c r="S325" s="9"/>
      <c r="T325" s="9"/>
      <c r="U325" s="9"/>
      <c r="V325" s="9"/>
      <c r="W325" s="10"/>
    </row>
    <row r="326" spans="1:23" ht="16.5" customHeight="1">
      <c r="A326" s="8"/>
      <c r="B326" s="9"/>
      <c r="C326" s="9"/>
      <c r="D326" s="9"/>
      <c r="E326" s="9"/>
      <c r="F326" s="9"/>
      <c r="G326" s="9"/>
      <c r="H326" s="9"/>
      <c r="I326" s="9"/>
      <c r="J326" s="9"/>
      <c r="K326" s="9"/>
      <c r="L326" s="9"/>
      <c r="M326" s="9"/>
      <c r="N326" s="9"/>
      <c r="O326" s="9"/>
      <c r="P326" s="9"/>
      <c r="Q326" s="9"/>
      <c r="R326" s="9"/>
      <c r="S326" s="9"/>
      <c r="T326" s="9"/>
      <c r="U326" s="9"/>
      <c r="V326" s="9"/>
      <c r="W326" s="10"/>
    </row>
    <row r="327" spans="1:23" ht="16.5" customHeight="1">
      <c r="A327" s="8"/>
      <c r="B327" s="9"/>
      <c r="C327" s="9"/>
      <c r="D327" s="9"/>
      <c r="E327" s="9"/>
      <c r="F327" s="9"/>
      <c r="G327" s="9"/>
      <c r="H327" s="9"/>
      <c r="I327" s="9"/>
      <c r="J327" s="9"/>
      <c r="K327" s="9"/>
      <c r="L327" s="9"/>
      <c r="M327" s="9"/>
      <c r="N327" s="9"/>
      <c r="O327" s="9"/>
      <c r="P327" s="9"/>
      <c r="Q327" s="9"/>
      <c r="R327" s="9"/>
      <c r="S327" s="9"/>
      <c r="T327" s="9"/>
      <c r="U327" s="9"/>
      <c r="V327" s="9"/>
      <c r="W327" s="10"/>
    </row>
    <row r="328" spans="1:23" ht="16.5" customHeight="1">
      <c r="A328" s="8"/>
      <c r="B328" s="9"/>
      <c r="C328" s="9"/>
      <c r="D328" s="9"/>
      <c r="E328" s="9"/>
      <c r="F328" s="9"/>
      <c r="G328" s="9"/>
      <c r="H328" s="9"/>
      <c r="I328" s="9"/>
      <c r="J328" s="9"/>
      <c r="K328" s="9"/>
      <c r="L328" s="9"/>
      <c r="M328" s="9"/>
      <c r="N328" s="9"/>
      <c r="O328" s="9"/>
      <c r="P328" s="9"/>
      <c r="Q328" s="9"/>
      <c r="R328" s="9"/>
      <c r="S328" s="9"/>
      <c r="T328" s="9"/>
      <c r="U328" s="9"/>
      <c r="V328" s="9"/>
      <c r="W328" s="10"/>
    </row>
    <row r="329" spans="1:23" ht="16.5" customHeight="1">
      <c r="A329" s="8"/>
      <c r="B329" s="9"/>
      <c r="C329" s="9"/>
      <c r="D329" s="9"/>
      <c r="E329" s="9"/>
      <c r="F329" s="9"/>
      <c r="G329" s="9"/>
      <c r="H329" s="9"/>
      <c r="I329" s="9"/>
      <c r="J329" s="9"/>
      <c r="K329" s="9"/>
      <c r="L329" s="9"/>
      <c r="M329" s="9"/>
      <c r="N329" s="9"/>
      <c r="O329" s="9"/>
      <c r="P329" s="9"/>
      <c r="Q329" s="9"/>
      <c r="R329" s="9"/>
      <c r="S329" s="9"/>
      <c r="T329" s="9"/>
      <c r="U329" s="9"/>
      <c r="V329" s="9"/>
      <c r="W329" s="10"/>
    </row>
    <row r="330" spans="1:23" ht="16.5" customHeight="1">
      <c r="A330" s="8"/>
      <c r="B330" s="9"/>
      <c r="C330" s="9"/>
      <c r="D330" s="9"/>
      <c r="E330" s="9"/>
      <c r="F330" s="9"/>
      <c r="G330" s="9"/>
      <c r="H330" s="9"/>
      <c r="I330" s="9"/>
      <c r="J330" s="9"/>
      <c r="K330" s="9"/>
      <c r="L330" s="9"/>
      <c r="M330" s="9"/>
      <c r="N330" s="9"/>
      <c r="O330" s="9"/>
      <c r="P330" s="9"/>
      <c r="Q330" s="9"/>
      <c r="R330" s="9"/>
      <c r="S330" s="9"/>
      <c r="T330" s="9"/>
      <c r="U330" s="9"/>
      <c r="V330" s="9"/>
      <c r="W330" s="10"/>
    </row>
    <row r="331" spans="1:23" ht="16.5" customHeight="1">
      <c r="A331" s="8"/>
      <c r="B331" s="9"/>
      <c r="C331" s="9"/>
      <c r="D331" s="9"/>
      <c r="E331" s="9"/>
      <c r="F331" s="9"/>
      <c r="G331" s="9"/>
      <c r="H331" s="9"/>
      <c r="I331" s="9"/>
      <c r="J331" s="9"/>
      <c r="K331" s="9"/>
      <c r="L331" s="9"/>
      <c r="M331" s="9"/>
      <c r="N331" s="9"/>
      <c r="O331" s="9"/>
      <c r="P331" s="9"/>
      <c r="Q331" s="9"/>
      <c r="R331" s="9"/>
      <c r="S331" s="9"/>
      <c r="T331" s="9"/>
      <c r="U331" s="9"/>
      <c r="V331" s="9"/>
      <c r="W331" s="10"/>
    </row>
    <row r="332" spans="1:23" ht="16.5" customHeight="1">
      <c r="A332" s="8"/>
      <c r="B332" s="9"/>
      <c r="C332" s="9"/>
      <c r="D332" s="9"/>
      <c r="E332" s="9"/>
      <c r="F332" s="9"/>
      <c r="G332" s="9"/>
      <c r="H332" s="9"/>
      <c r="I332" s="9"/>
      <c r="J332" s="9"/>
      <c r="K332" s="9"/>
      <c r="L332" s="9"/>
      <c r="M332" s="9"/>
      <c r="N332" s="9"/>
      <c r="O332" s="9"/>
      <c r="P332" s="9"/>
      <c r="Q332" s="9"/>
      <c r="R332" s="9"/>
      <c r="S332" s="9"/>
      <c r="T332" s="9"/>
      <c r="U332" s="9"/>
      <c r="V332" s="9"/>
      <c r="W332" s="10"/>
    </row>
    <row r="333" spans="1:23" ht="16.5" customHeight="1">
      <c r="A333" s="8"/>
      <c r="B333" s="9"/>
      <c r="C333" s="9"/>
      <c r="D333" s="9"/>
      <c r="E333" s="9"/>
      <c r="F333" s="9"/>
      <c r="G333" s="9"/>
      <c r="H333" s="9"/>
      <c r="I333" s="9"/>
      <c r="J333" s="9"/>
      <c r="K333" s="9"/>
      <c r="L333" s="9"/>
      <c r="M333" s="9"/>
      <c r="N333" s="9"/>
      <c r="O333" s="9"/>
      <c r="P333" s="9"/>
      <c r="Q333" s="9"/>
      <c r="R333" s="9"/>
      <c r="S333" s="9"/>
      <c r="T333" s="9"/>
      <c r="U333" s="9"/>
      <c r="V333" s="9"/>
      <c r="W333" s="10"/>
    </row>
    <row r="334" spans="1:23" ht="16.5" customHeight="1">
      <c r="A334" s="8"/>
      <c r="B334" s="9"/>
      <c r="C334" s="9"/>
      <c r="D334" s="9"/>
      <c r="E334" s="9"/>
      <c r="F334" s="9"/>
      <c r="G334" s="9"/>
      <c r="H334" s="9"/>
      <c r="I334" s="9"/>
      <c r="J334" s="9"/>
      <c r="K334" s="9"/>
      <c r="L334" s="9"/>
      <c r="M334" s="9"/>
      <c r="N334" s="9"/>
      <c r="O334" s="9"/>
      <c r="P334" s="9"/>
      <c r="Q334" s="9"/>
      <c r="R334" s="9"/>
      <c r="S334" s="9"/>
      <c r="T334" s="9"/>
      <c r="U334" s="9"/>
      <c r="V334" s="9"/>
      <c r="W334" s="10"/>
    </row>
    <row r="335" spans="1:23" ht="16.5" customHeight="1">
      <c r="A335" s="8"/>
      <c r="B335" s="9"/>
      <c r="C335" s="9"/>
      <c r="D335" s="9"/>
      <c r="E335" s="9"/>
      <c r="F335" s="9"/>
      <c r="G335" s="9"/>
      <c r="H335" s="9"/>
      <c r="I335" s="9"/>
      <c r="J335" s="9"/>
      <c r="K335" s="9"/>
      <c r="L335" s="9"/>
      <c r="M335" s="9"/>
      <c r="N335" s="9"/>
      <c r="O335" s="9"/>
      <c r="P335" s="9"/>
      <c r="Q335" s="9"/>
      <c r="R335" s="9"/>
      <c r="S335" s="9"/>
      <c r="T335" s="9"/>
      <c r="U335" s="9"/>
      <c r="V335" s="9"/>
      <c r="W335" s="10"/>
    </row>
    <row r="336" spans="1:23" ht="16.5" customHeight="1">
      <c r="A336" s="8"/>
      <c r="B336" s="9"/>
      <c r="C336" s="9"/>
      <c r="D336" s="9"/>
      <c r="E336" s="9"/>
      <c r="F336" s="9"/>
      <c r="G336" s="9"/>
      <c r="H336" s="9"/>
      <c r="I336" s="9"/>
      <c r="J336" s="9"/>
      <c r="K336" s="9"/>
      <c r="L336" s="9"/>
      <c r="M336" s="9"/>
      <c r="N336" s="9"/>
      <c r="O336" s="9"/>
      <c r="P336" s="9"/>
      <c r="Q336" s="9"/>
      <c r="R336" s="9"/>
      <c r="S336" s="9"/>
      <c r="T336" s="9"/>
      <c r="U336" s="9"/>
      <c r="V336" s="9"/>
      <c r="W336" s="10"/>
    </row>
    <row r="337" spans="1:23" ht="16.5" customHeight="1">
      <c r="A337" s="8"/>
      <c r="B337" s="9"/>
      <c r="C337" s="9"/>
      <c r="D337" s="9"/>
      <c r="E337" s="9"/>
      <c r="F337" s="9"/>
      <c r="G337" s="9"/>
      <c r="H337" s="9"/>
      <c r="I337" s="9"/>
      <c r="J337" s="9"/>
      <c r="K337" s="9"/>
      <c r="L337" s="9"/>
      <c r="M337" s="9"/>
      <c r="N337" s="9"/>
      <c r="O337" s="9"/>
      <c r="P337" s="9"/>
      <c r="Q337" s="9"/>
      <c r="R337" s="9"/>
      <c r="S337" s="9"/>
      <c r="T337" s="9"/>
      <c r="U337" s="9"/>
      <c r="V337" s="9"/>
      <c r="W337" s="10"/>
    </row>
    <row r="338" spans="1:23" ht="16.5" customHeight="1">
      <c r="A338" s="8"/>
      <c r="B338" s="9"/>
      <c r="C338" s="9"/>
      <c r="D338" s="9"/>
      <c r="E338" s="9"/>
      <c r="F338" s="9"/>
      <c r="G338" s="9"/>
      <c r="H338" s="9"/>
      <c r="I338" s="9"/>
      <c r="J338" s="9"/>
      <c r="K338" s="9"/>
      <c r="L338" s="9"/>
      <c r="M338" s="9"/>
      <c r="N338" s="9"/>
      <c r="O338" s="9"/>
      <c r="P338" s="9"/>
      <c r="Q338" s="9"/>
      <c r="R338" s="9"/>
      <c r="S338" s="9"/>
      <c r="T338" s="9"/>
      <c r="U338" s="9"/>
      <c r="V338" s="9"/>
      <c r="W338" s="10"/>
    </row>
    <row r="339" spans="1:23" ht="16.5" customHeight="1">
      <c r="A339" s="8"/>
      <c r="B339" s="9"/>
      <c r="C339" s="9"/>
      <c r="D339" s="9"/>
      <c r="E339" s="9"/>
      <c r="F339" s="9"/>
      <c r="G339" s="9"/>
      <c r="H339" s="9"/>
      <c r="I339" s="9"/>
      <c r="J339" s="9"/>
      <c r="K339" s="9"/>
      <c r="L339" s="9"/>
      <c r="M339" s="9"/>
      <c r="N339" s="9"/>
      <c r="O339" s="9"/>
      <c r="P339" s="9"/>
      <c r="Q339" s="9"/>
      <c r="R339" s="9"/>
      <c r="S339" s="9"/>
      <c r="T339" s="9"/>
      <c r="U339" s="9"/>
      <c r="V339" s="9"/>
      <c r="W339" s="10"/>
    </row>
    <row r="340" spans="1:23" ht="16.5" customHeight="1">
      <c r="A340" s="8"/>
      <c r="B340" s="9"/>
      <c r="C340" s="9"/>
      <c r="D340" s="9"/>
      <c r="E340" s="9"/>
      <c r="F340" s="9"/>
      <c r="G340" s="9"/>
      <c r="H340" s="9"/>
      <c r="I340" s="9"/>
      <c r="J340" s="9"/>
      <c r="K340" s="9"/>
      <c r="L340" s="9"/>
      <c r="M340" s="9"/>
      <c r="N340" s="9"/>
      <c r="O340" s="9"/>
      <c r="P340" s="9"/>
      <c r="Q340" s="9"/>
      <c r="R340" s="9"/>
      <c r="S340" s="9"/>
      <c r="T340" s="9"/>
      <c r="U340" s="9"/>
      <c r="V340" s="9"/>
      <c r="W340" s="10"/>
    </row>
    <row r="341" spans="1:23" ht="16.5" customHeight="1">
      <c r="A341" s="8"/>
      <c r="B341" s="9"/>
      <c r="C341" s="9"/>
      <c r="D341" s="9"/>
      <c r="E341" s="9"/>
      <c r="F341" s="9"/>
      <c r="G341" s="9"/>
      <c r="H341" s="9"/>
      <c r="I341" s="9"/>
      <c r="J341" s="9"/>
      <c r="K341" s="9"/>
      <c r="L341" s="9"/>
      <c r="M341" s="9"/>
      <c r="N341" s="9"/>
      <c r="O341" s="9"/>
      <c r="P341" s="9"/>
      <c r="Q341" s="9"/>
      <c r="R341" s="9"/>
      <c r="S341" s="9"/>
      <c r="T341" s="9"/>
      <c r="U341" s="9"/>
      <c r="V341" s="9"/>
      <c r="W341" s="10"/>
    </row>
    <row r="342" spans="1:23" ht="16.5" customHeight="1">
      <c r="A342" s="8"/>
      <c r="B342" s="9"/>
      <c r="C342" s="9"/>
      <c r="D342" s="9"/>
      <c r="E342" s="9"/>
      <c r="F342" s="9"/>
      <c r="G342" s="9"/>
      <c r="H342" s="9"/>
      <c r="I342" s="9"/>
      <c r="J342" s="9"/>
      <c r="K342" s="9"/>
      <c r="L342" s="9"/>
      <c r="M342" s="9"/>
      <c r="N342" s="9"/>
      <c r="O342" s="9"/>
      <c r="P342" s="9"/>
      <c r="Q342" s="9"/>
      <c r="R342" s="9"/>
      <c r="S342" s="9"/>
      <c r="T342" s="9"/>
      <c r="U342" s="9"/>
      <c r="V342" s="9"/>
      <c r="W342" s="10"/>
    </row>
    <row r="343" spans="1:23" ht="16.5" customHeight="1">
      <c r="A343" s="8"/>
      <c r="B343" s="9"/>
      <c r="C343" s="9"/>
      <c r="D343" s="9"/>
      <c r="E343" s="9"/>
      <c r="F343" s="9"/>
      <c r="G343" s="9"/>
      <c r="H343" s="9"/>
      <c r="I343" s="9"/>
      <c r="J343" s="9"/>
      <c r="K343" s="9"/>
      <c r="L343" s="9"/>
      <c r="M343" s="9"/>
      <c r="N343" s="9"/>
      <c r="O343" s="9"/>
      <c r="P343" s="9"/>
      <c r="Q343" s="9"/>
      <c r="R343" s="9"/>
      <c r="S343" s="9"/>
      <c r="T343" s="9"/>
      <c r="U343" s="9"/>
      <c r="V343" s="9"/>
      <c r="W343" s="10"/>
    </row>
    <row r="344" spans="1:23" ht="16.5" customHeight="1">
      <c r="A344" s="8"/>
      <c r="B344" s="9"/>
      <c r="C344" s="9"/>
      <c r="D344" s="9"/>
      <c r="E344" s="9"/>
      <c r="F344" s="9"/>
      <c r="G344" s="9"/>
      <c r="H344" s="9"/>
      <c r="I344" s="9"/>
      <c r="J344" s="9"/>
      <c r="K344" s="9"/>
      <c r="L344" s="9"/>
      <c r="M344" s="9"/>
      <c r="N344" s="9"/>
      <c r="O344" s="9"/>
      <c r="P344" s="9"/>
      <c r="Q344" s="9"/>
      <c r="R344" s="9"/>
      <c r="S344" s="9"/>
      <c r="T344" s="9"/>
      <c r="U344" s="9"/>
      <c r="V344" s="9"/>
      <c r="W344" s="10"/>
    </row>
    <row r="345" spans="1:23" ht="16.5" customHeight="1">
      <c r="A345" s="8"/>
      <c r="B345" s="9"/>
      <c r="C345" s="9"/>
      <c r="D345" s="9"/>
      <c r="E345" s="9"/>
      <c r="F345" s="9"/>
      <c r="G345" s="9"/>
      <c r="H345" s="9"/>
      <c r="I345" s="9"/>
      <c r="J345" s="9"/>
      <c r="K345" s="9"/>
      <c r="L345" s="9"/>
      <c r="M345" s="9"/>
      <c r="N345" s="9"/>
      <c r="O345" s="9"/>
      <c r="P345" s="9"/>
      <c r="Q345" s="9"/>
      <c r="R345" s="9"/>
      <c r="S345" s="9"/>
      <c r="T345" s="9"/>
      <c r="U345" s="9"/>
      <c r="V345" s="9"/>
      <c r="W345" s="10"/>
    </row>
    <row r="346" spans="1:23" ht="16.5" customHeight="1">
      <c r="A346" s="8"/>
      <c r="B346" s="9"/>
      <c r="C346" s="9"/>
      <c r="D346" s="9"/>
      <c r="E346" s="9"/>
      <c r="F346" s="9"/>
      <c r="G346" s="9"/>
      <c r="H346" s="9"/>
      <c r="I346" s="9"/>
      <c r="J346" s="9"/>
      <c r="K346" s="9"/>
      <c r="L346" s="9"/>
      <c r="M346" s="9"/>
      <c r="N346" s="9"/>
      <c r="O346" s="9"/>
      <c r="P346" s="9"/>
      <c r="Q346" s="9"/>
      <c r="R346" s="9"/>
      <c r="S346" s="9"/>
      <c r="T346" s="9"/>
      <c r="U346" s="9"/>
      <c r="V346" s="9"/>
      <c r="W346" s="10"/>
    </row>
    <row r="347" spans="1:23" ht="16.5" customHeight="1">
      <c r="A347" s="8"/>
      <c r="B347" s="9"/>
      <c r="C347" s="9"/>
      <c r="D347" s="9"/>
      <c r="E347" s="9"/>
      <c r="F347" s="9"/>
      <c r="G347" s="9"/>
      <c r="H347" s="9"/>
      <c r="I347" s="9"/>
      <c r="J347" s="9"/>
      <c r="K347" s="9"/>
      <c r="L347" s="9"/>
      <c r="M347" s="9"/>
      <c r="N347" s="9"/>
      <c r="O347" s="9"/>
      <c r="P347" s="9"/>
      <c r="Q347" s="9"/>
      <c r="R347" s="9"/>
      <c r="S347" s="9"/>
      <c r="T347" s="9"/>
      <c r="U347" s="9"/>
      <c r="V347" s="9"/>
      <c r="W347" s="10"/>
    </row>
    <row r="348" spans="1:23" ht="16.5" customHeight="1">
      <c r="A348" s="8"/>
      <c r="B348" s="9"/>
      <c r="C348" s="9"/>
      <c r="D348" s="9"/>
      <c r="E348" s="9"/>
      <c r="F348" s="9"/>
      <c r="G348" s="9"/>
      <c r="H348" s="9"/>
      <c r="I348" s="9"/>
      <c r="J348" s="9"/>
      <c r="K348" s="9"/>
      <c r="L348" s="9"/>
      <c r="M348" s="9"/>
      <c r="N348" s="9"/>
      <c r="O348" s="9"/>
      <c r="P348" s="9"/>
      <c r="Q348" s="9"/>
      <c r="R348" s="9"/>
      <c r="S348" s="9"/>
      <c r="T348" s="9"/>
      <c r="U348" s="9"/>
      <c r="V348" s="9"/>
      <c r="W348" s="10"/>
    </row>
    <row r="349" spans="1:23" ht="16.5" customHeight="1">
      <c r="A349" s="8"/>
      <c r="B349" s="9"/>
      <c r="C349" s="9"/>
      <c r="D349" s="9"/>
      <c r="E349" s="9"/>
      <c r="F349" s="9"/>
      <c r="G349" s="9"/>
      <c r="H349" s="9"/>
      <c r="I349" s="9"/>
      <c r="J349" s="9"/>
      <c r="K349" s="9"/>
      <c r="L349" s="9"/>
      <c r="M349" s="9"/>
      <c r="N349" s="9"/>
      <c r="O349" s="9"/>
      <c r="P349" s="9"/>
      <c r="Q349" s="9"/>
      <c r="R349" s="9"/>
      <c r="S349" s="9"/>
      <c r="T349" s="9"/>
      <c r="U349" s="9"/>
      <c r="V349" s="9"/>
      <c r="W349" s="10"/>
    </row>
    <row r="350" spans="1:23" ht="16.5" customHeight="1">
      <c r="A350" s="8"/>
      <c r="B350" s="9"/>
      <c r="C350" s="9"/>
      <c r="D350" s="9"/>
      <c r="E350" s="9"/>
      <c r="F350" s="9"/>
      <c r="G350" s="9"/>
      <c r="H350" s="9"/>
      <c r="I350" s="9"/>
      <c r="J350" s="9"/>
      <c r="K350" s="9"/>
      <c r="L350" s="9"/>
      <c r="M350" s="9"/>
      <c r="N350" s="9"/>
      <c r="O350" s="9"/>
      <c r="P350" s="9"/>
      <c r="Q350" s="9"/>
      <c r="R350" s="9"/>
      <c r="S350" s="9"/>
      <c r="T350" s="9"/>
      <c r="U350" s="9"/>
      <c r="V350" s="9"/>
      <c r="W350" s="10"/>
    </row>
    <row r="351" spans="1:23" ht="16.5" customHeight="1">
      <c r="A351" s="8"/>
      <c r="B351" s="9"/>
      <c r="C351" s="9"/>
      <c r="D351" s="9"/>
      <c r="E351" s="9"/>
      <c r="F351" s="9"/>
      <c r="G351" s="9"/>
      <c r="H351" s="9"/>
      <c r="I351" s="9"/>
      <c r="J351" s="9"/>
      <c r="K351" s="9"/>
      <c r="L351" s="9"/>
      <c r="M351" s="9"/>
      <c r="N351" s="9"/>
      <c r="O351" s="9"/>
      <c r="P351" s="9"/>
      <c r="Q351" s="9"/>
      <c r="R351" s="9"/>
      <c r="S351" s="9"/>
      <c r="T351" s="9"/>
      <c r="U351" s="9"/>
      <c r="V351" s="9"/>
      <c r="W351" s="10"/>
    </row>
    <row r="352" spans="1:23" ht="16.5" customHeight="1">
      <c r="A352" s="8"/>
      <c r="B352" s="9"/>
      <c r="C352" s="9"/>
      <c r="D352" s="9"/>
      <c r="E352" s="9"/>
      <c r="F352" s="9"/>
      <c r="G352" s="9"/>
      <c r="H352" s="9"/>
      <c r="I352" s="9"/>
      <c r="J352" s="9"/>
      <c r="K352" s="9"/>
      <c r="L352" s="9"/>
      <c r="M352" s="9"/>
      <c r="N352" s="9"/>
      <c r="O352" s="9"/>
      <c r="P352" s="9"/>
      <c r="Q352" s="9"/>
      <c r="R352" s="9"/>
      <c r="S352" s="9"/>
      <c r="T352" s="9"/>
      <c r="U352" s="9"/>
      <c r="V352" s="9"/>
      <c r="W352" s="10"/>
    </row>
    <row r="353" spans="1:23" ht="16.5" customHeight="1">
      <c r="A353" s="8"/>
      <c r="B353" s="9"/>
      <c r="C353" s="9"/>
      <c r="D353" s="9"/>
      <c r="E353" s="9"/>
      <c r="F353" s="9"/>
      <c r="G353" s="9"/>
      <c r="H353" s="9"/>
      <c r="I353" s="9"/>
      <c r="J353" s="9"/>
      <c r="K353" s="9"/>
      <c r="L353" s="9"/>
      <c r="M353" s="9"/>
      <c r="N353" s="9"/>
      <c r="O353" s="9"/>
      <c r="P353" s="9"/>
      <c r="Q353" s="9"/>
      <c r="R353" s="9"/>
      <c r="S353" s="9"/>
      <c r="T353" s="9"/>
      <c r="U353" s="9"/>
      <c r="V353" s="9"/>
      <c r="W353" s="10"/>
    </row>
    <row r="354" spans="1:23" ht="16.5" customHeight="1">
      <c r="A354" s="8"/>
      <c r="B354" s="9"/>
      <c r="C354" s="9"/>
      <c r="D354" s="9"/>
      <c r="E354" s="9"/>
      <c r="F354" s="9"/>
      <c r="G354" s="9"/>
      <c r="H354" s="9"/>
      <c r="I354" s="9"/>
      <c r="J354" s="9"/>
      <c r="K354" s="9"/>
      <c r="L354" s="9"/>
      <c r="M354" s="9"/>
      <c r="N354" s="9"/>
      <c r="O354" s="9"/>
      <c r="P354" s="9"/>
      <c r="Q354" s="9"/>
      <c r="R354" s="9"/>
      <c r="S354" s="9"/>
      <c r="T354" s="9"/>
      <c r="U354" s="9"/>
      <c r="V354" s="9"/>
      <c r="W354" s="10"/>
    </row>
    <row r="355" spans="1:23" ht="16.5" customHeight="1">
      <c r="A355" s="8"/>
      <c r="B355" s="9"/>
      <c r="C355" s="9"/>
      <c r="D355" s="9"/>
      <c r="E355" s="9"/>
      <c r="F355" s="9"/>
      <c r="G355" s="9"/>
      <c r="H355" s="9"/>
      <c r="I355" s="9"/>
      <c r="J355" s="9"/>
      <c r="K355" s="9"/>
      <c r="L355" s="9"/>
      <c r="M355" s="9"/>
      <c r="N355" s="9"/>
      <c r="O355" s="9"/>
      <c r="P355" s="9"/>
      <c r="Q355" s="9"/>
      <c r="R355" s="9"/>
      <c r="S355" s="9"/>
      <c r="T355" s="9"/>
      <c r="U355" s="9"/>
      <c r="V355" s="9"/>
      <c r="W355" s="10"/>
    </row>
    <row r="356" spans="1:23" ht="16.5" customHeight="1">
      <c r="A356" s="8"/>
      <c r="B356" s="9"/>
      <c r="C356" s="9"/>
      <c r="D356" s="9"/>
      <c r="E356" s="9"/>
      <c r="F356" s="9"/>
      <c r="G356" s="9"/>
      <c r="H356" s="9"/>
      <c r="I356" s="9"/>
      <c r="J356" s="9"/>
      <c r="K356" s="9"/>
      <c r="L356" s="9"/>
      <c r="M356" s="9"/>
      <c r="N356" s="9"/>
      <c r="O356" s="9"/>
      <c r="P356" s="9"/>
      <c r="Q356" s="9"/>
      <c r="R356" s="9"/>
      <c r="S356" s="9"/>
      <c r="T356" s="9"/>
      <c r="U356" s="9"/>
      <c r="V356" s="9"/>
      <c r="W356" s="10"/>
    </row>
    <row r="357" spans="1:23" ht="16.5" customHeight="1">
      <c r="A357" s="8"/>
      <c r="B357" s="9"/>
      <c r="C357" s="9"/>
      <c r="D357" s="9"/>
      <c r="E357" s="9"/>
      <c r="F357" s="9"/>
      <c r="G357" s="9"/>
      <c r="H357" s="9"/>
      <c r="I357" s="9"/>
      <c r="J357" s="9"/>
      <c r="K357" s="9"/>
      <c r="L357" s="9"/>
      <c r="M357" s="9"/>
      <c r="N357" s="9"/>
      <c r="O357" s="9"/>
      <c r="P357" s="9"/>
      <c r="Q357" s="9"/>
      <c r="R357" s="9"/>
      <c r="S357" s="9"/>
      <c r="T357" s="9"/>
      <c r="U357" s="9"/>
      <c r="V357" s="9"/>
      <c r="W357" s="10"/>
    </row>
    <row r="358" spans="1:23" ht="16.5" customHeight="1">
      <c r="A358" s="8"/>
      <c r="B358" s="9"/>
      <c r="C358" s="9"/>
      <c r="D358" s="9"/>
      <c r="E358" s="9"/>
      <c r="F358" s="9"/>
      <c r="G358" s="9"/>
      <c r="H358" s="9"/>
      <c r="I358" s="9"/>
      <c r="J358" s="9"/>
      <c r="K358" s="9"/>
      <c r="L358" s="9"/>
      <c r="M358" s="9"/>
      <c r="N358" s="9"/>
      <c r="O358" s="9"/>
      <c r="P358" s="9"/>
      <c r="Q358" s="9"/>
      <c r="R358" s="9"/>
      <c r="S358" s="9"/>
      <c r="T358" s="9"/>
      <c r="U358" s="9"/>
      <c r="V358" s="9"/>
      <c r="W358" s="10"/>
    </row>
    <row r="359" spans="1:23" ht="16.5" customHeight="1">
      <c r="A359" s="8"/>
      <c r="B359" s="9"/>
      <c r="C359" s="9"/>
      <c r="D359" s="9"/>
      <c r="E359" s="9"/>
      <c r="F359" s="9"/>
      <c r="G359" s="9"/>
      <c r="H359" s="9"/>
      <c r="I359" s="9"/>
      <c r="J359" s="9"/>
      <c r="K359" s="9"/>
      <c r="L359" s="9"/>
      <c r="M359" s="9"/>
      <c r="N359" s="9"/>
      <c r="O359" s="9"/>
      <c r="P359" s="9"/>
      <c r="Q359" s="9"/>
      <c r="R359" s="9"/>
      <c r="S359" s="9"/>
      <c r="T359" s="9"/>
      <c r="U359" s="9"/>
      <c r="V359" s="9"/>
      <c r="W359" s="10"/>
    </row>
    <row r="360" spans="1:23" ht="16.5" customHeight="1">
      <c r="A360" s="8"/>
      <c r="B360" s="9"/>
      <c r="C360" s="9"/>
      <c r="D360" s="9"/>
      <c r="E360" s="9"/>
      <c r="F360" s="9"/>
      <c r="G360" s="9"/>
      <c r="H360" s="9"/>
      <c r="I360" s="9"/>
      <c r="J360" s="9"/>
      <c r="K360" s="9"/>
      <c r="L360" s="9"/>
      <c r="M360" s="9"/>
      <c r="N360" s="9"/>
      <c r="O360" s="9"/>
      <c r="P360" s="9"/>
      <c r="Q360" s="9"/>
      <c r="R360" s="9"/>
      <c r="S360" s="9"/>
      <c r="T360" s="9"/>
      <c r="U360" s="9"/>
      <c r="V360" s="9"/>
      <c r="W360" s="10"/>
    </row>
    <row r="361" spans="1:23" ht="16.5" customHeight="1">
      <c r="A361" s="8"/>
      <c r="B361" s="9"/>
      <c r="C361" s="9"/>
      <c r="D361" s="9"/>
      <c r="E361" s="9"/>
      <c r="F361" s="9"/>
      <c r="G361" s="9"/>
      <c r="H361" s="9"/>
      <c r="I361" s="9"/>
      <c r="J361" s="9"/>
      <c r="K361" s="9"/>
      <c r="L361" s="9"/>
      <c r="M361" s="9"/>
      <c r="N361" s="9"/>
      <c r="O361" s="9"/>
      <c r="P361" s="9"/>
      <c r="Q361" s="9"/>
      <c r="R361" s="9"/>
      <c r="S361" s="9"/>
      <c r="T361" s="9"/>
      <c r="U361" s="9"/>
      <c r="V361" s="9"/>
      <c r="W361" s="10"/>
    </row>
    <row r="362" spans="1:23" ht="16.5" customHeight="1">
      <c r="A362" s="8"/>
      <c r="B362" s="9"/>
      <c r="C362" s="9"/>
      <c r="D362" s="9"/>
      <c r="E362" s="9"/>
      <c r="F362" s="9"/>
      <c r="G362" s="9"/>
      <c r="H362" s="9"/>
      <c r="I362" s="9"/>
      <c r="J362" s="9"/>
      <c r="K362" s="9"/>
      <c r="L362" s="9"/>
      <c r="M362" s="9"/>
      <c r="N362" s="9"/>
      <c r="O362" s="9"/>
      <c r="P362" s="9"/>
      <c r="Q362" s="9"/>
      <c r="R362" s="9"/>
      <c r="S362" s="9"/>
      <c r="T362" s="9"/>
      <c r="U362" s="9"/>
      <c r="V362" s="9"/>
      <c r="W362" s="10"/>
    </row>
    <row r="363" spans="1:23" ht="16.5" customHeight="1">
      <c r="A363" s="8"/>
      <c r="B363" s="9"/>
      <c r="C363" s="9"/>
      <c r="D363" s="9"/>
      <c r="E363" s="9"/>
      <c r="F363" s="9"/>
      <c r="G363" s="9"/>
      <c r="H363" s="9"/>
      <c r="I363" s="9"/>
      <c r="J363" s="9"/>
      <c r="K363" s="9"/>
      <c r="L363" s="9"/>
      <c r="M363" s="9"/>
      <c r="N363" s="9"/>
      <c r="O363" s="9"/>
      <c r="P363" s="9"/>
      <c r="Q363" s="9"/>
      <c r="R363" s="9"/>
      <c r="S363" s="9"/>
      <c r="T363" s="9"/>
      <c r="U363" s="9"/>
      <c r="V363" s="9"/>
      <c r="W363" s="10"/>
    </row>
    <row r="364" spans="1:23" ht="16.5" customHeight="1">
      <c r="A364" s="8"/>
      <c r="B364" s="9"/>
      <c r="C364" s="9"/>
      <c r="D364" s="9"/>
      <c r="E364" s="9"/>
      <c r="F364" s="9"/>
      <c r="G364" s="9"/>
      <c r="H364" s="9"/>
      <c r="I364" s="9"/>
      <c r="J364" s="9"/>
      <c r="K364" s="9"/>
      <c r="L364" s="9"/>
      <c r="M364" s="9"/>
      <c r="N364" s="9"/>
      <c r="O364" s="9"/>
      <c r="P364" s="9"/>
      <c r="Q364" s="9"/>
      <c r="R364" s="9"/>
      <c r="S364" s="9"/>
      <c r="T364" s="9"/>
      <c r="U364" s="9"/>
      <c r="V364" s="9"/>
      <c r="W364" s="10"/>
    </row>
    <row r="365" spans="1:23" ht="16.5" customHeight="1">
      <c r="A365" s="8"/>
      <c r="B365" s="9"/>
      <c r="C365" s="9"/>
      <c r="D365" s="9"/>
      <c r="E365" s="9"/>
      <c r="F365" s="9"/>
      <c r="G365" s="9"/>
      <c r="H365" s="9"/>
      <c r="I365" s="9"/>
      <c r="J365" s="9"/>
      <c r="K365" s="9"/>
      <c r="L365" s="9"/>
      <c r="M365" s="9"/>
      <c r="N365" s="9"/>
      <c r="O365" s="9"/>
      <c r="P365" s="9"/>
      <c r="Q365" s="9"/>
      <c r="R365" s="9"/>
      <c r="S365" s="9"/>
      <c r="T365" s="9"/>
      <c r="U365" s="9"/>
      <c r="V365" s="9"/>
      <c r="W365" s="10"/>
    </row>
    <row r="366" spans="1:23" ht="16.5" customHeight="1">
      <c r="A366" s="8"/>
      <c r="B366" s="9"/>
      <c r="C366" s="9"/>
      <c r="D366" s="9"/>
      <c r="E366" s="9"/>
      <c r="F366" s="9"/>
      <c r="G366" s="9"/>
      <c r="H366" s="9"/>
      <c r="I366" s="9"/>
      <c r="J366" s="9"/>
      <c r="K366" s="9"/>
      <c r="L366" s="9"/>
      <c r="M366" s="9"/>
      <c r="N366" s="9"/>
      <c r="O366" s="9"/>
      <c r="P366" s="9"/>
      <c r="Q366" s="9"/>
      <c r="R366" s="9"/>
      <c r="S366" s="9"/>
      <c r="T366" s="9"/>
      <c r="U366" s="9"/>
      <c r="V366" s="9"/>
      <c r="W366" s="10"/>
    </row>
    <row r="367" spans="1:23" ht="16.5" customHeight="1">
      <c r="A367" s="8"/>
      <c r="B367" s="9"/>
      <c r="C367" s="9"/>
      <c r="D367" s="9"/>
      <c r="E367" s="9"/>
      <c r="F367" s="9"/>
      <c r="G367" s="9"/>
      <c r="H367" s="9"/>
      <c r="I367" s="9"/>
      <c r="J367" s="9"/>
      <c r="K367" s="9"/>
      <c r="L367" s="9"/>
      <c r="M367" s="9"/>
      <c r="N367" s="9"/>
      <c r="O367" s="9"/>
      <c r="P367" s="9"/>
      <c r="Q367" s="9"/>
      <c r="R367" s="9"/>
      <c r="S367" s="9"/>
      <c r="T367" s="9"/>
      <c r="U367" s="9"/>
      <c r="V367" s="9"/>
      <c r="W367" s="10"/>
    </row>
    <row r="368" spans="1:23" ht="16.5" customHeight="1">
      <c r="A368" s="8"/>
      <c r="B368" s="9"/>
      <c r="C368" s="9"/>
      <c r="D368" s="9"/>
      <c r="E368" s="9"/>
      <c r="F368" s="9"/>
      <c r="G368" s="9"/>
      <c r="H368" s="9"/>
      <c r="I368" s="9"/>
      <c r="J368" s="9"/>
      <c r="K368" s="9"/>
      <c r="L368" s="9"/>
      <c r="M368" s="9"/>
      <c r="N368" s="9"/>
      <c r="O368" s="9"/>
      <c r="P368" s="9"/>
      <c r="Q368" s="9"/>
      <c r="R368" s="9"/>
      <c r="S368" s="9"/>
      <c r="T368" s="9"/>
      <c r="U368" s="9"/>
      <c r="V368" s="9"/>
      <c r="W368" s="10"/>
    </row>
    <row r="369" spans="1:23" ht="16.5" customHeight="1">
      <c r="A369" s="8"/>
      <c r="B369" s="9"/>
      <c r="C369" s="9"/>
      <c r="D369" s="9"/>
      <c r="E369" s="9"/>
      <c r="F369" s="9"/>
      <c r="G369" s="9"/>
      <c r="H369" s="9"/>
      <c r="I369" s="9"/>
      <c r="J369" s="9"/>
      <c r="K369" s="9"/>
      <c r="L369" s="9"/>
      <c r="M369" s="9"/>
      <c r="N369" s="9"/>
      <c r="O369" s="9"/>
      <c r="P369" s="9"/>
      <c r="Q369" s="9"/>
      <c r="R369" s="9"/>
      <c r="S369" s="9"/>
      <c r="T369" s="9"/>
      <c r="U369" s="9"/>
      <c r="V369" s="9"/>
      <c r="W369" s="10"/>
    </row>
    <row r="370" spans="1:23" ht="16.5" customHeight="1">
      <c r="A370" s="8"/>
      <c r="B370" s="9"/>
      <c r="C370" s="9"/>
      <c r="D370" s="9"/>
      <c r="E370" s="9"/>
      <c r="F370" s="9"/>
      <c r="G370" s="9"/>
      <c r="H370" s="9"/>
      <c r="I370" s="9"/>
      <c r="J370" s="9"/>
      <c r="K370" s="9"/>
      <c r="L370" s="9"/>
      <c r="M370" s="9"/>
      <c r="N370" s="9"/>
      <c r="O370" s="9"/>
      <c r="P370" s="9"/>
      <c r="Q370" s="9"/>
      <c r="R370" s="9"/>
      <c r="S370" s="9"/>
      <c r="T370" s="9"/>
      <c r="U370" s="9"/>
      <c r="V370" s="9"/>
      <c r="W370" s="10"/>
    </row>
    <row r="371" spans="1:23" ht="16.5" customHeight="1">
      <c r="A371" s="8"/>
      <c r="B371" s="9"/>
      <c r="C371" s="9"/>
      <c r="D371" s="9"/>
      <c r="E371" s="9"/>
      <c r="F371" s="9"/>
      <c r="G371" s="9"/>
      <c r="H371" s="9"/>
      <c r="I371" s="9"/>
      <c r="J371" s="9"/>
      <c r="K371" s="9"/>
      <c r="L371" s="9"/>
      <c r="M371" s="9"/>
      <c r="N371" s="9"/>
      <c r="O371" s="9"/>
      <c r="P371" s="9"/>
      <c r="Q371" s="9"/>
      <c r="R371" s="9"/>
      <c r="S371" s="9"/>
      <c r="T371" s="9"/>
      <c r="U371" s="9"/>
      <c r="V371" s="9"/>
      <c r="W371" s="10"/>
    </row>
    <row r="372" spans="1:23" ht="16.5" customHeight="1">
      <c r="A372" s="8"/>
      <c r="B372" s="9"/>
      <c r="C372" s="9"/>
      <c r="D372" s="9"/>
      <c r="E372" s="9"/>
      <c r="F372" s="9"/>
      <c r="G372" s="9"/>
      <c r="H372" s="9"/>
      <c r="I372" s="9"/>
      <c r="J372" s="9"/>
      <c r="K372" s="9"/>
      <c r="L372" s="9"/>
      <c r="M372" s="9"/>
      <c r="N372" s="9"/>
      <c r="O372" s="9"/>
      <c r="P372" s="9"/>
      <c r="Q372" s="9"/>
      <c r="R372" s="9"/>
      <c r="S372" s="9"/>
      <c r="T372" s="9"/>
      <c r="U372" s="9"/>
      <c r="V372" s="9"/>
      <c r="W372" s="10"/>
    </row>
    <row r="373" spans="1:23" ht="16.5" customHeight="1">
      <c r="A373" s="8"/>
      <c r="B373" s="9"/>
      <c r="C373" s="9"/>
      <c r="D373" s="9"/>
      <c r="E373" s="9"/>
      <c r="F373" s="9"/>
      <c r="G373" s="9"/>
      <c r="H373" s="9"/>
      <c r="I373" s="9"/>
      <c r="J373" s="9"/>
      <c r="K373" s="9"/>
      <c r="L373" s="9"/>
      <c r="M373" s="9"/>
      <c r="N373" s="9"/>
      <c r="O373" s="9"/>
      <c r="P373" s="9"/>
      <c r="Q373" s="9"/>
      <c r="R373" s="9"/>
      <c r="S373" s="9"/>
      <c r="T373" s="9"/>
      <c r="U373" s="9"/>
      <c r="V373" s="9"/>
      <c r="W373" s="10"/>
    </row>
    <row r="374" spans="1:23" ht="16.5" customHeight="1">
      <c r="A374" s="8"/>
      <c r="B374" s="9"/>
      <c r="C374" s="9"/>
      <c r="D374" s="9"/>
      <c r="E374" s="9"/>
      <c r="F374" s="9"/>
      <c r="G374" s="9"/>
      <c r="H374" s="9"/>
      <c r="I374" s="9"/>
      <c r="J374" s="9"/>
      <c r="K374" s="9"/>
      <c r="L374" s="9"/>
      <c r="M374" s="9"/>
      <c r="N374" s="9"/>
      <c r="O374" s="9"/>
      <c r="P374" s="9"/>
      <c r="Q374" s="9"/>
      <c r="R374" s="9"/>
      <c r="S374" s="9"/>
      <c r="T374" s="9"/>
      <c r="U374" s="9"/>
      <c r="V374" s="9"/>
      <c r="W374" s="10"/>
    </row>
    <row r="375" spans="1:23" ht="16.5" customHeight="1">
      <c r="A375" s="8"/>
      <c r="B375" s="9"/>
      <c r="C375" s="9"/>
      <c r="D375" s="9"/>
      <c r="E375" s="9"/>
      <c r="F375" s="9"/>
      <c r="G375" s="9"/>
      <c r="H375" s="9"/>
      <c r="I375" s="9"/>
      <c r="J375" s="9"/>
      <c r="K375" s="9"/>
      <c r="L375" s="9"/>
      <c r="M375" s="9"/>
      <c r="N375" s="9"/>
      <c r="O375" s="9"/>
      <c r="P375" s="9"/>
      <c r="Q375" s="9"/>
      <c r="R375" s="9"/>
      <c r="S375" s="9"/>
      <c r="T375" s="9"/>
      <c r="U375" s="9"/>
      <c r="V375" s="9"/>
      <c r="W375" s="10"/>
    </row>
    <row r="376" spans="1:23" ht="16.5" customHeight="1">
      <c r="A376" s="8"/>
      <c r="B376" s="9"/>
      <c r="C376" s="9"/>
      <c r="D376" s="9"/>
      <c r="E376" s="9"/>
      <c r="F376" s="9"/>
      <c r="G376" s="9"/>
      <c r="H376" s="9"/>
      <c r="I376" s="9"/>
      <c r="J376" s="9"/>
      <c r="K376" s="9"/>
      <c r="L376" s="9"/>
      <c r="M376" s="9"/>
      <c r="N376" s="9"/>
      <c r="O376" s="9"/>
      <c r="P376" s="9"/>
      <c r="Q376" s="9"/>
      <c r="R376" s="9"/>
      <c r="S376" s="9"/>
      <c r="T376" s="9"/>
      <c r="U376" s="9"/>
      <c r="V376" s="9"/>
      <c r="W376" s="10"/>
    </row>
    <row r="377" spans="1:23" ht="16.5" customHeight="1">
      <c r="A377" s="8"/>
      <c r="B377" s="9"/>
      <c r="C377" s="9"/>
      <c r="D377" s="9"/>
      <c r="E377" s="9"/>
      <c r="F377" s="9"/>
      <c r="G377" s="9"/>
      <c r="H377" s="9"/>
      <c r="I377" s="9"/>
      <c r="J377" s="9"/>
      <c r="K377" s="9"/>
      <c r="L377" s="9"/>
      <c r="M377" s="9"/>
      <c r="N377" s="9"/>
      <c r="O377" s="9"/>
      <c r="P377" s="9"/>
      <c r="Q377" s="9"/>
      <c r="R377" s="9"/>
      <c r="S377" s="9"/>
      <c r="T377" s="9"/>
      <c r="U377" s="9"/>
      <c r="V377" s="9"/>
      <c r="W377" s="10"/>
    </row>
    <row r="378" spans="1:23" ht="16.5" customHeight="1">
      <c r="A378" s="8"/>
      <c r="B378" s="9"/>
      <c r="C378" s="9"/>
      <c r="D378" s="9"/>
      <c r="E378" s="9"/>
      <c r="F378" s="9"/>
      <c r="G378" s="9"/>
      <c r="H378" s="9"/>
      <c r="I378" s="9"/>
      <c r="J378" s="9"/>
      <c r="K378" s="9"/>
      <c r="L378" s="9"/>
      <c r="M378" s="9"/>
      <c r="N378" s="9"/>
      <c r="O378" s="9"/>
      <c r="P378" s="9"/>
      <c r="Q378" s="9"/>
      <c r="R378" s="9"/>
      <c r="S378" s="9"/>
      <c r="T378" s="9"/>
      <c r="U378" s="9"/>
      <c r="V378" s="9"/>
      <c r="W378" s="10"/>
    </row>
    <row r="379" spans="1:23" ht="16.5" customHeight="1">
      <c r="A379" s="8"/>
      <c r="B379" s="9"/>
      <c r="C379" s="9"/>
      <c r="D379" s="9"/>
      <c r="E379" s="9"/>
      <c r="F379" s="9"/>
      <c r="G379" s="9"/>
      <c r="H379" s="9"/>
      <c r="I379" s="9"/>
      <c r="J379" s="9"/>
      <c r="K379" s="9"/>
      <c r="L379" s="9"/>
      <c r="M379" s="9"/>
      <c r="N379" s="9"/>
      <c r="O379" s="9"/>
      <c r="P379" s="9"/>
      <c r="Q379" s="9"/>
      <c r="R379" s="9"/>
      <c r="S379" s="9"/>
      <c r="T379" s="9"/>
      <c r="U379" s="9"/>
      <c r="V379" s="9"/>
      <c r="W379" s="10"/>
    </row>
    <row r="380" spans="1:23" ht="16.5" customHeight="1">
      <c r="A380" s="8"/>
      <c r="B380" s="9"/>
      <c r="C380" s="9"/>
      <c r="D380" s="9"/>
      <c r="E380" s="9"/>
      <c r="F380" s="9"/>
      <c r="G380" s="9"/>
      <c r="H380" s="9"/>
      <c r="I380" s="9"/>
      <c r="J380" s="9"/>
      <c r="K380" s="9"/>
      <c r="L380" s="9"/>
      <c r="M380" s="9"/>
      <c r="N380" s="9"/>
      <c r="O380" s="9"/>
      <c r="P380" s="9"/>
      <c r="Q380" s="9"/>
      <c r="R380" s="9"/>
      <c r="S380" s="9"/>
      <c r="T380" s="9"/>
      <c r="U380" s="9"/>
      <c r="V380" s="9"/>
      <c r="W380" s="10"/>
    </row>
    <row r="381" spans="1:23" ht="16.5" customHeight="1">
      <c r="A381" s="8"/>
      <c r="B381" s="9"/>
      <c r="C381" s="9"/>
      <c r="D381" s="9"/>
      <c r="E381" s="9"/>
      <c r="F381" s="9"/>
      <c r="G381" s="9"/>
      <c r="H381" s="9"/>
      <c r="I381" s="9"/>
      <c r="J381" s="9"/>
      <c r="K381" s="9"/>
      <c r="L381" s="9"/>
      <c r="M381" s="9"/>
      <c r="N381" s="9"/>
      <c r="O381" s="9"/>
      <c r="P381" s="9"/>
      <c r="Q381" s="9"/>
      <c r="R381" s="9"/>
      <c r="S381" s="9"/>
      <c r="T381" s="9"/>
      <c r="U381" s="9"/>
      <c r="V381" s="9"/>
      <c r="W381" s="10"/>
    </row>
    <row r="382" spans="1:23" ht="16.5" customHeight="1">
      <c r="A382" s="8"/>
      <c r="B382" s="9"/>
      <c r="C382" s="9"/>
      <c r="D382" s="9"/>
      <c r="E382" s="9"/>
      <c r="F382" s="9"/>
      <c r="G382" s="9"/>
      <c r="H382" s="9"/>
      <c r="I382" s="9"/>
      <c r="J382" s="9"/>
      <c r="K382" s="9"/>
      <c r="L382" s="9"/>
      <c r="M382" s="9"/>
      <c r="N382" s="9"/>
      <c r="O382" s="9"/>
      <c r="P382" s="9"/>
      <c r="Q382" s="9"/>
      <c r="R382" s="9"/>
      <c r="S382" s="9"/>
      <c r="T382" s="9"/>
      <c r="U382" s="9"/>
      <c r="V382" s="9"/>
      <c r="W382" s="10"/>
    </row>
    <row r="383" spans="1:23" ht="16.5" customHeight="1">
      <c r="A383" s="8"/>
      <c r="B383" s="9"/>
      <c r="C383" s="9"/>
      <c r="D383" s="9"/>
      <c r="E383" s="9"/>
      <c r="F383" s="9"/>
      <c r="G383" s="9"/>
      <c r="H383" s="9"/>
      <c r="I383" s="9"/>
      <c r="J383" s="9"/>
      <c r="K383" s="9"/>
      <c r="L383" s="9"/>
      <c r="M383" s="9"/>
      <c r="N383" s="9"/>
      <c r="O383" s="9"/>
      <c r="P383" s="9"/>
      <c r="Q383" s="9"/>
      <c r="R383" s="9"/>
      <c r="S383" s="9"/>
      <c r="T383" s="9"/>
      <c r="U383" s="9"/>
      <c r="V383" s="9"/>
      <c r="W383" s="10"/>
    </row>
    <row r="384" spans="1:23" ht="16.5" customHeight="1">
      <c r="A384" s="8"/>
      <c r="B384" s="9"/>
      <c r="C384" s="9"/>
      <c r="D384" s="9"/>
      <c r="E384" s="9"/>
      <c r="F384" s="9"/>
      <c r="G384" s="9"/>
      <c r="H384" s="9"/>
      <c r="I384" s="9"/>
      <c r="J384" s="9"/>
      <c r="K384" s="9"/>
      <c r="L384" s="9"/>
      <c r="M384" s="9"/>
      <c r="N384" s="9"/>
      <c r="O384" s="9"/>
      <c r="P384" s="9"/>
      <c r="Q384" s="9"/>
      <c r="R384" s="9"/>
      <c r="S384" s="9"/>
      <c r="T384" s="9"/>
      <c r="U384" s="9"/>
      <c r="V384" s="9"/>
      <c r="W384" s="10"/>
    </row>
    <row r="385" spans="1:23" ht="16.5" customHeight="1">
      <c r="A385" s="8"/>
      <c r="B385" s="9"/>
      <c r="C385" s="9"/>
      <c r="D385" s="9"/>
      <c r="E385" s="9"/>
      <c r="F385" s="9"/>
      <c r="G385" s="9"/>
      <c r="H385" s="9"/>
      <c r="I385" s="9"/>
      <c r="J385" s="9"/>
      <c r="K385" s="9"/>
      <c r="L385" s="9"/>
      <c r="M385" s="9"/>
      <c r="N385" s="9"/>
      <c r="O385" s="9"/>
      <c r="P385" s="9"/>
      <c r="Q385" s="9"/>
      <c r="R385" s="9"/>
      <c r="S385" s="9"/>
      <c r="T385" s="9"/>
      <c r="U385" s="9"/>
      <c r="V385" s="9"/>
      <c r="W385" s="10"/>
    </row>
    <row r="386" spans="1:23" ht="16.5" customHeight="1">
      <c r="A386" s="8"/>
      <c r="B386" s="9"/>
      <c r="C386" s="9"/>
      <c r="D386" s="9"/>
      <c r="E386" s="9"/>
      <c r="F386" s="9"/>
      <c r="G386" s="9"/>
      <c r="H386" s="9"/>
      <c r="I386" s="9"/>
      <c r="J386" s="9"/>
      <c r="K386" s="9"/>
      <c r="L386" s="9"/>
      <c r="M386" s="9"/>
      <c r="N386" s="9"/>
      <c r="O386" s="9"/>
      <c r="P386" s="9"/>
      <c r="Q386" s="9"/>
      <c r="R386" s="9"/>
      <c r="S386" s="9"/>
      <c r="T386" s="9"/>
      <c r="U386" s="9"/>
      <c r="V386" s="9"/>
      <c r="W386" s="10"/>
    </row>
    <row r="387" spans="1:23" ht="16.5" customHeight="1">
      <c r="A387" s="8"/>
      <c r="B387" s="9"/>
      <c r="C387" s="9"/>
      <c r="D387" s="9"/>
      <c r="E387" s="9"/>
      <c r="F387" s="9"/>
      <c r="G387" s="9"/>
      <c r="H387" s="9"/>
      <c r="I387" s="9"/>
      <c r="J387" s="9"/>
      <c r="K387" s="9"/>
      <c r="L387" s="9"/>
      <c r="M387" s="9"/>
      <c r="N387" s="9"/>
      <c r="O387" s="9"/>
      <c r="P387" s="9"/>
      <c r="Q387" s="9"/>
      <c r="R387" s="9"/>
      <c r="S387" s="9"/>
      <c r="T387" s="9"/>
      <c r="U387" s="9"/>
      <c r="V387" s="9"/>
      <c r="W387" s="10"/>
    </row>
    <row r="388" spans="1:23" ht="16.5" customHeight="1">
      <c r="A388" s="8"/>
      <c r="B388" s="9"/>
      <c r="C388" s="9"/>
      <c r="D388" s="9"/>
      <c r="E388" s="9"/>
      <c r="F388" s="9"/>
      <c r="G388" s="9"/>
      <c r="H388" s="9"/>
      <c r="I388" s="9"/>
      <c r="J388" s="9"/>
      <c r="K388" s="9"/>
      <c r="L388" s="9"/>
      <c r="M388" s="9"/>
      <c r="N388" s="9"/>
      <c r="O388" s="9"/>
      <c r="P388" s="9"/>
      <c r="Q388" s="9"/>
      <c r="R388" s="9"/>
      <c r="S388" s="9"/>
      <c r="T388" s="9"/>
      <c r="U388" s="9"/>
      <c r="V388" s="9"/>
      <c r="W388" s="10"/>
    </row>
    <row r="389" spans="1:23" ht="16.5" customHeight="1">
      <c r="A389" s="8"/>
      <c r="B389" s="9"/>
      <c r="C389" s="9"/>
      <c r="D389" s="9"/>
      <c r="E389" s="9"/>
      <c r="F389" s="9"/>
      <c r="G389" s="9"/>
      <c r="H389" s="9"/>
      <c r="I389" s="9"/>
      <c r="J389" s="9"/>
      <c r="K389" s="9"/>
      <c r="L389" s="9"/>
      <c r="M389" s="9"/>
      <c r="N389" s="9"/>
      <c r="O389" s="9"/>
      <c r="P389" s="9"/>
      <c r="Q389" s="9"/>
      <c r="R389" s="9"/>
      <c r="S389" s="9"/>
      <c r="T389" s="9"/>
      <c r="U389" s="9"/>
      <c r="V389" s="9"/>
      <c r="W389" s="10"/>
    </row>
    <row r="390" spans="1:23" ht="16.5" customHeight="1">
      <c r="A390" s="8"/>
      <c r="B390" s="9"/>
      <c r="C390" s="9"/>
      <c r="D390" s="9"/>
      <c r="E390" s="9"/>
      <c r="F390" s="9"/>
      <c r="G390" s="9"/>
      <c r="H390" s="9"/>
      <c r="I390" s="9"/>
      <c r="J390" s="9"/>
      <c r="K390" s="9"/>
      <c r="L390" s="9"/>
      <c r="M390" s="9"/>
      <c r="N390" s="9"/>
      <c r="O390" s="9"/>
      <c r="P390" s="9"/>
      <c r="Q390" s="9"/>
      <c r="R390" s="9"/>
      <c r="S390" s="9"/>
      <c r="T390" s="9"/>
      <c r="U390" s="9"/>
      <c r="V390" s="9"/>
      <c r="W390" s="10"/>
    </row>
    <row r="391" spans="1:23" ht="16.5" customHeight="1">
      <c r="A391" s="8"/>
      <c r="B391" s="9"/>
      <c r="C391" s="9"/>
      <c r="D391" s="9"/>
      <c r="E391" s="9"/>
      <c r="F391" s="9"/>
      <c r="G391" s="9"/>
      <c r="H391" s="9"/>
      <c r="I391" s="9"/>
      <c r="J391" s="9"/>
      <c r="K391" s="9"/>
      <c r="L391" s="9"/>
      <c r="M391" s="9"/>
      <c r="N391" s="9"/>
      <c r="O391" s="9"/>
      <c r="P391" s="9"/>
      <c r="Q391" s="9"/>
      <c r="R391" s="9"/>
      <c r="S391" s="9"/>
      <c r="T391" s="9"/>
      <c r="U391" s="9"/>
      <c r="V391" s="9"/>
      <c r="W391" s="10"/>
    </row>
    <row r="392" spans="1:23" ht="16.5" customHeight="1">
      <c r="A392" s="8"/>
      <c r="B392" s="9"/>
      <c r="C392" s="9"/>
      <c r="D392" s="9"/>
      <c r="E392" s="9"/>
      <c r="F392" s="9"/>
      <c r="G392" s="9"/>
      <c r="H392" s="9"/>
      <c r="I392" s="9"/>
      <c r="J392" s="9"/>
      <c r="K392" s="9"/>
      <c r="L392" s="9"/>
      <c r="M392" s="9"/>
      <c r="N392" s="9"/>
      <c r="O392" s="9"/>
      <c r="P392" s="9"/>
      <c r="Q392" s="9"/>
      <c r="R392" s="9"/>
      <c r="S392" s="9"/>
      <c r="T392" s="9"/>
      <c r="U392" s="9"/>
      <c r="V392" s="9"/>
      <c r="W392" s="10"/>
    </row>
    <row r="393" spans="1:23" ht="16.5" customHeight="1">
      <c r="A393" s="8"/>
      <c r="B393" s="9"/>
      <c r="C393" s="9"/>
      <c r="D393" s="9"/>
      <c r="E393" s="9"/>
      <c r="F393" s="9"/>
      <c r="G393" s="9"/>
      <c r="H393" s="9"/>
      <c r="I393" s="9"/>
      <c r="J393" s="9"/>
      <c r="K393" s="9"/>
      <c r="L393" s="9"/>
      <c r="M393" s="9"/>
      <c r="N393" s="9"/>
      <c r="O393" s="9"/>
      <c r="P393" s="9"/>
      <c r="Q393" s="9"/>
      <c r="R393" s="9"/>
      <c r="S393" s="9"/>
      <c r="T393" s="9"/>
      <c r="U393" s="9"/>
      <c r="V393" s="9"/>
      <c r="W393" s="10"/>
    </row>
    <row r="394" spans="1:23" ht="16.5" customHeight="1">
      <c r="A394" s="8"/>
      <c r="B394" s="9"/>
      <c r="C394" s="9"/>
      <c r="D394" s="9"/>
      <c r="E394" s="9"/>
      <c r="F394" s="9"/>
      <c r="G394" s="9"/>
      <c r="H394" s="9"/>
      <c r="I394" s="9"/>
      <c r="J394" s="9"/>
      <c r="K394" s="9"/>
      <c r="L394" s="9"/>
      <c r="M394" s="9"/>
      <c r="N394" s="9"/>
      <c r="O394" s="9"/>
      <c r="P394" s="9"/>
      <c r="Q394" s="9"/>
      <c r="R394" s="9"/>
      <c r="S394" s="9"/>
      <c r="T394" s="9"/>
      <c r="U394" s="9"/>
      <c r="V394" s="9"/>
      <c r="W394" s="10"/>
    </row>
    <row r="395" spans="1:23" ht="16.5" customHeight="1">
      <c r="A395" s="8"/>
      <c r="B395" s="9"/>
      <c r="C395" s="9"/>
      <c r="D395" s="9"/>
      <c r="E395" s="9"/>
      <c r="F395" s="9"/>
      <c r="G395" s="9"/>
      <c r="H395" s="9"/>
      <c r="I395" s="9"/>
      <c r="J395" s="9"/>
      <c r="K395" s="9"/>
      <c r="L395" s="9"/>
      <c r="M395" s="9"/>
      <c r="N395" s="9"/>
      <c r="O395" s="9"/>
      <c r="P395" s="9"/>
      <c r="Q395" s="9"/>
      <c r="R395" s="9"/>
      <c r="S395" s="9"/>
      <c r="T395" s="9"/>
      <c r="U395" s="9"/>
      <c r="V395" s="9"/>
      <c r="W395" s="10"/>
    </row>
    <row r="396" spans="1:23" ht="16.5" customHeight="1">
      <c r="A396" s="8"/>
      <c r="B396" s="9"/>
      <c r="C396" s="9"/>
      <c r="D396" s="9"/>
      <c r="E396" s="9"/>
      <c r="F396" s="9"/>
      <c r="G396" s="9"/>
      <c r="H396" s="9"/>
      <c r="I396" s="9"/>
      <c r="J396" s="9"/>
      <c r="K396" s="9"/>
      <c r="L396" s="9"/>
      <c r="M396" s="9"/>
      <c r="N396" s="9"/>
      <c r="O396" s="9"/>
      <c r="P396" s="9"/>
      <c r="Q396" s="9"/>
      <c r="R396" s="9"/>
      <c r="S396" s="9"/>
      <c r="T396" s="9"/>
      <c r="U396" s="9"/>
      <c r="V396" s="9"/>
      <c r="W396" s="10"/>
    </row>
    <row r="397" spans="1:23" ht="16.5" customHeight="1">
      <c r="A397" s="8"/>
      <c r="B397" s="9"/>
      <c r="C397" s="9"/>
      <c r="D397" s="9"/>
      <c r="E397" s="9"/>
      <c r="F397" s="9"/>
      <c r="G397" s="9"/>
      <c r="H397" s="9"/>
      <c r="I397" s="9"/>
      <c r="J397" s="9"/>
      <c r="K397" s="9"/>
      <c r="L397" s="9"/>
      <c r="M397" s="9"/>
      <c r="N397" s="9"/>
      <c r="O397" s="9"/>
      <c r="P397" s="9"/>
      <c r="Q397" s="9"/>
      <c r="R397" s="9"/>
      <c r="S397" s="9"/>
      <c r="T397" s="9"/>
      <c r="U397" s="9"/>
      <c r="V397" s="9"/>
      <c r="W397" s="10"/>
    </row>
    <row r="398" spans="1:23" ht="16.5" customHeight="1">
      <c r="A398" s="8"/>
      <c r="B398" s="9"/>
      <c r="C398" s="9"/>
      <c r="D398" s="9"/>
      <c r="E398" s="9"/>
      <c r="F398" s="9"/>
      <c r="G398" s="9"/>
      <c r="H398" s="9"/>
      <c r="I398" s="9"/>
      <c r="J398" s="9"/>
      <c r="K398" s="9"/>
      <c r="L398" s="9"/>
      <c r="M398" s="9"/>
      <c r="N398" s="9"/>
      <c r="O398" s="9"/>
      <c r="P398" s="9"/>
      <c r="Q398" s="9"/>
      <c r="R398" s="9"/>
      <c r="S398" s="9"/>
      <c r="T398" s="9"/>
      <c r="U398" s="9"/>
      <c r="V398" s="9"/>
      <c r="W398" s="10"/>
    </row>
    <row r="399" spans="1:23" ht="16.5" customHeight="1">
      <c r="A399" s="8"/>
      <c r="B399" s="9"/>
      <c r="C399" s="9"/>
      <c r="D399" s="9"/>
      <c r="E399" s="9"/>
      <c r="F399" s="9"/>
      <c r="G399" s="9"/>
      <c r="H399" s="9"/>
      <c r="I399" s="9"/>
      <c r="J399" s="9"/>
      <c r="K399" s="9"/>
      <c r="L399" s="9"/>
      <c r="M399" s="9"/>
      <c r="N399" s="9"/>
      <c r="O399" s="9"/>
      <c r="P399" s="9"/>
      <c r="Q399" s="9"/>
      <c r="R399" s="9"/>
      <c r="S399" s="9"/>
      <c r="T399" s="9"/>
      <c r="U399" s="9"/>
      <c r="V399" s="9"/>
      <c r="W399" s="10"/>
    </row>
    <row r="400" spans="1:23" ht="16.5" customHeight="1">
      <c r="A400" s="8"/>
      <c r="B400" s="9"/>
      <c r="C400" s="9"/>
      <c r="D400" s="9"/>
      <c r="E400" s="9"/>
      <c r="F400" s="9"/>
      <c r="G400" s="9"/>
      <c r="H400" s="9"/>
      <c r="I400" s="9"/>
      <c r="J400" s="9"/>
      <c r="K400" s="9"/>
      <c r="L400" s="9"/>
      <c r="M400" s="9"/>
      <c r="N400" s="9"/>
      <c r="O400" s="9"/>
      <c r="P400" s="9"/>
      <c r="Q400" s="9"/>
      <c r="R400" s="9"/>
      <c r="S400" s="9"/>
      <c r="T400" s="9"/>
      <c r="U400" s="9"/>
      <c r="V400" s="9"/>
      <c r="W400" s="10"/>
    </row>
    <row r="401" spans="1:23" ht="16.5" customHeight="1">
      <c r="A401" s="8"/>
      <c r="B401" s="9"/>
      <c r="C401" s="9"/>
      <c r="D401" s="9"/>
      <c r="E401" s="9"/>
      <c r="F401" s="9"/>
      <c r="G401" s="9"/>
      <c r="H401" s="9"/>
      <c r="I401" s="9"/>
      <c r="J401" s="9"/>
      <c r="K401" s="9"/>
      <c r="L401" s="9"/>
      <c r="M401" s="9"/>
      <c r="N401" s="9"/>
      <c r="O401" s="9"/>
      <c r="P401" s="9"/>
      <c r="Q401" s="9"/>
      <c r="R401" s="9"/>
      <c r="S401" s="9"/>
      <c r="T401" s="9"/>
      <c r="U401" s="9"/>
      <c r="V401" s="9"/>
      <c r="W401" s="10"/>
    </row>
    <row r="402" spans="1:23" ht="16.5" customHeight="1">
      <c r="A402" s="8"/>
      <c r="B402" s="9"/>
      <c r="C402" s="9"/>
      <c r="D402" s="9"/>
      <c r="E402" s="9"/>
      <c r="F402" s="9"/>
      <c r="G402" s="9"/>
      <c r="H402" s="9"/>
      <c r="I402" s="9"/>
      <c r="J402" s="9"/>
      <c r="K402" s="9"/>
      <c r="L402" s="9"/>
      <c r="M402" s="9"/>
      <c r="N402" s="9"/>
      <c r="O402" s="9"/>
      <c r="P402" s="9"/>
      <c r="Q402" s="9"/>
      <c r="R402" s="9"/>
      <c r="S402" s="9"/>
      <c r="T402" s="9"/>
      <c r="U402" s="9"/>
      <c r="V402" s="9"/>
      <c r="W402" s="10"/>
    </row>
    <row r="403" spans="1:23" ht="16.5" customHeight="1">
      <c r="A403" s="8"/>
      <c r="B403" s="9"/>
      <c r="C403" s="9"/>
      <c r="D403" s="9"/>
      <c r="E403" s="9"/>
      <c r="F403" s="9"/>
      <c r="G403" s="9"/>
      <c r="H403" s="9"/>
      <c r="I403" s="9"/>
      <c r="J403" s="9"/>
      <c r="K403" s="9"/>
      <c r="L403" s="9"/>
      <c r="M403" s="9"/>
      <c r="N403" s="9"/>
      <c r="O403" s="9"/>
      <c r="P403" s="9"/>
      <c r="Q403" s="9"/>
      <c r="R403" s="9"/>
      <c r="S403" s="9"/>
      <c r="T403" s="9"/>
      <c r="U403" s="9"/>
      <c r="V403" s="9"/>
      <c r="W403" s="10"/>
    </row>
    <row r="404" spans="1:23" ht="16.5" customHeight="1">
      <c r="A404" s="8"/>
      <c r="B404" s="9"/>
      <c r="C404" s="9"/>
      <c r="D404" s="9"/>
      <c r="E404" s="9"/>
      <c r="F404" s="9"/>
      <c r="G404" s="9"/>
      <c r="H404" s="9"/>
      <c r="I404" s="9"/>
      <c r="J404" s="9"/>
      <c r="K404" s="9"/>
      <c r="L404" s="9"/>
      <c r="M404" s="9"/>
      <c r="N404" s="9"/>
      <c r="O404" s="9"/>
      <c r="P404" s="9"/>
      <c r="Q404" s="9"/>
      <c r="R404" s="9"/>
      <c r="S404" s="9"/>
      <c r="T404" s="9"/>
      <c r="U404" s="9"/>
      <c r="V404" s="9"/>
      <c r="W404" s="10"/>
    </row>
    <row r="405" spans="1:23" ht="16.5" customHeight="1">
      <c r="A405" s="8"/>
      <c r="B405" s="9"/>
      <c r="C405" s="9"/>
      <c r="D405" s="9"/>
      <c r="E405" s="9"/>
      <c r="F405" s="9"/>
      <c r="G405" s="9"/>
      <c r="H405" s="9"/>
      <c r="I405" s="9"/>
      <c r="J405" s="9"/>
      <c r="K405" s="9"/>
      <c r="L405" s="9"/>
      <c r="M405" s="9"/>
      <c r="N405" s="9"/>
      <c r="O405" s="9"/>
      <c r="P405" s="9"/>
      <c r="Q405" s="9"/>
      <c r="R405" s="9"/>
      <c r="S405" s="9"/>
      <c r="T405" s="9"/>
      <c r="U405" s="9"/>
      <c r="V405" s="9"/>
      <c r="W405" s="10"/>
    </row>
    <row r="406" spans="1:23" ht="16.5" customHeight="1">
      <c r="A406" s="8"/>
      <c r="B406" s="9"/>
      <c r="C406" s="9"/>
      <c r="D406" s="9"/>
      <c r="E406" s="9"/>
      <c r="F406" s="9"/>
      <c r="G406" s="9"/>
      <c r="H406" s="9"/>
      <c r="I406" s="9"/>
      <c r="J406" s="9"/>
      <c r="K406" s="9"/>
      <c r="L406" s="9"/>
      <c r="M406" s="9"/>
      <c r="N406" s="9"/>
      <c r="O406" s="9"/>
      <c r="P406" s="9"/>
      <c r="Q406" s="9"/>
      <c r="R406" s="9"/>
      <c r="S406" s="9"/>
      <c r="T406" s="9"/>
      <c r="U406" s="9"/>
      <c r="V406" s="9"/>
      <c r="W406" s="10"/>
    </row>
    <row r="407" spans="1:23" ht="16.5" customHeight="1">
      <c r="A407" s="8"/>
      <c r="B407" s="9"/>
      <c r="C407" s="9"/>
      <c r="D407" s="9"/>
      <c r="E407" s="9"/>
      <c r="F407" s="9"/>
      <c r="G407" s="9"/>
      <c r="H407" s="9"/>
      <c r="I407" s="9"/>
      <c r="J407" s="9"/>
      <c r="K407" s="9"/>
      <c r="L407" s="9"/>
      <c r="M407" s="9"/>
      <c r="N407" s="9"/>
      <c r="O407" s="9"/>
      <c r="P407" s="9"/>
      <c r="Q407" s="9"/>
      <c r="R407" s="9"/>
      <c r="S407" s="9"/>
      <c r="T407" s="9"/>
      <c r="U407" s="9"/>
      <c r="V407" s="9"/>
      <c r="W407" s="10"/>
    </row>
    <row r="408" spans="1:23" ht="16.5" customHeight="1">
      <c r="A408" s="8"/>
      <c r="B408" s="9"/>
      <c r="C408" s="9"/>
      <c r="D408" s="9"/>
      <c r="E408" s="9"/>
      <c r="F408" s="9"/>
      <c r="G408" s="9"/>
      <c r="H408" s="9"/>
      <c r="I408" s="9"/>
      <c r="J408" s="9"/>
      <c r="K408" s="9"/>
      <c r="L408" s="9"/>
      <c r="M408" s="9"/>
      <c r="N408" s="9"/>
      <c r="O408" s="9"/>
      <c r="P408" s="9"/>
      <c r="Q408" s="9"/>
      <c r="R408" s="9"/>
      <c r="S408" s="9"/>
      <c r="T408" s="9"/>
      <c r="U408" s="9"/>
      <c r="V408" s="9"/>
      <c r="W408" s="10"/>
    </row>
    <row r="409" spans="1:23" ht="16.5" customHeight="1">
      <c r="A409" s="8"/>
      <c r="B409" s="9"/>
      <c r="C409" s="9"/>
      <c r="D409" s="9"/>
      <c r="E409" s="9"/>
      <c r="F409" s="9"/>
      <c r="G409" s="9"/>
      <c r="H409" s="9"/>
      <c r="I409" s="9"/>
      <c r="J409" s="9"/>
      <c r="K409" s="9"/>
      <c r="L409" s="9"/>
      <c r="M409" s="9"/>
      <c r="N409" s="9"/>
      <c r="O409" s="9"/>
      <c r="P409" s="9"/>
      <c r="Q409" s="9"/>
      <c r="R409" s="9"/>
      <c r="S409" s="9"/>
      <c r="T409" s="9"/>
      <c r="U409" s="9"/>
      <c r="V409" s="9"/>
      <c r="W409" s="10"/>
    </row>
    <row r="410" spans="1:23" ht="16.5" customHeight="1">
      <c r="A410" s="8"/>
      <c r="B410" s="9"/>
      <c r="C410" s="9"/>
      <c r="D410" s="9"/>
      <c r="E410" s="9"/>
      <c r="F410" s="9"/>
      <c r="G410" s="9"/>
      <c r="H410" s="9"/>
      <c r="I410" s="9"/>
      <c r="J410" s="9"/>
      <c r="K410" s="9"/>
      <c r="L410" s="9"/>
      <c r="M410" s="9"/>
      <c r="N410" s="9"/>
      <c r="O410" s="9"/>
      <c r="P410" s="9"/>
      <c r="Q410" s="9"/>
      <c r="R410" s="9"/>
      <c r="S410" s="9"/>
      <c r="T410" s="9"/>
      <c r="U410" s="9"/>
      <c r="V410" s="9"/>
      <c r="W410" s="10"/>
    </row>
    <row r="411" spans="1:23" ht="16.5" customHeight="1">
      <c r="A411" s="8"/>
      <c r="B411" s="9"/>
      <c r="C411" s="9"/>
      <c r="D411" s="9"/>
      <c r="E411" s="9"/>
      <c r="F411" s="9"/>
      <c r="G411" s="9"/>
      <c r="H411" s="9"/>
      <c r="I411" s="9"/>
      <c r="J411" s="9"/>
      <c r="K411" s="9"/>
      <c r="L411" s="9"/>
      <c r="M411" s="9"/>
      <c r="N411" s="9"/>
      <c r="O411" s="9"/>
      <c r="P411" s="9"/>
      <c r="Q411" s="9"/>
      <c r="R411" s="9"/>
      <c r="S411" s="9"/>
      <c r="T411" s="9"/>
      <c r="U411" s="9"/>
      <c r="V411" s="9"/>
      <c r="W411" s="10"/>
    </row>
    <row r="412" spans="1:23" ht="16.5" customHeight="1">
      <c r="A412" s="8"/>
      <c r="B412" s="9"/>
      <c r="C412" s="9"/>
      <c r="D412" s="9"/>
      <c r="E412" s="9"/>
      <c r="F412" s="9"/>
      <c r="G412" s="9"/>
      <c r="H412" s="9"/>
      <c r="I412" s="9"/>
      <c r="J412" s="9"/>
      <c r="K412" s="9"/>
      <c r="L412" s="9"/>
      <c r="M412" s="9"/>
      <c r="N412" s="9"/>
      <c r="O412" s="9"/>
      <c r="P412" s="9"/>
      <c r="Q412" s="9"/>
      <c r="R412" s="9"/>
      <c r="S412" s="9"/>
      <c r="T412" s="9"/>
      <c r="U412" s="9"/>
      <c r="V412" s="9"/>
      <c r="W412" s="10"/>
    </row>
    <row r="413" spans="1:23" ht="16.5" customHeight="1">
      <c r="A413" s="8"/>
      <c r="B413" s="9"/>
      <c r="C413" s="9"/>
      <c r="D413" s="9"/>
      <c r="E413" s="9"/>
      <c r="F413" s="9"/>
      <c r="G413" s="9"/>
      <c r="H413" s="9"/>
      <c r="I413" s="9"/>
      <c r="J413" s="9"/>
      <c r="K413" s="9"/>
      <c r="L413" s="9"/>
      <c r="M413" s="9"/>
      <c r="N413" s="9"/>
      <c r="O413" s="9"/>
      <c r="P413" s="9"/>
      <c r="Q413" s="9"/>
      <c r="R413" s="9"/>
      <c r="S413" s="9"/>
      <c r="T413" s="9"/>
      <c r="U413" s="9"/>
      <c r="V413" s="9"/>
      <c r="W413" s="10"/>
    </row>
    <row r="414" spans="1:23" ht="16.5" customHeight="1">
      <c r="A414" s="8"/>
      <c r="B414" s="9"/>
      <c r="C414" s="9"/>
      <c r="D414" s="9"/>
      <c r="E414" s="9"/>
      <c r="F414" s="9"/>
      <c r="G414" s="9"/>
      <c r="H414" s="9"/>
      <c r="I414" s="9"/>
      <c r="J414" s="9"/>
      <c r="K414" s="9"/>
      <c r="L414" s="9"/>
      <c r="M414" s="9"/>
      <c r="N414" s="9"/>
      <c r="O414" s="9"/>
      <c r="P414" s="9"/>
      <c r="Q414" s="9"/>
      <c r="R414" s="9"/>
      <c r="S414" s="9"/>
      <c r="T414" s="9"/>
      <c r="U414" s="9"/>
      <c r="V414" s="9"/>
      <c r="W414" s="10"/>
    </row>
    <row r="415" spans="1:23" ht="16.5" customHeight="1">
      <c r="A415" s="8"/>
      <c r="B415" s="9"/>
      <c r="C415" s="9"/>
      <c r="D415" s="9"/>
      <c r="E415" s="9"/>
      <c r="F415" s="9"/>
      <c r="G415" s="9"/>
      <c r="H415" s="9"/>
      <c r="I415" s="9"/>
      <c r="J415" s="9"/>
      <c r="K415" s="9"/>
      <c r="L415" s="9"/>
      <c r="M415" s="9"/>
      <c r="N415" s="9"/>
      <c r="O415" s="9"/>
      <c r="P415" s="9"/>
      <c r="Q415" s="9"/>
      <c r="R415" s="9"/>
      <c r="S415" s="9"/>
      <c r="T415" s="9"/>
      <c r="U415" s="9"/>
      <c r="V415" s="9"/>
      <c r="W415" s="10"/>
    </row>
    <row r="416" spans="1:23" ht="16.5" customHeight="1">
      <c r="A416" s="8"/>
      <c r="B416" s="9"/>
      <c r="C416" s="9"/>
      <c r="D416" s="9"/>
      <c r="E416" s="9"/>
      <c r="F416" s="9"/>
      <c r="G416" s="9"/>
      <c r="H416" s="9"/>
      <c r="I416" s="9"/>
      <c r="J416" s="9"/>
      <c r="K416" s="9"/>
      <c r="L416" s="9"/>
      <c r="M416" s="9"/>
      <c r="N416" s="9"/>
      <c r="O416" s="9"/>
      <c r="P416" s="9"/>
      <c r="Q416" s="9"/>
      <c r="R416" s="9"/>
      <c r="S416" s="9"/>
      <c r="T416" s="9"/>
      <c r="U416" s="9"/>
      <c r="V416" s="9"/>
      <c r="W416" s="10"/>
    </row>
    <row r="417" spans="1:23" ht="16.5" customHeight="1">
      <c r="A417" s="8"/>
      <c r="B417" s="9"/>
      <c r="C417" s="9"/>
      <c r="D417" s="9"/>
      <c r="E417" s="9"/>
      <c r="F417" s="9"/>
      <c r="G417" s="9"/>
      <c r="H417" s="9"/>
      <c r="I417" s="9"/>
      <c r="J417" s="9"/>
      <c r="K417" s="9"/>
      <c r="L417" s="9"/>
      <c r="M417" s="9"/>
      <c r="N417" s="9"/>
      <c r="O417" s="9"/>
      <c r="P417" s="9"/>
      <c r="Q417" s="9"/>
      <c r="R417" s="9"/>
      <c r="S417" s="9"/>
      <c r="T417" s="9"/>
      <c r="U417" s="9"/>
      <c r="V417" s="9"/>
      <c r="W417" s="10"/>
    </row>
    <row r="418" spans="1:23" ht="16.5" customHeight="1">
      <c r="A418" s="8"/>
      <c r="B418" s="9"/>
      <c r="C418" s="9"/>
      <c r="D418" s="9"/>
      <c r="E418" s="9"/>
      <c r="F418" s="9"/>
      <c r="G418" s="9"/>
      <c r="H418" s="9"/>
      <c r="I418" s="9"/>
      <c r="J418" s="9"/>
      <c r="K418" s="9"/>
      <c r="L418" s="9"/>
      <c r="M418" s="9"/>
      <c r="N418" s="9"/>
      <c r="O418" s="9"/>
      <c r="P418" s="9"/>
      <c r="Q418" s="9"/>
      <c r="R418" s="9"/>
      <c r="S418" s="9"/>
      <c r="T418" s="9"/>
      <c r="U418" s="9"/>
      <c r="V418" s="9"/>
      <c r="W418" s="10"/>
    </row>
    <row r="419" spans="1:23" ht="16.5" customHeight="1">
      <c r="A419" s="8"/>
      <c r="B419" s="9"/>
      <c r="C419" s="9"/>
      <c r="D419" s="9"/>
      <c r="E419" s="9"/>
      <c r="F419" s="9"/>
      <c r="G419" s="9"/>
      <c r="H419" s="9"/>
      <c r="I419" s="9"/>
      <c r="J419" s="9"/>
      <c r="K419" s="9"/>
      <c r="L419" s="9"/>
      <c r="M419" s="9"/>
      <c r="N419" s="9"/>
      <c r="O419" s="9"/>
      <c r="P419" s="9"/>
      <c r="Q419" s="9"/>
      <c r="R419" s="9"/>
      <c r="S419" s="9"/>
      <c r="T419" s="9"/>
      <c r="U419" s="9"/>
      <c r="V419" s="9"/>
      <c r="W419" s="10"/>
    </row>
    <row r="420" spans="1:23" ht="16.5" customHeight="1">
      <c r="A420" s="8"/>
      <c r="B420" s="9"/>
      <c r="C420" s="9"/>
      <c r="D420" s="9"/>
      <c r="E420" s="9"/>
      <c r="F420" s="9"/>
      <c r="G420" s="9"/>
      <c r="H420" s="9"/>
      <c r="I420" s="9"/>
      <c r="J420" s="9"/>
      <c r="K420" s="9"/>
      <c r="L420" s="9"/>
      <c r="M420" s="9"/>
      <c r="N420" s="9"/>
      <c r="O420" s="9"/>
      <c r="P420" s="9"/>
      <c r="Q420" s="9"/>
      <c r="R420" s="9"/>
      <c r="S420" s="9"/>
      <c r="T420" s="9"/>
      <c r="U420" s="9"/>
      <c r="V420" s="9"/>
      <c r="W420" s="10"/>
    </row>
    <row r="421" spans="1:23" ht="16.5" customHeight="1">
      <c r="A421" s="8"/>
      <c r="B421" s="9"/>
      <c r="C421" s="9"/>
      <c r="D421" s="9"/>
      <c r="E421" s="9"/>
      <c r="F421" s="9"/>
      <c r="G421" s="9"/>
      <c r="H421" s="9"/>
      <c r="I421" s="9"/>
      <c r="J421" s="9"/>
      <c r="K421" s="9"/>
      <c r="L421" s="9"/>
      <c r="M421" s="9"/>
      <c r="N421" s="9"/>
      <c r="O421" s="9"/>
      <c r="P421" s="9"/>
      <c r="Q421" s="9"/>
      <c r="R421" s="9"/>
      <c r="S421" s="9"/>
      <c r="T421" s="9"/>
      <c r="U421" s="9"/>
      <c r="V421" s="9"/>
      <c r="W421" s="10"/>
    </row>
    <row r="422" spans="1:23" ht="16.5" customHeight="1">
      <c r="A422" s="8"/>
      <c r="B422" s="9"/>
      <c r="C422" s="9"/>
      <c r="D422" s="9"/>
      <c r="E422" s="9"/>
      <c r="F422" s="9"/>
      <c r="G422" s="9"/>
      <c r="H422" s="9"/>
      <c r="I422" s="9"/>
      <c r="J422" s="9"/>
      <c r="K422" s="9"/>
      <c r="L422" s="9"/>
      <c r="M422" s="9"/>
      <c r="N422" s="9"/>
      <c r="O422" s="9"/>
      <c r="P422" s="9"/>
      <c r="Q422" s="9"/>
      <c r="R422" s="9"/>
      <c r="S422" s="9"/>
      <c r="T422" s="9"/>
      <c r="U422" s="9"/>
      <c r="V422" s="9"/>
      <c r="W422" s="10"/>
    </row>
    <row r="423" spans="1:23" ht="16.5" customHeight="1">
      <c r="A423" s="8"/>
      <c r="B423" s="9"/>
      <c r="C423" s="9"/>
      <c r="D423" s="9"/>
      <c r="E423" s="9"/>
      <c r="F423" s="9"/>
      <c r="G423" s="9"/>
      <c r="H423" s="9"/>
      <c r="I423" s="9"/>
      <c r="J423" s="9"/>
      <c r="K423" s="9"/>
      <c r="L423" s="9"/>
      <c r="M423" s="9"/>
      <c r="N423" s="9"/>
      <c r="O423" s="9"/>
      <c r="P423" s="9"/>
      <c r="Q423" s="9"/>
      <c r="R423" s="9"/>
      <c r="S423" s="9"/>
      <c r="T423" s="9"/>
      <c r="U423" s="9"/>
      <c r="V423" s="9"/>
      <c r="W423" s="10"/>
    </row>
    <row r="424" spans="1:23" ht="16.5" customHeight="1">
      <c r="A424" s="8"/>
      <c r="B424" s="9"/>
      <c r="C424" s="9"/>
      <c r="D424" s="9"/>
      <c r="E424" s="9"/>
      <c r="F424" s="9"/>
      <c r="G424" s="9"/>
      <c r="H424" s="9"/>
      <c r="I424" s="9"/>
      <c r="J424" s="9"/>
      <c r="K424" s="9"/>
      <c r="L424" s="9"/>
      <c r="M424" s="9"/>
      <c r="N424" s="9"/>
      <c r="O424" s="9"/>
      <c r="P424" s="9"/>
      <c r="Q424" s="9"/>
      <c r="R424" s="9"/>
      <c r="S424" s="9"/>
      <c r="T424" s="9"/>
      <c r="U424" s="9"/>
      <c r="V424" s="9"/>
      <c r="W424" s="10"/>
    </row>
    <row r="425" spans="1:23" ht="16.5" customHeight="1">
      <c r="A425" s="8"/>
      <c r="B425" s="9"/>
      <c r="C425" s="9"/>
      <c r="D425" s="9"/>
      <c r="E425" s="9"/>
      <c r="F425" s="9"/>
      <c r="G425" s="9"/>
      <c r="H425" s="9"/>
      <c r="I425" s="9"/>
      <c r="J425" s="9"/>
      <c r="K425" s="9"/>
      <c r="L425" s="9"/>
      <c r="M425" s="9"/>
      <c r="N425" s="9"/>
      <c r="O425" s="9"/>
      <c r="P425" s="9"/>
      <c r="Q425" s="9"/>
      <c r="R425" s="9"/>
      <c r="S425" s="9"/>
      <c r="T425" s="9"/>
      <c r="U425" s="9"/>
      <c r="V425" s="9"/>
      <c r="W425" s="10"/>
    </row>
    <row r="426" spans="1:23" ht="16.5" customHeight="1">
      <c r="A426" s="8"/>
      <c r="B426" s="9"/>
      <c r="C426" s="9"/>
      <c r="D426" s="9"/>
      <c r="E426" s="9"/>
      <c r="F426" s="9"/>
      <c r="G426" s="9"/>
      <c r="H426" s="9"/>
      <c r="I426" s="9"/>
      <c r="J426" s="9"/>
      <c r="K426" s="9"/>
      <c r="L426" s="9"/>
      <c r="M426" s="9"/>
      <c r="N426" s="9"/>
      <c r="O426" s="9"/>
      <c r="P426" s="9"/>
      <c r="Q426" s="9"/>
      <c r="R426" s="9"/>
      <c r="S426" s="9"/>
      <c r="T426" s="9"/>
      <c r="U426" s="9"/>
      <c r="V426" s="9"/>
      <c r="W426" s="10"/>
    </row>
    <row r="427" spans="1:23" ht="16.5" customHeight="1">
      <c r="A427" s="8"/>
      <c r="B427" s="9"/>
      <c r="C427" s="9"/>
      <c r="D427" s="9"/>
      <c r="E427" s="9"/>
      <c r="F427" s="9"/>
      <c r="G427" s="9"/>
      <c r="H427" s="9"/>
      <c r="I427" s="9"/>
      <c r="J427" s="9"/>
      <c r="K427" s="9"/>
      <c r="L427" s="9"/>
      <c r="M427" s="9"/>
      <c r="N427" s="9"/>
      <c r="O427" s="9"/>
      <c r="P427" s="9"/>
      <c r="Q427" s="9"/>
      <c r="R427" s="9"/>
      <c r="S427" s="9"/>
      <c r="T427" s="9"/>
      <c r="U427" s="9"/>
      <c r="V427" s="9"/>
      <c r="W427" s="10"/>
    </row>
    <row r="428" spans="1:23" ht="16.5" customHeight="1">
      <c r="A428" s="8"/>
      <c r="B428" s="9"/>
      <c r="C428" s="9"/>
      <c r="D428" s="9"/>
      <c r="E428" s="9"/>
      <c r="F428" s="9"/>
      <c r="G428" s="9"/>
      <c r="H428" s="9"/>
      <c r="I428" s="9"/>
      <c r="J428" s="9"/>
      <c r="K428" s="9"/>
      <c r="L428" s="9"/>
      <c r="M428" s="9"/>
      <c r="N428" s="9"/>
      <c r="O428" s="9"/>
      <c r="P428" s="9"/>
      <c r="Q428" s="9"/>
      <c r="R428" s="9"/>
      <c r="S428" s="9"/>
      <c r="T428" s="9"/>
      <c r="U428" s="9"/>
      <c r="V428" s="9"/>
      <c r="W428" s="10"/>
    </row>
    <row r="429" spans="1:23" ht="16.5" customHeight="1">
      <c r="A429" s="8"/>
      <c r="B429" s="9"/>
      <c r="C429" s="9"/>
      <c r="D429" s="9"/>
      <c r="E429" s="9"/>
      <c r="F429" s="9"/>
      <c r="G429" s="9"/>
      <c r="H429" s="9"/>
      <c r="I429" s="9"/>
      <c r="J429" s="9"/>
      <c r="K429" s="9"/>
      <c r="L429" s="9"/>
      <c r="M429" s="9"/>
      <c r="N429" s="9"/>
      <c r="O429" s="9"/>
      <c r="P429" s="9"/>
      <c r="Q429" s="9"/>
      <c r="R429" s="9"/>
      <c r="S429" s="9"/>
      <c r="T429" s="9"/>
      <c r="U429" s="9"/>
      <c r="V429" s="9"/>
      <c r="W429" s="10"/>
    </row>
    <row r="430" spans="1:23" ht="16.5" customHeight="1">
      <c r="A430" s="8"/>
      <c r="B430" s="9"/>
      <c r="C430" s="9"/>
      <c r="D430" s="9"/>
      <c r="E430" s="9"/>
      <c r="F430" s="9"/>
      <c r="G430" s="9"/>
      <c r="H430" s="9"/>
      <c r="I430" s="9"/>
      <c r="J430" s="9"/>
      <c r="K430" s="9"/>
      <c r="L430" s="9"/>
      <c r="M430" s="9"/>
      <c r="N430" s="9"/>
      <c r="O430" s="9"/>
      <c r="P430" s="9"/>
      <c r="Q430" s="9"/>
      <c r="R430" s="9"/>
      <c r="S430" s="9"/>
      <c r="T430" s="9"/>
      <c r="U430" s="9"/>
      <c r="V430" s="9"/>
      <c r="W430" s="10"/>
    </row>
    <row r="431" spans="1:23" ht="16.5" customHeight="1">
      <c r="A431" s="8"/>
      <c r="B431" s="9"/>
      <c r="C431" s="9"/>
      <c r="D431" s="9"/>
      <c r="E431" s="9"/>
      <c r="F431" s="9"/>
      <c r="G431" s="9"/>
      <c r="H431" s="9"/>
      <c r="I431" s="9"/>
      <c r="J431" s="9"/>
      <c r="K431" s="9"/>
      <c r="L431" s="9"/>
      <c r="M431" s="9"/>
      <c r="N431" s="9"/>
      <c r="O431" s="9"/>
      <c r="P431" s="9"/>
      <c r="Q431" s="9"/>
      <c r="R431" s="9"/>
      <c r="S431" s="9"/>
      <c r="T431" s="9"/>
      <c r="U431" s="9"/>
      <c r="V431" s="9"/>
      <c r="W431" s="10"/>
    </row>
    <row r="432" spans="1:23" ht="16.5" customHeight="1">
      <c r="A432" s="8"/>
      <c r="B432" s="9"/>
      <c r="C432" s="9"/>
      <c r="D432" s="9"/>
      <c r="E432" s="9"/>
      <c r="F432" s="9"/>
      <c r="G432" s="9"/>
      <c r="H432" s="9"/>
      <c r="I432" s="9"/>
      <c r="J432" s="9"/>
      <c r="K432" s="9"/>
      <c r="L432" s="9"/>
      <c r="M432" s="9"/>
      <c r="N432" s="9"/>
      <c r="O432" s="9"/>
      <c r="P432" s="9"/>
      <c r="Q432" s="9"/>
      <c r="R432" s="9"/>
      <c r="S432" s="9"/>
      <c r="T432" s="9"/>
      <c r="U432" s="9"/>
      <c r="V432" s="9"/>
      <c r="W432" s="10"/>
    </row>
    <row r="433" spans="1:23" ht="16.5" customHeight="1">
      <c r="A433" s="8"/>
      <c r="B433" s="9"/>
      <c r="C433" s="9"/>
      <c r="D433" s="9"/>
      <c r="E433" s="9"/>
      <c r="F433" s="9"/>
      <c r="G433" s="9"/>
      <c r="H433" s="9"/>
      <c r="I433" s="9"/>
      <c r="J433" s="9"/>
      <c r="K433" s="9"/>
      <c r="L433" s="9"/>
      <c r="M433" s="9"/>
      <c r="N433" s="9"/>
      <c r="O433" s="9"/>
      <c r="P433" s="9"/>
      <c r="Q433" s="9"/>
      <c r="R433" s="9"/>
      <c r="S433" s="9"/>
      <c r="T433" s="9"/>
      <c r="U433" s="9"/>
      <c r="V433" s="9"/>
      <c r="W433" s="10"/>
    </row>
    <row r="434" spans="1:23" ht="16.5" customHeight="1">
      <c r="A434" s="8"/>
      <c r="B434" s="9"/>
      <c r="C434" s="9"/>
      <c r="D434" s="9"/>
      <c r="E434" s="9"/>
      <c r="F434" s="9"/>
      <c r="G434" s="9"/>
      <c r="H434" s="9"/>
      <c r="I434" s="9"/>
      <c r="J434" s="9"/>
      <c r="K434" s="9"/>
      <c r="L434" s="9"/>
      <c r="M434" s="9"/>
      <c r="N434" s="9"/>
      <c r="O434" s="9"/>
      <c r="P434" s="9"/>
      <c r="Q434" s="9"/>
      <c r="R434" s="9"/>
      <c r="S434" s="9"/>
      <c r="T434" s="9"/>
      <c r="U434" s="9"/>
      <c r="V434" s="9"/>
      <c r="W434" s="10"/>
    </row>
    <row r="435" spans="1:23" ht="16.5" customHeight="1">
      <c r="A435" s="8"/>
      <c r="B435" s="9"/>
      <c r="C435" s="9"/>
      <c r="D435" s="9"/>
      <c r="E435" s="9"/>
      <c r="F435" s="9"/>
      <c r="G435" s="9"/>
      <c r="H435" s="9"/>
      <c r="I435" s="9"/>
      <c r="J435" s="9"/>
      <c r="K435" s="9"/>
      <c r="L435" s="9"/>
      <c r="M435" s="9"/>
      <c r="N435" s="9"/>
      <c r="O435" s="9"/>
      <c r="P435" s="9"/>
      <c r="Q435" s="9"/>
      <c r="R435" s="9"/>
      <c r="S435" s="9"/>
      <c r="T435" s="9"/>
      <c r="U435" s="9"/>
      <c r="V435" s="9"/>
      <c r="W435" s="10"/>
    </row>
    <row r="436" spans="1:23" ht="16.5" customHeight="1">
      <c r="A436" s="8"/>
      <c r="B436" s="9"/>
      <c r="C436" s="9"/>
      <c r="D436" s="9"/>
      <c r="E436" s="9"/>
      <c r="F436" s="9"/>
      <c r="G436" s="9"/>
      <c r="H436" s="9"/>
      <c r="I436" s="9"/>
      <c r="J436" s="9"/>
      <c r="K436" s="9"/>
      <c r="L436" s="9"/>
      <c r="M436" s="9"/>
      <c r="N436" s="9"/>
      <c r="O436" s="9"/>
      <c r="P436" s="9"/>
      <c r="Q436" s="9"/>
      <c r="R436" s="9"/>
      <c r="S436" s="9"/>
      <c r="T436" s="9"/>
      <c r="U436" s="9"/>
      <c r="V436" s="9"/>
      <c r="W436" s="10"/>
    </row>
    <row r="437" spans="1:23" ht="16.5" customHeight="1">
      <c r="A437" s="8"/>
      <c r="B437" s="9"/>
      <c r="C437" s="9"/>
      <c r="D437" s="9"/>
      <c r="E437" s="9"/>
      <c r="F437" s="9"/>
      <c r="G437" s="9"/>
      <c r="H437" s="9"/>
      <c r="I437" s="9"/>
      <c r="J437" s="9"/>
      <c r="K437" s="9"/>
      <c r="L437" s="9"/>
      <c r="M437" s="9"/>
      <c r="N437" s="9"/>
      <c r="O437" s="9"/>
      <c r="P437" s="9"/>
      <c r="Q437" s="9"/>
      <c r="R437" s="9"/>
      <c r="S437" s="9"/>
      <c r="T437" s="9"/>
      <c r="U437" s="9"/>
      <c r="V437" s="9"/>
      <c r="W437" s="10"/>
    </row>
    <row r="438" spans="1:23" ht="16.5" customHeight="1">
      <c r="A438" s="8"/>
      <c r="B438" s="9"/>
      <c r="C438" s="9"/>
      <c r="D438" s="9"/>
      <c r="E438" s="9"/>
      <c r="F438" s="9"/>
      <c r="G438" s="9"/>
      <c r="H438" s="9"/>
      <c r="I438" s="9"/>
      <c r="J438" s="9"/>
      <c r="K438" s="9"/>
      <c r="L438" s="9"/>
      <c r="M438" s="9"/>
      <c r="N438" s="9"/>
      <c r="O438" s="9"/>
      <c r="P438" s="9"/>
      <c r="Q438" s="9"/>
      <c r="R438" s="9"/>
      <c r="S438" s="9"/>
      <c r="T438" s="9"/>
      <c r="U438" s="9"/>
      <c r="V438" s="9"/>
      <c r="W438" s="10"/>
    </row>
    <row r="439" spans="1:23" ht="16.5" customHeight="1">
      <c r="A439" s="8"/>
      <c r="B439" s="9"/>
      <c r="C439" s="9"/>
      <c r="D439" s="9"/>
      <c r="E439" s="9"/>
      <c r="F439" s="9"/>
      <c r="G439" s="9"/>
      <c r="H439" s="9"/>
      <c r="I439" s="9"/>
      <c r="J439" s="9"/>
      <c r="K439" s="9"/>
      <c r="L439" s="9"/>
      <c r="M439" s="9"/>
      <c r="N439" s="9"/>
      <c r="O439" s="9"/>
      <c r="P439" s="9"/>
      <c r="Q439" s="9"/>
      <c r="R439" s="9"/>
      <c r="S439" s="9"/>
      <c r="T439" s="9"/>
      <c r="U439" s="9"/>
      <c r="V439" s="9"/>
      <c r="W439" s="10"/>
    </row>
    <row r="440" spans="1:23" ht="16.5" customHeight="1">
      <c r="A440" s="8"/>
      <c r="B440" s="9"/>
      <c r="C440" s="9"/>
      <c r="D440" s="9"/>
      <c r="E440" s="9"/>
      <c r="F440" s="9"/>
      <c r="G440" s="9"/>
      <c r="H440" s="9"/>
      <c r="I440" s="9"/>
      <c r="J440" s="9"/>
      <c r="K440" s="9"/>
      <c r="L440" s="9"/>
      <c r="M440" s="9"/>
      <c r="N440" s="9"/>
      <c r="O440" s="9"/>
      <c r="P440" s="9"/>
      <c r="Q440" s="9"/>
      <c r="R440" s="9"/>
      <c r="S440" s="9"/>
      <c r="T440" s="9"/>
      <c r="U440" s="9"/>
      <c r="V440" s="9"/>
      <c r="W440" s="10"/>
    </row>
    <row r="441" spans="1:23" ht="16.5" customHeight="1">
      <c r="A441" s="8"/>
      <c r="B441" s="9"/>
      <c r="C441" s="9"/>
      <c r="D441" s="9"/>
      <c r="E441" s="9"/>
      <c r="F441" s="9"/>
      <c r="G441" s="9"/>
      <c r="H441" s="9"/>
      <c r="I441" s="9"/>
      <c r="J441" s="9"/>
      <c r="K441" s="9"/>
      <c r="L441" s="9"/>
      <c r="M441" s="9"/>
      <c r="N441" s="9"/>
      <c r="O441" s="9"/>
      <c r="P441" s="9"/>
      <c r="Q441" s="9"/>
      <c r="R441" s="9"/>
      <c r="S441" s="9"/>
      <c r="T441" s="9"/>
      <c r="U441" s="9"/>
      <c r="V441" s="9"/>
      <c r="W441" s="10"/>
    </row>
    <row r="442" spans="1:23" ht="16.5" customHeight="1">
      <c r="A442" s="8"/>
      <c r="B442" s="9"/>
      <c r="C442" s="9"/>
      <c r="D442" s="9"/>
      <c r="E442" s="9"/>
      <c r="F442" s="9"/>
      <c r="G442" s="9"/>
      <c r="H442" s="9"/>
      <c r="I442" s="9"/>
      <c r="J442" s="9"/>
      <c r="K442" s="9"/>
      <c r="L442" s="9"/>
      <c r="M442" s="9"/>
      <c r="N442" s="9"/>
      <c r="O442" s="9"/>
      <c r="P442" s="9"/>
      <c r="Q442" s="9"/>
      <c r="R442" s="9"/>
      <c r="S442" s="9"/>
      <c r="T442" s="9"/>
      <c r="U442" s="9"/>
      <c r="V442" s="9"/>
      <c r="W442" s="10"/>
    </row>
    <row r="443" spans="1:23" ht="16.5" customHeight="1">
      <c r="A443" s="8"/>
      <c r="B443" s="9"/>
      <c r="C443" s="9"/>
      <c r="D443" s="9"/>
      <c r="E443" s="9"/>
      <c r="F443" s="9"/>
      <c r="G443" s="9"/>
      <c r="H443" s="9"/>
      <c r="I443" s="9"/>
      <c r="J443" s="9"/>
      <c r="K443" s="9"/>
      <c r="L443" s="9"/>
      <c r="M443" s="9"/>
      <c r="N443" s="9"/>
      <c r="O443" s="9"/>
      <c r="P443" s="9"/>
      <c r="Q443" s="9"/>
      <c r="R443" s="9"/>
      <c r="S443" s="9"/>
      <c r="T443" s="9"/>
      <c r="U443" s="9"/>
      <c r="V443" s="9"/>
      <c r="W443" s="10"/>
    </row>
    <row r="444" spans="1:23" ht="16.5" customHeight="1">
      <c r="A444" s="8"/>
      <c r="B444" s="9"/>
      <c r="C444" s="9"/>
      <c r="D444" s="9"/>
      <c r="E444" s="9"/>
      <c r="F444" s="9"/>
      <c r="G444" s="9"/>
      <c r="H444" s="9"/>
      <c r="I444" s="9"/>
      <c r="J444" s="9"/>
      <c r="K444" s="9"/>
      <c r="L444" s="9"/>
      <c r="M444" s="9"/>
      <c r="N444" s="9"/>
      <c r="O444" s="9"/>
      <c r="P444" s="9"/>
      <c r="Q444" s="9"/>
      <c r="R444" s="9"/>
      <c r="S444" s="9"/>
      <c r="T444" s="9"/>
      <c r="U444" s="9"/>
      <c r="V444" s="9"/>
      <c r="W444" s="10"/>
    </row>
    <row r="445" spans="1:23" ht="16.5" customHeight="1">
      <c r="A445" s="8"/>
      <c r="B445" s="9"/>
      <c r="C445" s="9"/>
      <c r="D445" s="9"/>
      <c r="E445" s="9"/>
      <c r="F445" s="9"/>
      <c r="G445" s="9"/>
      <c r="H445" s="9"/>
      <c r="I445" s="9"/>
      <c r="J445" s="9"/>
      <c r="K445" s="9"/>
      <c r="L445" s="9"/>
      <c r="M445" s="9"/>
      <c r="N445" s="9"/>
      <c r="O445" s="9"/>
      <c r="P445" s="9"/>
      <c r="Q445" s="9"/>
      <c r="R445" s="9"/>
      <c r="S445" s="9"/>
      <c r="T445" s="9"/>
      <c r="U445" s="9"/>
      <c r="V445" s="9"/>
      <c r="W445" s="10"/>
    </row>
    <row r="446" spans="1:23" ht="16.5" customHeight="1">
      <c r="A446" s="8"/>
      <c r="B446" s="9"/>
      <c r="C446" s="9"/>
      <c r="D446" s="9"/>
      <c r="E446" s="9"/>
      <c r="F446" s="9"/>
      <c r="G446" s="9"/>
      <c r="H446" s="9"/>
      <c r="I446" s="9"/>
      <c r="J446" s="9"/>
      <c r="K446" s="9"/>
      <c r="L446" s="9"/>
      <c r="M446" s="9"/>
      <c r="N446" s="9"/>
      <c r="O446" s="9"/>
      <c r="P446" s="9"/>
      <c r="Q446" s="9"/>
      <c r="R446" s="9"/>
      <c r="S446" s="9"/>
      <c r="T446" s="9"/>
      <c r="U446" s="9"/>
      <c r="V446" s="9"/>
      <c r="W446" s="10"/>
    </row>
    <row r="447" spans="1:23" ht="16.5" customHeight="1">
      <c r="A447" s="8"/>
      <c r="B447" s="9"/>
      <c r="C447" s="9"/>
      <c r="D447" s="9"/>
      <c r="E447" s="9"/>
      <c r="F447" s="9"/>
      <c r="G447" s="9"/>
      <c r="H447" s="9"/>
      <c r="I447" s="9"/>
      <c r="J447" s="9"/>
      <c r="K447" s="9"/>
      <c r="L447" s="9"/>
      <c r="M447" s="9"/>
      <c r="N447" s="9"/>
      <c r="O447" s="9"/>
      <c r="P447" s="9"/>
      <c r="Q447" s="9"/>
      <c r="R447" s="9"/>
      <c r="S447" s="9"/>
      <c r="T447" s="9"/>
      <c r="U447" s="9"/>
      <c r="V447" s="9"/>
      <c r="W447" s="10"/>
    </row>
    <row r="448" spans="1:23" ht="16.5" customHeight="1">
      <c r="A448" s="8"/>
      <c r="B448" s="9"/>
      <c r="C448" s="9"/>
      <c r="D448" s="9"/>
      <c r="E448" s="9"/>
      <c r="F448" s="9"/>
      <c r="G448" s="9"/>
      <c r="H448" s="9"/>
      <c r="I448" s="9"/>
      <c r="J448" s="9"/>
      <c r="K448" s="9"/>
      <c r="L448" s="9"/>
      <c r="M448" s="9"/>
      <c r="N448" s="9"/>
      <c r="O448" s="9"/>
      <c r="P448" s="9"/>
      <c r="Q448" s="9"/>
      <c r="R448" s="9"/>
      <c r="S448" s="9"/>
      <c r="T448" s="9"/>
      <c r="U448" s="9"/>
      <c r="V448" s="9"/>
      <c r="W448" s="10"/>
    </row>
    <row r="449" spans="1:23" ht="16.5" customHeight="1">
      <c r="A449" s="8"/>
      <c r="B449" s="9"/>
      <c r="C449" s="9"/>
      <c r="D449" s="9"/>
      <c r="E449" s="9"/>
      <c r="F449" s="9"/>
      <c r="G449" s="9"/>
      <c r="H449" s="9"/>
      <c r="I449" s="9"/>
      <c r="J449" s="9"/>
      <c r="K449" s="9"/>
      <c r="L449" s="9"/>
      <c r="M449" s="9"/>
      <c r="N449" s="9"/>
      <c r="O449" s="9"/>
      <c r="P449" s="9"/>
      <c r="Q449" s="9"/>
      <c r="R449" s="9"/>
      <c r="S449" s="9"/>
      <c r="T449" s="9"/>
      <c r="U449" s="9"/>
      <c r="V449" s="9"/>
      <c r="W449" s="10"/>
    </row>
    <row r="450" spans="1:23" ht="16.5" customHeight="1">
      <c r="A450" s="8"/>
      <c r="B450" s="9"/>
      <c r="C450" s="9"/>
      <c r="D450" s="9"/>
      <c r="E450" s="9"/>
      <c r="F450" s="9"/>
      <c r="G450" s="9"/>
      <c r="H450" s="9"/>
      <c r="I450" s="9"/>
      <c r="J450" s="9"/>
      <c r="K450" s="9"/>
      <c r="L450" s="9"/>
      <c r="M450" s="9"/>
      <c r="N450" s="9"/>
      <c r="O450" s="9"/>
      <c r="P450" s="9"/>
      <c r="Q450" s="9"/>
      <c r="R450" s="9"/>
      <c r="S450" s="9"/>
      <c r="T450" s="9"/>
      <c r="U450" s="9"/>
      <c r="V450" s="9"/>
      <c r="W450" s="10"/>
    </row>
    <row r="451" spans="1:23" ht="16.5" customHeight="1">
      <c r="A451" s="8"/>
      <c r="B451" s="9"/>
      <c r="C451" s="9"/>
      <c r="D451" s="9"/>
      <c r="E451" s="9"/>
      <c r="F451" s="9"/>
      <c r="G451" s="9"/>
      <c r="H451" s="9"/>
      <c r="I451" s="9"/>
      <c r="J451" s="9"/>
      <c r="K451" s="9"/>
      <c r="L451" s="9"/>
      <c r="M451" s="9"/>
      <c r="N451" s="9"/>
      <c r="O451" s="9"/>
      <c r="P451" s="9"/>
      <c r="Q451" s="9"/>
      <c r="R451" s="9"/>
      <c r="S451" s="9"/>
      <c r="T451" s="9"/>
      <c r="U451" s="9"/>
      <c r="V451" s="9"/>
      <c r="W451" s="10"/>
    </row>
    <row r="452" spans="1:23" ht="16.5" customHeight="1">
      <c r="A452" s="8"/>
      <c r="B452" s="9"/>
      <c r="C452" s="9"/>
      <c r="D452" s="9"/>
      <c r="E452" s="9"/>
      <c r="F452" s="9"/>
      <c r="G452" s="9"/>
      <c r="H452" s="9"/>
      <c r="I452" s="9"/>
      <c r="J452" s="9"/>
      <c r="K452" s="9"/>
      <c r="L452" s="9"/>
      <c r="M452" s="9"/>
      <c r="N452" s="9"/>
      <c r="O452" s="9"/>
      <c r="P452" s="9"/>
      <c r="Q452" s="9"/>
      <c r="R452" s="9"/>
      <c r="S452" s="9"/>
      <c r="T452" s="9"/>
      <c r="U452" s="9"/>
      <c r="V452" s="9"/>
      <c r="W452" s="10"/>
    </row>
    <row r="453" spans="1:23" ht="16.5" customHeight="1">
      <c r="A453" s="8"/>
      <c r="B453" s="9"/>
      <c r="C453" s="9"/>
      <c r="D453" s="9"/>
      <c r="E453" s="9"/>
      <c r="F453" s="9"/>
      <c r="G453" s="9"/>
      <c r="H453" s="9"/>
      <c r="I453" s="9"/>
      <c r="J453" s="9"/>
      <c r="K453" s="9"/>
      <c r="L453" s="9"/>
      <c r="M453" s="9"/>
      <c r="N453" s="9"/>
      <c r="O453" s="9"/>
      <c r="P453" s="9"/>
      <c r="Q453" s="9"/>
      <c r="R453" s="9"/>
      <c r="S453" s="9"/>
      <c r="T453" s="9"/>
      <c r="U453" s="9"/>
      <c r="V453" s="9"/>
      <c r="W453" s="10"/>
    </row>
    <row r="454" spans="1:23" ht="16.5" customHeight="1">
      <c r="A454" s="8"/>
      <c r="B454" s="9"/>
      <c r="C454" s="9"/>
      <c r="D454" s="9"/>
      <c r="E454" s="9"/>
      <c r="F454" s="9"/>
      <c r="G454" s="9"/>
      <c r="H454" s="9"/>
      <c r="I454" s="9"/>
      <c r="J454" s="9"/>
      <c r="K454" s="9"/>
      <c r="L454" s="9"/>
      <c r="M454" s="9"/>
      <c r="N454" s="9"/>
      <c r="O454" s="9"/>
      <c r="P454" s="9"/>
      <c r="Q454" s="9"/>
      <c r="R454" s="9"/>
      <c r="S454" s="9"/>
      <c r="T454" s="9"/>
      <c r="U454" s="9"/>
      <c r="V454" s="9"/>
      <c r="W454" s="10"/>
    </row>
    <row r="455" spans="1:23" ht="16.5" customHeight="1">
      <c r="A455" s="8"/>
      <c r="B455" s="9"/>
      <c r="C455" s="9"/>
      <c r="D455" s="9"/>
      <c r="E455" s="9"/>
      <c r="F455" s="9"/>
      <c r="G455" s="9"/>
      <c r="H455" s="9"/>
      <c r="I455" s="9"/>
      <c r="J455" s="9"/>
      <c r="K455" s="9"/>
      <c r="L455" s="9"/>
      <c r="M455" s="9"/>
      <c r="N455" s="9"/>
      <c r="O455" s="9"/>
      <c r="P455" s="9"/>
      <c r="Q455" s="9"/>
      <c r="R455" s="9"/>
      <c r="S455" s="9"/>
      <c r="T455" s="9"/>
      <c r="U455" s="9"/>
      <c r="V455" s="9"/>
      <c r="W455" s="10"/>
    </row>
    <row r="456" spans="1:23" ht="16.5" customHeight="1">
      <c r="A456" s="8"/>
      <c r="B456" s="9"/>
      <c r="C456" s="9"/>
      <c r="D456" s="9"/>
      <c r="E456" s="9"/>
      <c r="F456" s="9"/>
      <c r="G456" s="9"/>
      <c r="H456" s="9"/>
      <c r="I456" s="9"/>
      <c r="J456" s="9"/>
      <c r="K456" s="9"/>
      <c r="L456" s="9"/>
      <c r="M456" s="9"/>
      <c r="N456" s="9"/>
      <c r="O456" s="9"/>
      <c r="P456" s="9"/>
      <c r="Q456" s="9"/>
      <c r="R456" s="9"/>
      <c r="S456" s="9"/>
      <c r="T456" s="9"/>
      <c r="U456" s="9"/>
      <c r="V456" s="9"/>
      <c r="W456" s="10"/>
    </row>
    <row r="457" spans="1:23" ht="16.5" customHeight="1">
      <c r="A457" s="8"/>
      <c r="B457" s="9"/>
      <c r="C457" s="9"/>
      <c r="D457" s="9"/>
      <c r="E457" s="9"/>
      <c r="F457" s="9"/>
      <c r="G457" s="9"/>
      <c r="H457" s="9"/>
      <c r="I457" s="9"/>
      <c r="J457" s="9"/>
      <c r="K457" s="9"/>
      <c r="L457" s="9"/>
      <c r="M457" s="9"/>
      <c r="N457" s="9"/>
      <c r="O457" s="9"/>
      <c r="P457" s="9"/>
      <c r="Q457" s="9"/>
      <c r="R457" s="9"/>
      <c r="S457" s="9"/>
      <c r="T457" s="9"/>
      <c r="U457" s="9"/>
      <c r="V457" s="9"/>
      <c r="W457" s="10"/>
    </row>
    <row r="458" spans="1:23" ht="16.5" customHeight="1">
      <c r="A458" s="8"/>
      <c r="B458" s="9"/>
      <c r="C458" s="9"/>
      <c r="D458" s="9"/>
      <c r="E458" s="9"/>
      <c r="F458" s="9"/>
      <c r="G458" s="9"/>
      <c r="H458" s="9"/>
      <c r="I458" s="9"/>
      <c r="J458" s="9"/>
      <c r="K458" s="9"/>
      <c r="L458" s="9"/>
      <c r="M458" s="9"/>
      <c r="N458" s="9"/>
      <c r="O458" s="9"/>
      <c r="P458" s="9"/>
      <c r="Q458" s="9"/>
      <c r="R458" s="9"/>
      <c r="S458" s="9"/>
      <c r="T458" s="9"/>
      <c r="U458" s="9"/>
      <c r="V458" s="9"/>
      <c r="W458" s="10"/>
    </row>
    <row r="459" spans="1:23" ht="16.5" customHeight="1">
      <c r="A459" s="8"/>
      <c r="B459" s="9"/>
      <c r="C459" s="9"/>
      <c r="D459" s="9"/>
      <c r="E459" s="9"/>
      <c r="F459" s="9"/>
      <c r="G459" s="9"/>
      <c r="H459" s="9"/>
      <c r="I459" s="9"/>
      <c r="J459" s="9"/>
      <c r="K459" s="9"/>
      <c r="L459" s="9"/>
      <c r="M459" s="9"/>
      <c r="N459" s="9"/>
      <c r="O459" s="9"/>
      <c r="P459" s="9"/>
      <c r="Q459" s="9"/>
      <c r="R459" s="9"/>
      <c r="S459" s="9"/>
      <c r="T459" s="9"/>
      <c r="U459" s="9"/>
      <c r="V459" s="9"/>
      <c r="W459" s="10"/>
    </row>
    <row r="460" spans="1:23" ht="16.5" customHeight="1">
      <c r="A460" s="8"/>
      <c r="B460" s="9"/>
      <c r="C460" s="9"/>
      <c r="D460" s="9"/>
      <c r="E460" s="9"/>
      <c r="F460" s="9"/>
      <c r="G460" s="9"/>
      <c r="H460" s="9"/>
      <c r="I460" s="9"/>
      <c r="J460" s="9"/>
      <c r="K460" s="9"/>
      <c r="L460" s="9"/>
      <c r="M460" s="9"/>
      <c r="N460" s="9"/>
      <c r="O460" s="9"/>
      <c r="P460" s="9"/>
      <c r="Q460" s="9"/>
      <c r="R460" s="9"/>
      <c r="S460" s="9"/>
      <c r="T460" s="9"/>
      <c r="U460" s="9"/>
      <c r="V460" s="9"/>
      <c r="W460" s="10"/>
    </row>
    <row r="461" spans="1:23" ht="16.5" customHeight="1">
      <c r="A461" s="8"/>
      <c r="B461" s="9"/>
      <c r="C461" s="9"/>
      <c r="D461" s="9"/>
      <c r="E461" s="9"/>
      <c r="F461" s="9"/>
      <c r="G461" s="9"/>
      <c r="H461" s="9"/>
      <c r="I461" s="9"/>
      <c r="J461" s="9"/>
      <c r="K461" s="9"/>
      <c r="L461" s="9"/>
      <c r="M461" s="9"/>
      <c r="N461" s="9"/>
      <c r="O461" s="9"/>
      <c r="P461" s="9"/>
      <c r="Q461" s="9"/>
      <c r="R461" s="9"/>
      <c r="S461" s="9"/>
      <c r="T461" s="9"/>
      <c r="U461" s="9"/>
      <c r="V461" s="9"/>
      <c r="W461" s="10"/>
    </row>
    <row r="462" spans="1:23" ht="16.5" customHeight="1">
      <c r="A462" s="8"/>
      <c r="B462" s="9"/>
      <c r="C462" s="9"/>
      <c r="D462" s="9"/>
      <c r="E462" s="9"/>
      <c r="F462" s="9"/>
      <c r="G462" s="9"/>
      <c r="H462" s="9"/>
      <c r="I462" s="9"/>
      <c r="J462" s="9"/>
      <c r="K462" s="9"/>
      <c r="L462" s="9"/>
      <c r="M462" s="9"/>
      <c r="N462" s="9"/>
      <c r="O462" s="9"/>
      <c r="P462" s="9"/>
      <c r="Q462" s="9"/>
      <c r="R462" s="9"/>
      <c r="S462" s="9"/>
      <c r="T462" s="9"/>
      <c r="U462" s="9"/>
      <c r="V462" s="9"/>
      <c r="W462" s="10"/>
    </row>
    <row r="463" spans="1:23" ht="16.5" customHeight="1">
      <c r="A463" s="8"/>
      <c r="B463" s="9"/>
      <c r="C463" s="9"/>
      <c r="D463" s="9"/>
      <c r="E463" s="9"/>
      <c r="F463" s="9"/>
      <c r="G463" s="9"/>
      <c r="H463" s="9"/>
      <c r="I463" s="9"/>
      <c r="J463" s="9"/>
      <c r="K463" s="9"/>
      <c r="L463" s="9"/>
      <c r="M463" s="9"/>
      <c r="N463" s="9"/>
      <c r="O463" s="9"/>
      <c r="P463" s="9"/>
      <c r="Q463" s="9"/>
      <c r="R463" s="9"/>
      <c r="S463" s="9"/>
      <c r="T463" s="9"/>
      <c r="U463" s="9"/>
      <c r="V463" s="9"/>
      <c r="W463" s="10"/>
    </row>
    <row r="464" spans="1:23" ht="16.5" customHeight="1">
      <c r="A464" s="8"/>
      <c r="B464" s="9"/>
      <c r="C464" s="9"/>
      <c r="D464" s="9"/>
      <c r="E464" s="9"/>
      <c r="F464" s="9"/>
      <c r="G464" s="9"/>
      <c r="H464" s="9"/>
      <c r="I464" s="9"/>
      <c r="J464" s="9"/>
      <c r="K464" s="9"/>
      <c r="L464" s="9"/>
      <c r="M464" s="9"/>
      <c r="N464" s="9"/>
      <c r="O464" s="9"/>
      <c r="P464" s="9"/>
      <c r="Q464" s="9"/>
      <c r="R464" s="9"/>
      <c r="S464" s="9"/>
      <c r="T464" s="9"/>
      <c r="U464" s="9"/>
      <c r="V464" s="9"/>
      <c r="W464" s="10"/>
    </row>
    <row r="465" spans="1:23" ht="16.5" customHeight="1">
      <c r="A465" s="8"/>
      <c r="B465" s="9"/>
      <c r="C465" s="9"/>
      <c r="D465" s="9"/>
      <c r="E465" s="9"/>
      <c r="F465" s="9"/>
      <c r="G465" s="9"/>
      <c r="H465" s="9"/>
      <c r="I465" s="9"/>
      <c r="J465" s="9"/>
      <c r="K465" s="9"/>
      <c r="L465" s="9"/>
      <c r="M465" s="9"/>
      <c r="N465" s="9"/>
      <c r="O465" s="9"/>
      <c r="P465" s="9"/>
      <c r="Q465" s="9"/>
      <c r="R465" s="9"/>
      <c r="S465" s="9"/>
      <c r="T465" s="9"/>
      <c r="U465" s="9"/>
      <c r="V465" s="9"/>
      <c r="W465" s="10"/>
    </row>
    <row r="466" spans="1:23" ht="16.5" customHeight="1">
      <c r="A466" s="8"/>
      <c r="B466" s="9"/>
      <c r="C466" s="9"/>
      <c r="D466" s="9"/>
      <c r="E466" s="9"/>
      <c r="F466" s="9"/>
      <c r="G466" s="9"/>
      <c r="H466" s="9"/>
      <c r="I466" s="9"/>
      <c r="J466" s="9"/>
      <c r="K466" s="9"/>
      <c r="L466" s="9"/>
      <c r="M466" s="9"/>
      <c r="N466" s="9"/>
      <c r="O466" s="9"/>
      <c r="P466" s="9"/>
      <c r="Q466" s="9"/>
      <c r="R466" s="9"/>
      <c r="S466" s="9"/>
      <c r="T466" s="9"/>
      <c r="U466" s="9"/>
      <c r="V466" s="9"/>
      <c r="W466" s="10"/>
    </row>
    <row r="467" spans="1:23" ht="16.5" customHeight="1">
      <c r="A467" s="8"/>
      <c r="B467" s="9"/>
      <c r="C467" s="9"/>
      <c r="D467" s="9"/>
      <c r="E467" s="9"/>
      <c r="F467" s="9"/>
      <c r="G467" s="9"/>
      <c r="H467" s="9"/>
      <c r="I467" s="9"/>
      <c r="J467" s="9"/>
      <c r="K467" s="9"/>
      <c r="L467" s="9"/>
      <c r="M467" s="9"/>
      <c r="N467" s="9"/>
      <c r="O467" s="9"/>
      <c r="P467" s="9"/>
      <c r="Q467" s="9"/>
      <c r="R467" s="9"/>
      <c r="S467" s="9"/>
      <c r="T467" s="9"/>
      <c r="U467" s="9"/>
      <c r="V467" s="9"/>
      <c r="W467" s="10"/>
    </row>
    <row r="468" spans="1:23" ht="16.5" customHeight="1">
      <c r="A468" s="8"/>
      <c r="B468" s="9"/>
      <c r="C468" s="9"/>
      <c r="D468" s="9"/>
      <c r="E468" s="9"/>
      <c r="F468" s="9"/>
      <c r="G468" s="9"/>
      <c r="H468" s="9"/>
      <c r="I468" s="9"/>
      <c r="J468" s="9"/>
      <c r="K468" s="9"/>
      <c r="L468" s="9"/>
      <c r="M468" s="9"/>
      <c r="N468" s="9"/>
      <c r="O468" s="9"/>
      <c r="P468" s="9"/>
      <c r="Q468" s="9"/>
      <c r="R468" s="9"/>
      <c r="S468" s="9"/>
      <c r="T468" s="9"/>
      <c r="U468" s="9"/>
      <c r="V468" s="9"/>
      <c r="W468" s="10"/>
    </row>
    <row r="469" spans="1:23" ht="16.5" customHeight="1">
      <c r="A469" s="8"/>
      <c r="B469" s="9"/>
      <c r="C469" s="9"/>
      <c r="D469" s="9"/>
      <c r="E469" s="9"/>
      <c r="F469" s="9"/>
      <c r="G469" s="9"/>
      <c r="H469" s="9"/>
      <c r="I469" s="9"/>
      <c r="J469" s="9"/>
      <c r="K469" s="9"/>
      <c r="L469" s="9"/>
      <c r="M469" s="9"/>
      <c r="N469" s="9"/>
      <c r="O469" s="9"/>
      <c r="P469" s="9"/>
      <c r="Q469" s="9"/>
      <c r="R469" s="9"/>
      <c r="S469" s="9"/>
      <c r="T469" s="9"/>
      <c r="U469" s="9"/>
      <c r="V469" s="9"/>
      <c r="W469" s="10"/>
    </row>
    <row r="470" spans="1:23" ht="16.5" customHeight="1">
      <c r="A470" s="8"/>
      <c r="B470" s="9"/>
      <c r="C470" s="9"/>
      <c r="D470" s="9"/>
      <c r="E470" s="9"/>
      <c r="F470" s="9"/>
      <c r="G470" s="9"/>
      <c r="H470" s="9"/>
      <c r="I470" s="9"/>
      <c r="J470" s="9"/>
      <c r="K470" s="9"/>
      <c r="L470" s="9"/>
      <c r="M470" s="9"/>
      <c r="N470" s="9"/>
      <c r="O470" s="9"/>
      <c r="P470" s="9"/>
      <c r="Q470" s="9"/>
      <c r="R470" s="9"/>
      <c r="S470" s="9"/>
      <c r="T470" s="9"/>
      <c r="U470" s="9"/>
      <c r="V470" s="9"/>
      <c r="W470" s="10"/>
    </row>
    <row r="471" spans="1:23" ht="16.5" customHeight="1">
      <c r="A471" s="8"/>
      <c r="B471" s="9"/>
      <c r="C471" s="9"/>
      <c r="D471" s="9"/>
      <c r="E471" s="9"/>
      <c r="F471" s="9"/>
      <c r="G471" s="9"/>
      <c r="H471" s="9"/>
      <c r="I471" s="9"/>
      <c r="J471" s="9"/>
      <c r="K471" s="9"/>
      <c r="L471" s="9"/>
      <c r="M471" s="9"/>
      <c r="N471" s="9"/>
      <c r="O471" s="9"/>
      <c r="P471" s="9"/>
      <c r="Q471" s="9"/>
      <c r="R471" s="9"/>
      <c r="S471" s="9"/>
      <c r="T471" s="9"/>
      <c r="U471" s="9"/>
      <c r="V471" s="9"/>
      <c r="W471" s="10"/>
    </row>
    <row r="472" spans="1:23" ht="16.5" customHeight="1">
      <c r="A472" s="8"/>
      <c r="B472" s="9"/>
      <c r="C472" s="9"/>
      <c r="D472" s="9"/>
      <c r="E472" s="9"/>
      <c r="F472" s="9"/>
      <c r="G472" s="9"/>
      <c r="H472" s="9"/>
      <c r="I472" s="9"/>
      <c r="J472" s="9"/>
      <c r="K472" s="9"/>
      <c r="L472" s="9"/>
      <c r="M472" s="9"/>
      <c r="N472" s="9"/>
      <c r="O472" s="9"/>
      <c r="P472" s="9"/>
      <c r="Q472" s="9"/>
      <c r="R472" s="9"/>
      <c r="S472" s="9"/>
      <c r="T472" s="9"/>
      <c r="U472" s="9"/>
      <c r="V472" s="9"/>
      <c r="W472" s="10"/>
    </row>
    <row r="473" spans="1:23" ht="16.5" customHeight="1">
      <c r="A473" s="8"/>
      <c r="B473" s="9"/>
      <c r="C473" s="9"/>
      <c r="D473" s="9"/>
      <c r="E473" s="9"/>
      <c r="F473" s="9"/>
      <c r="G473" s="9"/>
      <c r="H473" s="9"/>
      <c r="I473" s="9"/>
      <c r="J473" s="9"/>
      <c r="K473" s="9"/>
      <c r="L473" s="9"/>
      <c r="M473" s="9"/>
      <c r="N473" s="9"/>
      <c r="O473" s="9"/>
      <c r="P473" s="9"/>
      <c r="Q473" s="9"/>
      <c r="R473" s="9"/>
      <c r="S473" s="9"/>
      <c r="T473" s="9"/>
      <c r="U473" s="9"/>
      <c r="V473" s="9"/>
      <c r="W473" s="10"/>
    </row>
    <row r="474" spans="1:23" ht="16.5" customHeight="1">
      <c r="A474" s="8"/>
      <c r="B474" s="9"/>
      <c r="C474" s="9"/>
      <c r="D474" s="9"/>
      <c r="E474" s="9"/>
      <c r="F474" s="9"/>
      <c r="G474" s="9"/>
      <c r="H474" s="9"/>
      <c r="I474" s="9"/>
      <c r="J474" s="9"/>
      <c r="K474" s="9"/>
      <c r="L474" s="9"/>
      <c r="M474" s="9"/>
      <c r="N474" s="9"/>
      <c r="O474" s="9"/>
      <c r="P474" s="9"/>
      <c r="Q474" s="9"/>
      <c r="R474" s="9"/>
      <c r="S474" s="9"/>
      <c r="T474" s="9"/>
      <c r="U474" s="9"/>
      <c r="V474" s="9"/>
      <c r="W474" s="10"/>
    </row>
    <row r="475" spans="1:23" ht="16.5" customHeight="1">
      <c r="A475" s="8"/>
      <c r="B475" s="9"/>
      <c r="C475" s="9"/>
      <c r="D475" s="9"/>
      <c r="E475" s="9"/>
      <c r="F475" s="9"/>
      <c r="G475" s="9"/>
      <c r="H475" s="9"/>
      <c r="I475" s="9"/>
      <c r="J475" s="9"/>
      <c r="K475" s="9"/>
      <c r="L475" s="9"/>
      <c r="M475" s="9"/>
      <c r="N475" s="9"/>
      <c r="O475" s="9"/>
      <c r="P475" s="9"/>
      <c r="Q475" s="9"/>
      <c r="R475" s="9"/>
      <c r="S475" s="9"/>
      <c r="T475" s="9"/>
      <c r="U475" s="9"/>
      <c r="V475" s="9"/>
      <c r="W475" s="10"/>
    </row>
    <row r="476" spans="1:23" ht="16.5" customHeight="1">
      <c r="A476" s="8"/>
      <c r="B476" s="9"/>
      <c r="C476" s="9"/>
      <c r="D476" s="9"/>
      <c r="E476" s="9"/>
      <c r="F476" s="9"/>
      <c r="G476" s="9"/>
      <c r="H476" s="9"/>
      <c r="I476" s="9"/>
      <c r="J476" s="9"/>
      <c r="K476" s="9"/>
      <c r="L476" s="9"/>
      <c r="M476" s="9"/>
      <c r="N476" s="9"/>
      <c r="O476" s="9"/>
      <c r="P476" s="9"/>
      <c r="Q476" s="9"/>
      <c r="R476" s="9"/>
      <c r="S476" s="9"/>
      <c r="T476" s="9"/>
      <c r="U476" s="9"/>
      <c r="V476" s="9"/>
      <c r="W476" s="10"/>
    </row>
    <row r="477" spans="1:23" ht="16.5" customHeight="1">
      <c r="A477" s="8"/>
      <c r="B477" s="9"/>
      <c r="C477" s="9"/>
      <c r="D477" s="9"/>
      <c r="E477" s="9"/>
      <c r="F477" s="9"/>
      <c r="G477" s="9"/>
      <c r="H477" s="9"/>
      <c r="I477" s="9"/>
      <c r="J477" s="9"/>
      <c r="K477" s="9"/>
      <c r="L477" s="9"/>
      <c r="M477" s="9"/>
      <c r="N477" s="9"/>
      <c r="O477" s="9"/>
      <c r="P477" s="9"/>
      <c r="Q477" s="9"/>
      <c r="R477" s="9"/>
      <c r="S477" s="9"/>
      <c r="T477" s="9"/>
      <c r="U477" s="9"/>
      <c r="V477" s="9"/>
      <c r="W477" s="10"/>
    </row>
    <row r="478" spans="1:23" ht="16.5" customHeight="1">
      <c r="A478" s="8"/>
      <c r="B478" s="9"/>
      <c r="C478" s="9"/>
      <c r="D478" s="9"/>
      <c r="E478" s="9"/>
      <c r="F478" s="9"/>
      <c r="G478" s="9"/>
      <c r="H478" s="9"/>
      <c r="I478" s="9"/>
      <c r="J478" s="9"/>
      <c r="K478" s="9"/>
      <c r="L478" s="9"/>
      <c r="M478" s="9"/>
      <c r="N478" s="9"/>
      <c r="O478" s="9"/>
      <c r="P478" s="9"/>
      <c r="Q478" s="9"/>
      <c r="R478" s="9"/>
      <c r="S478" s="9"/>
      <c r="T478" s="9"/>
      <c r="U478" s="9"/>
      <c r="V478" s="9"/>
      <c r="W478" s="10"/>
    </row>
    <row r="479" spans="1:23" ht="16.5" customHeight="1">
      <c r="A479" s="8"/>
      <c r="B479" s="9"/>
      <c r="C479" s="9"/>
      <c r="D479" s="9"/>
      <c r="E479" s="9"/>
      <c r="F479" s="9"/>
      <c r="G479" s="9"/>
      <c r="H479" s="9"/>
      <c r="I479" s="9"/>
      <c r="J479" s="9"/>
      <c r="K479" s="9"/>
      <c r="L479" s="9"/>
      <c r="M479" s="9"/>
      <c r="N479" s="9"/>
      <c r="O479" s="9"/>
      <c r="P479" s="9"/>
      <c r="Q479" s="9"/>
      <c r="R479" s="9"/>
      <c r="S479" s="9"/>
      <c r="T479" s="9"/>
      <c r="U479" s="9"/>
      <c r="V479" s="9"/>
      <c r="W479" s="10"/>
    </row>
    <row r="480" spans="1:23" ht="16.5" customHeight="1">
      <c r="A480" s="8"/>
      <c r="B480" s="9"/>
      <c r="C480" s="9"/>
      <c r="D480" s="9"/>
      <c r="E480" s="9"/>
      <c r="F480" s="9"/>
      <c r="G480" s="9"/>
      <c r="H480" s="9"/>
      <c r="I480" s="9"/>
      <c r="J480" s="9"/>
      <c r="K480" s="9"/>
      <c r="L480" s="9"/>
      <c r="M480" s="9"/>
      <c r="N480" s="9"/>
      <c r="O480" s="9"/>
      <c r="P480" s="9"/>
      <c r="Q480" s="9"/>
      <c r="R480" s="9"/>
      <c r="S480" s="9"/>
      <c r="T480" s="9"/>
      <c r="U480" s="9"/>
      <c r="V480" s="9"/>
      <c r="W480" s="10"/>
    </row>
    <row r="481" spans="1:23" ht="16.5" customHeight="1">
      <c r="A481" s="8"/>
      <c r="B481" s="9"/>
      <c r="C481" s="9"/>
      <c r="D481" s="9"/>
      <c r="E481" s="9"/>
      <c r="F481" s="9"/>
      <c r="G481" s="9"/>
      <c r="H481" s="9"/>
      <c r="I481" s="9"/>
      <c r="J481" s="9"/>
      <c r="K481" s="9"/>
      <c r="L481" s="9"/>
      <c r="M481" s="9"/>
      <c r="N481" s="9"/>
      <c r="O481" s="9"/>
      <c r="P481" s="9"/>
      <c r="Q481" s="9"/>
      <c r="R481" s="9"/>
      <c r="S481" s="9"/>
      <c r="T481" s="9"/>
      <c r="U481" s="9"/>
      <c r="V481" s="9"/>
      <c r="W481" s="10"/>
    </row>
    <row r="482" spans="1:23" ht="16.5" customHeight="1">
      <c r="A482" s="8"/>
      <c r="B482" s="9"/>
      <c r="C482" s="9"/>
      <c r="D482" s="9"/>
      <c r="E482" s="9"/>
      <c r="F482" s="9"/>
      <c r="G482" s="9"/>
      <c r="H482" s="9"/>
      <c r="I482" s="9"/>
      <c r="J482" s="9"/>
      <c r="K482" s="9"/>
      <c r="L482" s="9"/>
      <c r="M482" s="9"/>
      <c r="N482" s="9"/>
      <c r="O482" s="9"/>
      <c r="P482" s="9"/>
      <c r="Q482" s="9"/>
      <c r="R482" s="9"/>
      <c r="S482" s="9"/>
      <c r="T482" s="9"/>
      <c r="U482" s="9"/>
      <c r="V482" s="9"/>
      <c r="W482" s="10"/>
    </row>
    <row r="483" spans="1:23" ht="16.5" customHeight="1">
      <c r="A483" s="8"/>
      <c r="B483" s="9"/>
      <c r="C483" s="9"/>
      <c r="D483" s="9"/>
      <c r="E483" s="9"/>
      <c r="F483" s="9"/>
      <c r="G483" s="9"/>
      <c r="H483" s="9"/>
      <c r="I483" s="9"/>
      <c r="J483" s="9"/>
      <c r="K483" s="9"/>
      <c r="L483" s="9"/>
      <c r="M483" s="9"/>
      <c r="N483" s="9"/>
      <c r="O483" s="9"/>
      <c r="P483" s="9"/>
      <c r="Q483" s="9"/>
      <c r="R483" s="9"/>
      <c r="S483" s="9"/>
      <c r="T483" s="9"/>
      <c r="U483" s="9"/>
      <c r="V483" s="9"/>
      <c r="W483" s="10"/>
    </row>
    <row r="484" spans="1:23" ht="16.5" customHeight="1">
      <c r="A484" s="8"/>
      <c r="B484" s="9"/>
      <c r="C484" s="9"/>
      <c r="D484" s="9"/>
      <c r="E484" s="9"/>
      <c r="F484" s="9"/>
      <c r="G484" s="9"/>
      <c r="H484" s="9"/>
      <c r="I484" s="9"/>
      <c r="J484" s="9"/>
      <c r="K484" s="9"/>
      <c r="L484" s="9"/>
      <c r="M484" s="9"/>
      <c r="N484" s="9"/>
      <c r="O484" s="9"/>
      <c r="P484" s="9"/>
      <c r="Q484" s="9"/>
      <c r="R484" s="9"/>
      <c r="S484" s="9"/>
      <c r="T484" s="9"/>
      <c r="U484" s="9"/>
      <c r="V484" s="9"/>
      <c r="W484" s="10"/>
    </row>
    <row r="485" spans="1:23" ht="16.5" customHeight="1">
      <c r="A485" s="8"/>
      <c r="B485" s="9"/>
      <c r="C485" s="9"/>
      <c r="D485" s="9"/>
      <c r="E485" s="9"/>
      <c r="F485" s="9"/>
      <c r="G485" s="9"/>
      <c r="H485" s="9"/>
      <c r="I485" s="9"/>
      <c r="J485" s="9"/>
      <c r="K485" s="9"/>
      <c r="L485" s="9"/>
      <c r="M485" s="9"/>
      <c r="N485" s="9"/>
      <c r="O485" s="9"/>
      <c r="P485" s="9"/>
      <c r="Q485" s="9"/>
      <c r="R485" s="9"/>
      <c r="S485" s="9"/>
      <c r="T485" s="9"/>
      <c r="U485" s="9"/>
      <c r="V485" s="9"/>
      <c r="W485" s="10"/>
    </row>
    <row r="486" spans="1:23" ht="16.5" customHeight="1">
      <c r="A486" s="8"/>
      <c r="B486" s="9"/>
      <c r="C486" s="9"/>
      <c r="D486" s="9"/>
      <c r="E486" s="9"/>
      <c r="F486" s="9"/>
      <c r="G486" s="9"/>
      <c r="H486" s="9"/>
      <c r="I486" s="9"/>
      <c r="J486" s="9"/>
      <c r="K486" s="9"/>
      <c r="L486" s="9"/>
      <c r="M486" s="9"/>
      <c r="N486" s="9"/>
      <c r="O486" s="9"/>
      <c r="P486" s="9"/>
      <c r="Q486" s="9"/>
      <c r="R486" s="9"/>
      <c r="S486" s="9"/>
      <c r="T486" s="9"/>
      <c r="U486" s="9"/>
      <c r="V486" s="9"/>
      <c r="W486" s="10"/>
    </row>
    <row r="487" spans="1:23" ht="16.5" customHeight="1">
      <c r="A487" s="8"/>
      <c r="B487" s="9"/>
      <c r="C487" s="9"/>
      <c r="D487" s="9"/>
      <c r="E487" s="9"/>
      <c r="F487" s="9"/>
      <c r="G487" s="9"/>
      <c r="H487" s="9"/>
      <c r="I487" s="9"/>
      <c r="J487" s="9"/>
      <c r="K487" s="9"/>
      <c r="L487" s="9"/>
      <c r="M487" s="9"/>
      <c r="N487" s="9"/>
      <c r="O487" s="9"/>
      <c r="P487" s="9"/>
      <c r="Q487" s="9"/>
      <c r="R487" s="9"/>
      <c r="S487" s="9"/>
      <c r="T487" s="9"/>
      <c r="U487" s="9"/>
      <c r="V487" s="9"/>
      <c r="W487" s="10"/>
    </row>
    <row r="488" spans="1:23" ht="16.5" customHeight="1">
      <c r="A488" s="8"/>
      <c r="B488" s="9"/>
      <c r="C488" s="9"/>
      <c r="D488" s="9"/>
      <c r="E488" s="9"/>
      <c r="F488" s="9"/>
      <c r="G488" s="9"/>
      <c r="H488" s="9"/>
      <c r="I488" s="9"/>
      <c r="J488" s="9"/>
      <c r="K488" s="9"/>
      <c r="L488" s="9"/>
      <c r="M488" s="9"/>
      <c r="N488" s="9"/>
      <c r="O488" s="9"/>
      <c r="P488" s="9"/>
      <c r="Q488" s="9"/>
      <c r="R488" s="9"/>
      <c r="S488" s="9"/>
      <c r="T488" s="9"/>
      <c r="U488" s="9"/>
      <c r="V488" s="9"/>
      <c r="W488" s="10"/>
    </row>
    <row r="489" spans="1:23" ht="16.5" customHeight="1">
      <c r="A489" s="8"/>
      <c r="B489" s="9"/>
      <c r="C489" s="9"/>
      <c r="D489" s="9"/>
      <c r="E489" s="9"/>
      <c r="F489" s="9"/>
      <c r="G489" s="9"/>
      <c r="H489" s="9"/>
      <c r="I489" s="9"/>
      <c r="J489" s="9"/>
      <c r="K489" s="9"/>
      <c r="L489" s="9"/>
      <c r="M489" s="9"/>
      <c r="N489" s="9"/>
      <c r="O489" s="9"/>
      <c r="P489" s="9"/>
      <c r="Q489" s="9"/>
      <c r="R489" s="9"/>
      <c r="S489" s="9"/>
      <c r="T489" s="9"/>
      <c r="U489" s="9"/>
      <c r="V489" s="9"/>
      <c r="W489" s="10"/>
    </row>
    <row r="490" spans="1:23" ht="16.5" customHeight="1">
      <c r="A490" s="8"/>
      <c r="B490" s="9"/>
      <c r="C490" s="9"/>
      <c r="D490" s="9"/>
      <c r="E490" s="9"/>
      <c r="F490" s="9"/>
      <c r="G490" s="9"/>
      <c r="H490" s="9"/>
      <c r="I490" s="9"/>
      <c r="J490" s="9"/>
      <c r="K490" s="9"/>
      <c r="L490" s="9"/>
      <c r="M490" s="9"/>
      <c r="N490" s="9"/>
      <c r="O490" s="9"/>
      <c r="P490" s="9"/>
      <c r="Q490" s="9"/>
      <c r="R490" s="9"/>
      <c r="S490" s="9"/>
      <c r="T490" s="9"/>
      <c r="U490" s="9"/>
      <c r="V490" s="9"/>
      <c r="W490" s="10"/>
    </row>
    <row r="491" spans="1:23" ht="16.5" customHeight="1">
      <c r="A491" s="8"/>
      <c r="B491" s="9"/>
      <c r="C491" s="9"/>
      <c r="D491" s="9"/>
      <c r="E491" s="9"/>
      <c r="F491" s="9"/>
      <c r="G491" s="9"/>
      <c r="H491" s="9"/>
      <c r="I491" s="9"/>
      <c r="J491" s="9"/>
      <c r="K491" s="9"/>
      <c r="L491" s="9"/>
      <c r="M491" s="9"/>
      <c r="N491" s="9"/>
      <c r="O491" s="9"/>
      <c r="P491" s="9"/>
      <c r="Q491" s="9"/>
      <c r="R491" s="9"/>
      <c r="S491" s="9"/>
      <c r="T491" s="9"/>
      <c r="U491" s="9"/>
      <c r="V491" s="9"/>
      <c r="W491" s="10"/>
    </row>
    <row r="492" spans="1:23" ht="16.5" customHeight="1">
      <c r="A492" s="8"/>
      <c r="B492" s="9"/>
      <c r="C492" s="9"/>
      <c r="D492" s="9"/>
      <c r="E492" s="9"/>
      <c r="F492" s="9"/>
      <c r="G492" s="9"/>
      <c r="H492" s="9"/>
      <c r="I492" s="9"/>
      <c r="J492" s="9"/>
      <c r="K492" s="9"/>
      <c r="L492" s="9"/>
      <c r="M492" s="9"/>
      <c r="N492" s="9"/>
      <c r="O492" s="9"/>
      <c r="P492" s="9"/>
      <c r="Q492" s="9"/>
      <c r="R492" s="9"/>
      <c r="S492" s="9"/>
      <c r="T492" s="9"/>
      <c r="U492" s="9"/>
      <c r="V492" s="9"/>
      <c r="W492" s="10"/>
    </row>
    <row r="493" spans="1:23" ht="16.5" customHeight="1">
      <c r="A493" s="8"/>
      <c r="B493" s="9"/>
      <c r="C493" s="9"/>
      <c r="D493" s="9"/>
      <c r="E493" s="9"/>
      <c r="F493" s="9"/>
      <c r="G493" s="9"/>
      <c r="H493" s="9"/>
      <c r="I493" s="9"/>
      <c r="J493" s="9"/>
      <c r="K493" s="9"/>
      <c r="L493" s="9"/>
      <c r="M493" s="9"/>
      <c r="N493" s="9"/>
      <c r="O493" s="9"/>
      <c r="P493" s="9"/>
      <c r="Q493" s="9"/>
      <c r="R493" s="9"/>
      <c r="S493" s="9"/>
      <c r="T493" s="9"/>
      <c r="U493" s="9"/>
      <c r="V493" s="9"/>
      <c r="W493" s="10"/>
    </row>
    <row r="494" spans="1:23" ht="16.5" customHeight="1">
      <c r="A494" s="8"/>
      <c r="B494" s="9"/>
      <c r="C494" s="9"/>
      <c r="D494" s="9"/>
      <c r="E494" s="9"/>
      <c r="F494" s="9"/>
      <c r="G494" s="9"/>
      <c r="H494" s="9"/>
      <c r="I494" s="9"/>
      <c r="J494" s="9"/>
      <c r="K494" s="9"/>
      <c r="L494" s="9"/>
      <c r="M494" s="9"/>
      <c r="N494" s="9"/>
      <c r="O494" s="9"/>
      <c r="P494" s="9"/>
      <c r="Q494" s="9"/>
      <c r="R494" s="9"/>
      <c r="S494" s="9"/>
      <c r="T494" s="9"/>
      <c r="U494" s="9"/>
      <c r="V494" s="9"/>
      <c r="W494" s="10"/>
    </row>
    <row r="495" spans="1:23" ht="16.5" customHeight="1">
      <c r="A495" s="8"/>
      <c r="B495" s="9"/>
      <c r="C495" s="9"/>
      <c r="D495" s="9"/>
      <c r="E495" s="9"/>
      <c r="F495" s="9"/>
      <c r="G495" s="9"/>
      <c r="H495" s="9"/>
      <c r="I495" s="9"/>
      <c r="J495" s="9"/>
      <c r="K495" s="9"/>
      <c r="L495" s="9"/>
      <c r="M495" s="9"/>
      <c r="N495" s="9"/>
      <c r="O495" s="9"/>
      <c r="P495" s="9"/>
      <c r="Q495" s="9"/>
      <c r="R495" s="9"/>
      <c r="S495" s="9"/>
      <c r="T495" s="9"/>
      <c r="U495" s="9"/>
      <c r="V495" s="9"/>
      <c r="W495" s="10"/>
    </row>
    <row r="496" spans="1:23" ht="16.5" customHeight="1">
      <c r="A496" s="8"/>
      <c r="B496" s="9"/>
      <c r="C496" s="9"/>
      <c r="D496" s="9"/>
      <c r="E496" s="9"/>
      <c r="F496" s="9"/>
      <c r="G496" s="9"/>
      <c r="H496" s="9"/>
      <c r="I496" s="9"/>
      <c r="J496" s="9"/>
      <c r="K496" s="9"/>
      <c r="L496" s="9"/>
      <c r="M496" s="9"/>
      <c r="N496" s="9"/>
      <c r="O496" s="9"/>
      <c r="P496" s="9"/>
      <c r="Q496" s="9"/>
      <c r="R496" s="9"/>
      <c r="S496" s="9"/>
      <c r="T496" s="9"/>
      <c r="U496" s="9"/>
      <c r="V496" s="9"/>
      <c r="W496" s="10"/>
    </row>
    <row r="497" spans="1:23" ht="16.5" customHeight="1">
      <c r="A497" s="8"/>
      <c r="B497" s="9"/>
      <c r="C497" s="9"/>
      <c r="D497" s="9"/>
      <c r="E497" s="9"/>
      <c r="F497" s="9"/>
      <c r="G497" s="9"/>
      <c r="H497" s="9"/>
      <c r="I497" s="9"/>
      <c r="J497" s="9"/>
      <c r="K497" s="9"/>
      <c r="L497" s="9"/>
      <c r="M497" s="9"/>
      <c r="N497" s="9"/>
      <c r="O497" s="9"/>
      <c r="P497" s="9"/>
      <c r="Q497" s="9"/>
      <c r="R497" s="9"/>
      <c r="S497" s="9"/>
      <c r="T497" s="9"/>
      <c r="U497" s="9"/>
      <c r="V497" s="9"/>
      <c r="W497" s="10"/>
    </row>
    <row r="498" spans="1:23" ht="16.5" customHeight="1">
      <c r="A498" s="8"/>
      <c r="B498" s="9"/>
      <c r="C498" s="9"/>
      <c r="D498" s="9"/>
      <c r="E498" s="9"/>
      <c r="F498" s="9"/>
      <c r="G498" s="9"/>
      <c r="H498" s="9"/>
      <c r="I498" s="9"/>
      <c r="J498" s="9"/>
      <c r="K498" s="9"/>
      <c r="L498" s="9"/>
      <c r="M498" s="9"/>
      <c r="N498" s="9"/>
      <c r="O498" s="9"/>
      <c r="P498" s="9"/>
      <c r="Q498" s="9"/>
      <c r="R498" s="9"/>
      <c r="S498" s="9"/>
      <c r="T498" s="9"/>
      <c r="U498" s="9"/>
      <c r="V498" s="9"/>
      <c r="W498" s="10"/>
    </row>
    <row r="499" spans="1:23" ht="16.5" customHeight="1">
      <c r="A499" s="8"/>
      <c r="B499" s="9"/>
      <c r="C499" s="9"/>
      <c r="D499" s="9"/>
      <c r="E499" s="9"/>
      <c r="F499" s="9"/>
      <c r="G499" s="9"/>
      <c r="H499" s="9"/>
      <c r="I499" s="9"/>
      <c r="J499" s="9"/>
      <c r="K499" s="9"/>
      <c r="L499" s="9"/>
      <c r="M499" s="9"/>
      <c r="N499" s="9"/>
      <c r="O499" s="9"/>
      <c r="P499" s="9"/>
      <c r="Q499" s="9"/>
      <c r="R499" s="9"/>
      <c r="S499" s="9"/>
      <c r="T499" s="9"/>
      <c r="U499" s="9"/>
      <c r="V499" s="9"/>
      <c r="W499" s="10"/>
    </row>
    <row r="500" spans="1:23" ht="16.5" customHeight="1">
      <c r="A500" s="8"/>
      <c r="B500" s="9"/>
      <c r="C500" s="9"/>
      <c r="D500" s="9"/>
      <c r="E500" s="9"/>
      <c r="F500" s="9"/>
      <c r="G500" s="9"/>
      <c r="H500" s="9"/>
      <c r="I500" s="9"/>
      <c r="J500" s="9"/>
      <c r="K500" s="9"/>
      <c r="L500" s="9"/>
      <c r="M500" s="9"/>
      <c r="N500" s="9"/>
      <c r="O500" s="9"/>
      <c r="P500" s="9"/>
      <c r="Q500" s="9"/>
      <c r="R500" s="9"/>
      <c r="S500" s="9"/>
      <c r="T500" s="9"/>
      <c r="U500" s="9"/>
      <c r="V500" s="9"/>
      <c r="W500" s="10"/>
    </row>
    <row r="501" spans="1:23" ht="16.5" customHeight="1">
      <c r="A501" s="8"/>
      <c r="B501" s="9"/>
      <c r="C501" s="9"/>
      <c r="D501" s="9"/>
      <c r="E501" s="9"/>
      <c r="F501" s="9"/>
      <c r="G501" s="9"/>
      <c r="H501" s="9"/>
      <c r="I501" s="9"/>
      <c r="J501" s="9"/>
      <c r="K501" s="9"/>
      <c r="L501" s="9"/>
      <c r="M501" s="9"/>
      <c r="N501" s="9"/>
      <c r="O501" s="9"/>
      <c r="P501" s="9"/>
      <c r="Q501" s="9"/>
      <c r="R501" s="9"/>
      <c r="S501" s="9"/>
      <c r="T501" s="9"/>
      <c r="U501" s="9"/>
      <c r="V501" s="9"/>
      <c r="W501" s="10"/>
    </row>
    <row r="502" spans="1:23" ht="16.5" customHeight="1">
      <c r="A502" s="8"/>
      <c r="B502" s="9"/>
      <c r="C502" s="9"/>
      <c r="D502" s="9"/>
      <c r="E502" s="9"/>
      <c r="F502" s="9"/>
      <c r="G502" s="9"/>
      <c r="H502" s="9"/>
      <c r="I502" s="9"/>
      <c r="J502" s="9"/>
      <c r="K502" s="9"/>
      <c r="L502" s="9"/>
      <c r="M502" s="9"/>
      <c r="N502" s="9"/>
      <c r="O502" s="9"/>
      <c r="P502" s="9"/>
      <c r="Q502" s="9"/>
      <c r="R502" s="9"/>
      <c r="S502" s="9"/>
      <c r="T502" s="9"/>
      <c r="U502" s="9"/>
      <c r="V502" s="9"/>
      <c r="W502" s="10"/>
    </row>
    <row r="503" spans="1:23" ht="16.5" customHeight="1">
      <c r="A503" s="8"/>
      <c r="B503" s="9"/>
      <c r="C503" s="9"/>
      <c r="D503" s="9"/>
      <c r="E503" s="9"/>
      <c r="F503" s="9"/>
      <c r="G503" s="9"/>
      <c r="H503" s="9"/>
      <c r="I503" s="9"/>
      <c r="J503" s="9"/>
      <c r="K503" s="9"/>
      <c r="L503" s="9"/>
      <c r="M503" s="9"/>
      <c r="N503" s="9"/>
      <c r="O503" s="9"/>
      <c r="P503" s="9"/>
      <c r="Q503" s="9"/>
      <c r="R503" s="9"/>
      <c r="S503" s="9"/>
      <c r="T503" s="9"/>
      <c r="U503" s="9"/>
      <c r="V503" s="9"/>
      <c r="W503" s="10"/>
    </row>
    <row r="504" spans="1:23" ht="16.5" customHeight="1">
      <c r="A504" s="8"/>
      <c r="B504" s="9"/>
      <c r="C504" s="9"/>
      <c r="D504" s="9"/>
      <c r="E504" s="9"/>
      <c r="F504" s="9"/>
      <c r="G504" s="9"/>
      <c r="H504" s="9"/>
      <c r="I504" s="9"/>
      <c r="J504" s="9"/>
      <c r="K504" s="9"/>
      <c r="L504" s="9"/>
      <c r="M504" s="9"/>
      <c r="N504" s="9"/>
      <c r="O504" s="9"/>
      <c r="P504" s="9"/>
      <c r="Q504" s="9"/>
      <c r="R504" s="9"/>
      <c r="S504" s="9"/>
      <c r="T504" s="9"/>
      <c r="U504" s="9"/>
      <c r="V504" s="9"/>
      <c r="W504" s="10"/>
    </row>
    <row r="505" spans="1:23" ht="16.5" customHeight="1">
      <c r="A505" s="8"/>
      <c r="B505" s="9"/>
      <c r="C505" s="9"/>
      <c r="D505" s="9"/>
      <c r="E505" s="9"/>
      <c r="F505" s="9"/>
      <c r="G505" s="9"/>
      <c r="H505" s="9"/>
      <c r="I505" s="9"/>
      <c r="J505" s="9"/>
      <c r="K505" s="9"/>
      <c r="L505" s="9"/>
      <c r="M505" s="9"/>
      <c r="N505" s="9"/>
      <c r="O505" s="9"/>
      <c r="P505" s="9"/>
      <c r="Q505" s="9"/>
      <c r="R505" s="9"/>
      <c r="S505" s="9"/>
      <c r="T505" s="9"/>
      <c r="U505" s="9"/>
      <c r="V505" s="9"/>
      <c r="W505" s="10"/>
    </row>
    <row r="506" spans="1:23" ht="16.5" customHeight="1">
      <c r="A506" s="8"/>
      <c r="B506" s="9"/>
      <c r="C506" s="9"/>
      <c r="D506" s="9"/>
      <c r="E506" s="9"/>
      <c r="F506" s="9"/>
      <c r="G506" s="9"/>
      <c r="H506" s="9"/>
      <c r="I506" s="9"/>
      <c r="J506" s="9"/>
      <c r="K506" s="9"/>
      <c r="L506" s="9"/>
      <c r="M506" s="9"/>
      <c r="N506" s="9"/>
      <c r="O506" s="9"/>
      <c r="P506" s="9"/>
      <c r="Q506" s="9"/>
      <c r="R506" s="9"/>
      <c r="S506" s="9"/>
      <c r="T506" s="9"/>
      <c r="U506" s="9"/>
      <c r="V506" s="9"/>
      <c r="W506" s="10"/>
    </row>
    <row r="507" spans="1:23" ht="16.5" customHeight="1">
      <c r="A507" s="8"/>
      <c r="B507" s="9"/>
      <c r="C507" s="9"/>
      <c r="D507" s="9"/>
      <c r="E507" s="9"/>
      <c r="F507" s="9"/>
      <c r="G507" s="9"/>
      <c r="H507" s="9"/>
      <c r="I507" s="9"/>
      <c r="J507" s="9"/>
      <c r="K507" s="9"/>
      <c r="L507" s="9"/>
      <c r="M507" s="9"/>
      <c r="N507" s="9"/>
      <c r="O507" s="9"/>
      <c r="P507" s="9"/>
      <c r="Q507" s="9"/>
      <c r="R507" s="9"/>
      <c r="S507" s="9"/>
      <c r="T507" s="9"/>
      <c r="U507" s="9"/>
      <c r="V507" s="9"/>
      <c r="W507" s="10"/>
    </row>
    <row r="508" spans="1:23" ht="16.5" customHeight="1">
      <c r="A508" s="8"/>
      <c r="B508" s="9"/>
      <c r="C508" s="9"/>
      <c r="D508" s="9"/>
      <c r="E508" s="9"/>
      <c r="F508" s="9"/>
      <c r="G508" s="9"/>
      <c r="H508" s="9"/>
      <c r="I508" s="9"/>
      <c r="J508" s="9"/>
      <c r="K508" s="9"/>
      <c r="L508" s="9"/>
      <c r="M508" s="9"/>
      <c r="N508" s="9"/>
      <c r="O508" s="9"/>
      <c r="P508" s="9"/>
      <c r="Q508" s="9"/>
      <c r="R508" s="9"/>
      <c r="S508" s="9"/>
      <c r="T508" s="9"/>
      <c r="U508" s="9"/>
      <c r="V508" s="9"/>
      <c r="W508" s="10"/>
    </row>
    <row r="509" spans="1:23" ht="16.5" customHeight="1">
      <c r="A509" s="8"/>
      <c r="B509" s="9"/>
      <c r="C509" s="9"/>
      <c r="D509" s="9"/>
      <c r="E509" s="9"/>
      <c r="F509" s="9"/>
      <c r="G509" s="9"/>
      <c r="H509" s="9"/>
      <c r="I509" s="9"/>
      <c r="J509" s="9"/>
      <c r="K509" s="9"/>
      <c r="L509" s="9"/>
      <c r="M509" s="9"/>
      <c r="N509" s="9"/>
      <c r="O509" s="9"/>
      <c r="P509" s="9"/>
      <c r="Q509" s="9"/>
      <c r="R509" s="9"/>
      <c r="S509" s="9"/>
      <c r="T509" s="9"/>
      <c r="U509" s="9"/>
      <c r="V509" s="9"/>
      <c r="W509" s="10"/>
    </row>
    <row r="510" spans="1:23" ht="16.5" customHeight="1">
      <c r="A510" s="8"/>
      <c r="B510" s="9"/>
      <c r="C510" s="9"/>
      <c r="D510" s="9"/>
      <c r="E510" s="9"/>
      <c r="F510" s="9"/>
      <c r="G510" s="9"/>
      <c r="H510" s="9"/>
      <c r="I510" s="9"/>
      <c r="J510" s="9"/>
      <c r="K510" s="9"/>
      <c r="L510" s="9"/>
      <c r="M510" s="9"/>
      <c r="N510" s="9"/>
      <c r="O510" s="9"/>
      <c r="P510" s="9"/>
      <c r="Q510" s="9"/>
      <c r="R510" s="9"/>
      <c r="S510" s="9"/>
      <c r="T510" s="9"/>
      <c r="U510" s="9"/>
      <c r="V510" s="9"/>
      <c r="W510" s="10"/>
    </row>
    <row r="511" spans="1:23" ht="16.5" customHeight="1">
      <c r="A511" s="8"/>
      <c r="B511" s="9"/>
      <c r="C511" s="9"/>
      <c r="D511" s="9"/>
      <c r="E511" s="9"/>
      <c r="F511" s="9"/>
      <c r="G511" s="9"/>
      <c r="H511" s="9"/>
      <c r="I511" s="9"/>
      <c r="J511" s="9"/>
      <c r="K511" s="9"/>
      <c r="L511" s="9"/>
      <c r="M511" s="9"/>
      <c r="N511" s="9"/>
      <c r="O511" s="9"/>
      <c r="P511" s="9"/>
      <c r="Q511" s="9"/>
      <c r="R511" s="9"/>
      <c r="S511" s="9"/>
      <c r="T511" s="9"/>
      <c r="U511" s="9"/>
      <c r="V511" s="9"/>
      <c r="W511" s="10"/>
    </row>
    <row r="512" spans="1:23" ht="16.5" customHeight="1">
      <c r="A512" s="8"/>
      <c r="B512" s="9"/>
      <c r="C512" s="9"/>
      <c r="D512" s="9"/>
      <c r="E512" s="9"/>
      <c r="F512" s="9"/>
      <c r="G512" s="9"/>
      <c r="H512" s="9"/>
      <c r="I512" s="9"/>
      <c r="J512" s="9"/>
      <c r="K512" s="9"/>
      <c r="L512" s="9"/>
      <c r="M512" s="9"/>
      <c r="N512" s="9"/>
      <c r="O512" s="9"/>
      <c r="P512" s="9"/>
      <c r="Q512" s="9"/>
      <c r="R512" s="9"/>
      <c r="S512" s="9"/>
      <c r="T512" s="9"/>
      <c r="U512" s="9"/>
      <c r="V512" s="9"/>
      <c r="W512" s="10"/>
    </row>
    <row r="513" spans="1:23" ht="16.5" customHeight="1">
      <c r="A513" s="8"/>
      <c r="B513" s="9"/>
      <c r="C513" s="9"/>
      <c r="D513" s="9"/>
      <c r="E513" s="9"/>
      <c r="F513" s="9"/>
      <c r="G513" s="9"/>
      <c r="H513" s="9"/>
      <c r="I513" s="9"/>
      <c r="J513" s="9"/>
      <c r="K513" s="9"/>
      <c r="L513" s="9"/>
      <c r="M513" s="9"/>
      <c r="N513" s="9"/>
      <c r="O513" s="9"/>
      <c r="P513" s="9"/>
      <c r="Q513" s="9"/>
      <c r="R513" s="9"/>
      <c r="S513" s="9"/>
      <c r="T513" s="9"/>
      <c r="U513" s="9"/>
      <c r="V513" s="9"/>
      <c r="W513" s="10"/>
    </row>
    <row r="514" spans="1:23" ht="16.5" customHeight="1">
      <c r="A514" s="8"/>
      <c r="B514" s="9"/>
      <c r="C514" s="9"/>
      <c r="D514" s="9"/>
      <c r="E514" s="9"/>
      <c r="F514" s="9"/>
      <c r="G514" s="9"/>
      <c r="H514" s="9"/>
      <c r="I514" s="9"/>
      <c r="J514" s="9"/>
      <c r="K514" s="9"/>
      <c r="L514" s="9"/>
      <c r="M514" s="9"/>
      <c r="N514" s="9"/>
      <c r="O514" s="9"/>
      <c r="P514" s="9"/>
      <c r="Q514" s="9"/>
      <c r="R514" s="9"/>
      <c r="S514" s="9"/>
      <c r="T514" s="9"/>
      <c r="U514" s="9"/>
      <c r="V514" s="9"/>
      <c r="W514" s="10"/>
    </row>
    <row r="515" spans="1:23" ht="16.5" customHeight="1">
      <c r="A515" s="8"/>
      <c r="B515" s="9"/>
      <c r="C515" s="9"/>
      <c r="D515" s="9"/>
      <c r="E515" s="9"/>
      <c r="F515" s="9"/>
      <c r="G515" s="9"/>
      <c r="H515" s="9"/>
      <c r="I515" s="9"/>
      <c r="J515" s="9"/>
      <c r="K515" s="9"/>
      <c r="L515" s="9"/>
      <c r="M515" s="9"/>
      <c r="N515" s="9"/>
      <c r="O515" s="9"/>
      <c r="P515" s="9"/>
      <c r="Q515" s="9"/>
      <c r="R515" s="9"/>
      <c r="S515" s="9"/>
      <c r="T515" s="9"/>
      <c r="U515" s="9"/>
      <c r="V515" s="9"/>
      <c r="W515" s="10"/>
    </row>
    <row r="516" spans="1:23" ht="16.5" customHeight="1">
      <c r="A516" s="8"/>
      <c r="B516" s="9"/>
      <c r="C516" s="9"/>
      <c r="D516" s="9"/>
      <c r="E516" s="9"/>
      <c r="F516" s="9"/>
      <c r="G516" s="9"/>
      <c r="H516" s="9"/>
      <c r="I516" s="9"/>
      <c r="J516" s="9"/>
      <c r="K516" s="9"/>
      <c r="L516" s="9"/>
      <c r="M516" s="9"/>
      <c r="N516" s="9"/>
      <c r="O516" s="9"/>
      <c r="P516" s="9"/>
      <c r="Q516" s="9"/>
      <c r="R516" s="9"/>
      <c r="S516" s="9"/>
      <c r="T516" s="9"/>
      <c r="U516" s="9"/>
      <c r="V516" s="9"/>
      <c r="W516" s="10"/>
    </row>
    <row r="517" spans="1:23" ht="16.5" customHeight="1">
      <c r="A517" s="8"/>
      <c r="B517" s="9"/>
      <c r="C517" s="9"/>
      <c r="D517" s="9"/>
      <c r="E517" s="9"/>
      <c r="F517" s="9"/>
      <c r="G517" s="9"/>
      <c r="H517" s="9"/>
      <c r="I517" s="9"/>
      <c r="J517" s="9"/>
      <c r="K517" s="9"/>
      <c r="L517" s="9"/>
      <c r="M517" s="9"/>
      <c r="N517" s="9"/>
      <c r="O517" s="9"/>
      <c r="P517" s="9"/>
      <c r="Q517" s="9"/>
      <c r="R517" s="9"/>
      <c r="S517" s="9"/>
      <c r="T517" s="9"/>
      <c r="U517" s="9"/>
      <c r="V517" s="9"/>
      <c r="W517" s="10"/>
    </row>
    <row r="518" spans="1:23" ht="16.5" customHeight="1">
      <c r="A518" s="8"/>
      <c r="B518" s="9"/>
      <c r="C518" s="9"/>
      <c r="D518" s="9"/>
      <c r="E518" s="9"/>
      <c r="F518" s="9"/>
      <c r="G518" s="9"/>
      <c r="H518" s="9"/>
      <c r="I518" s="9"/>
      <c r="J518" s="9"/>
      <c r="K518" s="9"/>
      <c r="L518" s="9"/>
      <c r="M518" s="9"/>
      <c r="N518" s="9"/>
      <c r="O518" s="9"/>
      <c r="P518" s="9"/>
      <c r="Q518" s="9"/>
      <c r="R518" s="9"/>
      <c r="S518" s="9"/>
      <c r="T518" s="9"/>
      <c r="U518" s="9"/>
      <c r="V518" s="9"/>
      <c r="W518" s="10"/>
    </row>
    <row r="519" spans="1:23" ht="16.5" customHeight="1">
      <c r="A519" s="8"/>
      <c r="B519" s="9"/>
      <c r="C519" s="9"/>
      <c r="D519" s="9"/>
      <c r="E519" s="9"/>
      <c r="F519" s="9"/>
      <c r="G519" s="9"/>
      <c r="H519" s="9"/>
      <c r="I519" s="9"/>
      <c r="J519" s="9"/>
      <c r="K519" s="9"/>
      <c r="L519" s="9"/>
      <c r="M519" s="9"/>
      <c r="N519" s="9"/>
      <c r="O519" s="9"/>
      <c r="P519" s="9"/>
      <c r="Q519" s="9"/>
      <c r="R519" s="9"/>
      <c r="S519" s="9"/>
      <c r="T519" s="9"/>
      <c r="U519" s="9"/>
      <c r="V519" s="9"/>
      <c r="W519" s="10"/>
    </row>
    <row r="520" spans="1:23" ht="16.5" customHeight="1">
      <c r="A520" s="8"/>
      <c r="B520" s="9"/>
      <c r="C520" s="9"/>
      <c r="D520" s="9"/>
      <c r="E520" s="9"/>
      <c r="F520" s="9"/>
      <c r="G520" s="9"/>
      <c r="H520" s="9"/>
      <c r="I520" s="9"/>
      <c r="J520" s="9"/>
      <c r="K520" s="9"/>
      <c r="L520" s="9"/>
      <c r="M520" s="9"/>
      <c r="N520" s="9"/>
      <c r="O520" s="9"/>
      <c r="P520" s="9"/>
      <c r="Q520" s="9"/>
      <c r="R520" s="9"/>
      <c r="S520" s="9"/>
      <c r="T520" s="9"/>
      <c r="U520" s="9"/>
      <c r="V520" s="9"/>
      <c r="W520" s="10"/>
    </row>
    <row r="521" spans="1:23" ht="16.5" customHeight="1">
      <c r="A521" s="8"/>
      <c r="B521" s="9"/>
      <c r="C521" s="9"/>
      <c r="D521" s="9"/>
      <c r="E521" s="9"/>
      <c r="F521" s="9"/>
      <c r="G521" s="9"/>
      <c r="H521" s="9"/>
      <c r="I521" s="9"/>
      <c r="J521" s="9"/>
      <c r="K521" s="9"/>
      <c r="L521" s="9"/>
      <c r="M521" s="9"/>
      <c r="N521" s="9"/>
      <c r="O521" s="9"/>
      <c r="P521" s="9"/>
      <c r="Q521" s="9"/>
      <c r="R521" s="9"/>
      <c r="S521" s="9"/>
      <c r="T521" s="9"/>
      <c r="U521" s="9"/>
      <c r="V521" s="9"/>
      <c r="W521" s="10"/>
    </row>
    <row r="522" spans="1:23" ht="16.5" customHeight="1">
      <c r="A522" s="8"/>
      <c r="B522" s="9"/>
      <c r="C522" s="9"/>
      <c r="D522" s="9"/>
      <c r="E522" s="9"/>
      <c r="F522" s="9"/>
      <c r="G522" s="9"/>
      <c r="H522" s="9"/>
      <c r="I522" s="9"/>
      <c r="J522" s="9"/>
      <c r="K522" s="9"/>
      <c r="L522" s="9"/>
      <c r="M522" s="9"/>
      <c r="N522" s="9"/>
      <c r="O522" s="9"/>
      <c r="P522" s="9"/>
      <c r="Q522" s="9"/>
      <c r="R522" s="9"/>
      <c r="S522" s="9"/>
      <c r="T522" s="9"/>
      <c r="U522" s="9"/>
      <c r="V522" s="9"/>
      <c r="W522" s="10"/>
    </row>
    <row r="523" spans="1:23" ht="16.5" customHeight="1">
      <c r="A523" s="8"/>
      <c r="B523" s="9"/>
      <c r="C523" s="9"/>
      <c r="D523" s="9"/>
      <c r="E523" s="9"/>
      <c r="F523" s="9"/>
      <c r="G523" s="9"/>
      <c r="H523" s="9"/>
      <c r="I523" s="9"/>
      <c r="J523" s="9"/>
      <c r="K523" s="9"/>
      <c r="L523" s="9"/>
      <c r="M523" s="9"/>
      <c r="N523" s="9"/>
      <c r="O523" s="9"/>
      <c r="P523" s="9"/>
      <c r="Q523" s="9"/>
      <c r="R523" s="9"/>
      <c r="S523" s="9"/>
      <c r="T523" s="9"/>
      <c r="U523" s="9"/>
      <c r="V523" s="9"/>
      <c r="W523" s="10"/>
    </row>
    <row r="524" spans="1:23" ht="16.5" customHeight="1">
      <c r="A524" s="8"/>
      <c r="B524" s="9"/>
      <c r="C524" s="9"/>
      <c r="D524" s="9"/>
      <c r="E524" s="9"/>
      <c r="F524" s="9"/>
      <c r="G524" s="9"/>
      <c r="H524" s="9"/>
      <c r="I524" s="9"/>
      <c r="J524" s="9"/>
      <c r="K524" s="9"/>
      <c r="L524" s="9"/>
      <c r="M524" s="9"/>
      <c r="N524" s="9"/>
      <c r="O524" s="9"/>
      <c r="P524" s="9"/>
      <c r="Q524" s="9"/>
      <c r="R524" s="9"/>
      <c r="S524" s="9"/>
      <c r="T524" s="9"/>
      <c r="U524" s="9"/>
      <c r="V524" s="9"/>
      <c r="W524" s="10"/>
    </row>
    <row r="525" spans="1:23" ht="16.5" customHeight="1">
      <c r="A525" s="8"/>
      <c r="B525" s="9"/>
      <c r="C525" s="9"/>
      <c r="D525" s="9"/>
      <c r="E525" s="9"/>
      <c r="F525" s="9"/>
      <c r="G525" s="9"/>
      <c r="H525" s="9"/>
      <c r="I525" s="9"/>
      <c r="J525" s="9"/>
      <c r="K525" s="9"/>
      <c r="L525" s="9"/>
      <c r="M525" s="9"/>
      <c r="N525" s="9"/>
      <c r="O525" s="9"/>
      <c r="P525" s="9"/>
      <c r="Q525" s="9"/>
      <c r="R525" s="9"/>
      <c r="S525" s="9"/>
      <c r="T525" s="9"/>
      <c r="U525" s="9"/>
      <c r="V525" s="9"/>
      <c r="W525" s="10"/>
    </row>
    <row r="526" spans="1:23" ht="16.5" customHeight="1">
      <c r="A526" s="8"/>
      <c r="B526" s="9"/>
      <c r="C526" s="9"/>
      <c r="D526" s="9"/>
      <c r="E526" s="9"/>
      <c r="F526" s="9"/>
      <c r="G526" s="9"/>
      <c r="H526" s="9"/>
      <c r="I526" s="9"/>
      <c r="J526" s="9"/>
      <c r="K526" s="9"/>
      <c r="L526" s="9"/>
      <c r="M526" s="9"/>
      <c r="N526" s="9"/>
      <c r="O526" s="9"/>
      <c r="P526" s="9"/>
      <c r="Q526" s="9"/>
      <c r="R526" s="9"/>
      <c r="S526" s="9"/>
      <c r="T526" s="9"/>
      <c r="U526" s="9"/>
      <c r="V526" s="9"/>
      <c r="W526" s="10"/>
    </row>
    <row r="527" spans="1:23" ht="16.5" customHeight="1">
      <c r="A527" s="8"/>
      <c r="B527" s="9"/>
      <c r="C527" s="9"/>
      <c r="D527" s="9"/>
      <c r="E527" s="9"/>
      <c r="F527" s="9"/>
      <c r="G527" s="9"/>
      <c r="H527" s="9"/>
      <c r="I527" s="9"/>
      <c r="J527" s="9"/>
      <c r="K527" s="9"/>
      <c r="L527" s="9"/>
      <c r="M527" s="9"/>
      <c r="N527" s="9"/>
      <c r="O527" s="9"/>
      <c r="P527" s="9"/>
      <c r="Q527" s="9"/>
      <c r="R527" s="9"/>
      <c r="S527" s="9"/>
      <c r="T527" s="9"/>
      <c r="U527" s="9"/>
      <c r="V527" s="9"/>
      <c r="W527" s="10"/>
    </row>
    <row r="528" spans="1:23" ht="16.5" customHeight="1">
      <c r="A528" s="8"/>
      <c r="B528" s="9"/>
      <c r="C528" s="9"/>
      <c r="D528" s="9"/>
      <c r="E528" s="9"/>
      <c r="F528" s="9"/>
      <c r="G528" s="9"/>
      <c r="H528" s="9"/>
      <c r="I528" s="9"/>
      <c r="J528" s="9"/>
      <c r="K528" s="9"/>
      <c r="L528" s="9"/>
      <c r="M528" s="9"/>
      <c r="N528" s="9"/>
      <c r="O528" s="9"/>
      <c r="P528" s="9"/>
      <c r="Q528" s="9"/>
      <c r="R528" s="9"/>
      <c r="S528" s="9"/>
      <c r="T528" s="9"/>
      <c r="U528" s="9"/>
      <c r="V528" s="9"/>
      <c r="W528" s="10"/>
    </row>
    <row r="529" spans="1:23" ht="16.5" customHeight="1">
      <c r="A529" s="8"/>
      <c r="B529" s="9"/>
      <c r="C529" s="9"/>
      <c r="D529" s="9"/>
      <c r="E529" s="9"/>
      <c r="F529" s="9"/>
      <c r="G529" s="9"/>
      <c r="H529" s="9"/>
      <c r="I529" s="9"/>
      <c r="J529" s="9"/>
      <c r="K529" s="9"/>
      <c r="L529" s="9"/>
      <c r="M529" s="9"/>
      <c r="N529" s="9"/>
      <c r="O529" s="9"/>
      <c r="P529" s="9"/>
      <c r="Q529" s="9"/>
      <c r="R529" s="9"/>
      <c r="S529" s="9"/>
      <c r="T529" s="9"/>
      <c r="U529" s="9"/>
      <c r="V529" s="9"/>
      <c r="W529" s="10"/>
    </row>
    <row r="530" spans="1:23" ht="16.5" customHeight="1">
      <c r="A530" s="8"/>
      <c r="B530" s="9"/>
      <c r="C530" s="9"/>
      <c r="D530" s="9"/>
      <c r="E530" s="9"/>
      <c r="F530" s="9"/>
      <c r="G530" s="9"/>
      <c r="H530" s="9"/>
      <c r="I530" s="9"/>
      <c r="J530" s="9"/>
      <c r="K530" s="9"/>
      <c r="L530" s="9"/>
      <c r="M530" s="9"/>
      <c r="N530" s="9"/>
      <c r="O530" s="9"/>
      <c r="P530" s="9"/>
      <c r="Q530" s="9"/>
      <c r="R530" s="9"/>
      <c r="S530" s="9"/>
      <c r="T530" s="9"/>
      <c r="U530" s="9"/>
      <c r="V530" s="9"/>
      <c r="W530" s="10"/>
    </row>
    <row r="531" spans="1:23" ht="16.5" customHeight="1">
      <c r="A531" s="8"/>
      <c r="B531" s="9"/>
      <c r="C531" s="9"/>
      <c r="D531" s="9"/>
      <c r="E531" s="9"/>
      <c r="F531" s="9"/>
      <c r="G531" s="9"/>
      <c r="H531" s="9"/>
      <c r="I531" s="9"/>
      <c r="J531" s="9"/>
      <c r="K531" s="9"/>
      <c r="L531" s="9"/>
      <c r="M531" s="9"/>
      <c r="N531" s="9"/>
      <c r="O531" s="9"/>
      <c r="P531" s="9"/>
      <c r="Q531" s="9"/>
      <c r="R531" s="9"/>
      <c r="S531" s="9"/>
      <c r="T531" s="9"/>
      <c r="U531" s="9"/>
      <c r="V531" s="9"/>
      <c r="W531" s="10"/>
    </row>
    <row r="532" spans="1:23" ht="16.5" customHeight="1">
      <c r="A532" s="8"/>
      <c r="B532" s="9"/>
      <c r="C532" s="9"/>
      <c r="D532" s="9"/>
      <c r="E532" s="9"/>
      <c r="F532" s="9"/>
      <c r="G532" s="9"/>
      <c r="H532" s="9"/>
      <c r="I532" s="9"/>
      <c r="J532" s="9"/>
      <c r="K532" s="9"/>
      <c r="L532" s="9"/>
      <c r="M532" s="9"/>
      <c r="N532" s="9"/>
      <c r="O532" s="9"/>
      <c r="P532" s="9"/>
      <c r="Q532" s="9"/>
      <c r="R532" s="9"/>
      <c r="S532" s="9"/>
      <c r="T532" s="9"/>
      <c r="U532" s="9"/>
      <c r="V532" s="9"/>
      <c r="W532" s="10"/>
    </row>
    <row r="533" spans="1:23" ht="16.5" customHeight="1">
      <c r="A533" s="8"/>
      <c r="B533" s="9"/>
      <c r="C533" s="9"/>
      <c r="D533" s="9"/>
      <c r="E533" s="9"/>
      <c r="F533" s="9"/>
      <c r="G533" s="9"/>
      <c r="H533" s="9"/>
      <c r="I533" s="9"/>
      <c r="J533" s="9"/>
      <c r="K533" s="9"/>
      <c r="L533" s="9"/>
      <c r="M533" s="9"/>
      <c r="N533" s="9"/>
      <c r="O533" s="9"/>
      <c r="P533" s="9"/>
      <c r="Q533" s="9"/>
      <c r="R533" s="9"/>
      <c r="S533" s="9"/>
      <c r="T533" s="9"/>
      <c r="U533" s="9"/>
      <c r="V533" s="9"/>
      <c r="W533" s="10"/>
    </row>
    <row r="534" spans="1:23" ht="16.5" customHeight="1">
      <c r="A534" s="8"/>
      <c r="B534" s="9"/>
      <c r="C534" s="9"/>
      <c r="D534" s="9"/>
      <c r="E534" s="9"/>
      <c r="F534" s="9"/>
      <c r="G534" s="9"/>
      <c r="H534" s="9"/>
      <c r="I534" s="9"/>
      <c r="J534" s="9"/>
      <c r="K534" s="9"/>
      <c r="L534" s="9"/>
      <c r="M534" s="9"/>
      <c r="N534" s="9"/>
      <c r="O534" s="9"/>
      <c r="P534" s="9"/>
      <c r="Q534" s="9"/>
      <c r="R534" s="9"/>
      <c r="S534" s="9"/>
      <c r="T534" s="9"/>
      <c r="U534" s="9"/>
      <c r="V534" s="9"/>
      <c r="W534" s="10"/>
    </row>
    <row r="535" spans="1:23" ht="16.5" customHeight="1">
      <c r="A535" s="8"/>
      <c r="B535" s="9"/>
      <c r="C535" s="9"/>
      <c r="D535" s="9"/>
      <c r="E535" s="9"/>
      <c r="F535" s="9"/>
      <c r="G535" s="9"/>
      <c r="H535" s="9"/>
      <c r="I535" s="9"/>
      <c r="J535" s="9"/>
      <c r="K535" s="9"/>
      <c r="L535" s="9"/>
      <c r="M535" s="9"/>
      <c r="N535" s="9"/>
      <c r="O535" s="9"/>
      <c r="P535" s="9"/>
      <c r="Q535" s="9"/>
      <c r="R535" s="9"/>
      <c r="S535" s="9"/>
      <c r="T535" s="9"/>
      <c r="U535" s="9"/>
      <c r="V535" s="9"/>
      <c r="W535" s="10"/>
    </row>
    <row r="536" spans="1:23" ht="16.5" customHeight="1">
      <c r="A536" s="8"/>
      <c r="B536" s="9"/>
      <c r="C536" s="9"/>
      <c r="D536" s="9"/>
      <c r="E536" s="9"/>
      <c r="F536" s="9"/>
      <c r="G536" s="9"/>
      <c r="H536" s="9"/>
      <c r="I536" s="9"/>
      <c r="J536" s="9"/>
      <c r="K536" s="9"/>
      <c r="L536" s="9"/>
      <c r="M536" s="9"/>
      <c r="N536" s="9"/>
      <c r="O536" s="9"/>
      <c r="P536" s="9"/>
      <c r="Q536" s="9"/>
      <c r="R536" s="9"/>
      <c r="S536" s="9"/>
      <c r="T536" s="9"/>
      <c r="U536" s="9"/>
      <c r="V536" s="9"/>
      <c r="W536" s="10"/>
    </row>
    <row r="537" spans="1:23" ht="16.5" customHeight="1">
      <c r="A537" s="8"/>
      <c r="B537" s="9"/>
      <c r="C537" s="9"/>
      <c r="D537" s="9"/>
      <c r="E537" s="9"/>
      <c r="F537" s="9"/>
      <c r="G537" s="9"/>
      <c r="H537" s="9"/>
      <c r="I537" s="9"/>
      <c r="J537" s="9"/>
      <c r="K537" s="9"/>
      <c r="L537" s="9"/>
      <c r="M537" s="9"/>
      <c r="N537" s="9"/>
      <c r="O537" s="9"/>
      <c r="P537" s="9"/>
      <c r="Q537" s="9"/>
      <c r="R537" s="9"/>
      <c r="S537" s="9"/>
      <c r="T537" s="9"/>
      <c r="U537" s="9"/>
      <c r="V537" s="9"/>
      <c r="W537" s="10"/>
    </row>
    <row r="538" spans="1:23" ht="16.5" customHeight="1">
      <c r="A538" s="8"/>
      <c r="B538" s="9"/>
      <c r="C538" s="9"/>
      <c r="D538" s="9"/>
      <c r="E538" s="9"/>
      <c r="F538" s="9"/>
      <c r="G538" s="9"/>
      <c r="H538" s="9"/>
      <c r="I538" s="9"/>
      <c r="J538" s="9"/>
      <c r="K538" s="9"/>
      <c r="L538" s="9"/>
      <c r="M538" s="9"/>
      <c r="N538" s="9"/>
      <c r="O538" s="9"/>
      <c r="P538" s="9"/>
      <c r="Q538" s="9"/>
      <c r="R538" s="9"/>
      <c r="S538" s="9"/>
      <c r="T538" s="9"/>
      <c r="U538" s="9"/>
      <c r="V538" s="9"/>
      <c r="W538" s="10"/>
    </row>
    <row r="539" spans="1:23" ht="16.5" customHeight="1">
      <c r="A539" s="8"/>
      <c r="B539" s="9"/>
      <c r="C539" s="9"/>
      <c r="D539" s="9"/>
      <c r="E539" s="9"/>
      <c r="F539" s="9"/>
      <c r="G539" s="9"/>
      <c r="H539" s="9"/>
      <c r="I539" s="9"/>
      <c r="J539" s="9"/>
      <c r="K539" s="9"/>
      <c r="L539" s="9"/>
      <c r="M539" s="9"/>
      <c r="N539" s="9"/>
      <c r="O539" s="9"/>
      <c r="P539" s="9"/>
      <c r="Q539" s="9"/>
      <c r="R539" s="9"/>
      <c r="S539" s="9"/>
      <c r="T539" s="9"/>
      <c r="U539" s="9"/>
      <c r="V539" s="9"/>
      <c r="W539" s="10"/>
    </row>
    <row r="540" spans="1:23" ht="16.5" customHeight="1">
      <c r="A540" s="8"/>
      <c r="B540" s="9"/>
      <c r="C540" s="9"/>
      <c r="D540" s="9"/>
      <c r="E540" s="9"/>
      <c r="F540" s="9"/>
      <c r="G540" s="9"/>
      <c r="H540" s="9"/>
      <c r="I540" s="9"/>
      <c r="J540" s="9"/>
      <c r="K540" s="9"/>
      <c r="L540" s="9"/>
      <c r="M540" s="9"/>
      <c r="N540" s="9"/>
      <c r="O540" s="9"/>
      <c r="P540" s="9"/>
      <c r="Q540" s="9"/>
      <c r="R540" s="9"/>
      <c r="S540" s="9"/>
      <c r="T540" s="9"/>
      <c r="U540" s="9"/>
      <c r="V540" s="9"/>
      <c r="W540" s="10"/>
    </row>
    <row r="541" spans="1:23" ht="16.5" customHeight="1">
      <c r="A541" s="8"/>
      <c r="B541" s="9"/>
      <c r="C541" s="9"/>
      <c r="D541" s="9"/>
      <c r="E541" s="9"/>
      <c r="F541" s="9"/>
      <c r="G541" s="9"/>
      <c r="H541" s="9"/>
      <c r="I541" s="9"/>
      <c r="J541" s="9"/>
      <c r="K541" s="9"/>
      <c r="L541" s="9"/>
      <c r="M541" s="9"/>
      <c r="N541" s="9"/>
      <c r="O541" s="9"/>
      <c r="P541" s="9"/>
      <c r="Q541" s="9"/>
      <c r="R541" s="9"/>
      <c r="S541" s="9"/>
      <c r="T541" s="9"/>
      <c r="U541" s="9"/>
      <c r="V541" s="9"/>
      <c r="W541" s="10"/>
    </row>
    <row r="542" spans="1:23" ht="16.5" customHeight="1">
      <c r="A542" s="8"/>
      <c r="B542" s="9"/>
      <c r="C542" s="9"/>
      <c r="D542" s="9"/>
      <c r="E542" s="9"/>
      <c r="F542" s="9"/>
      <c r="G542" s="9"/>
      <c r="H542" s="9"/>
      <c r="I542" s="9"/>
      <c r="J542" s="9"/>
      <c r="K542" s="9"/>
      <c r="L542" s="9"/>
      <c r="M542" s="9"/>
      <c r="N542" s="9"/>
      <c r="O542" s="9"/>
      <c r="P542" s="9"/>
      <c r="Q542" s="9"/>
      <c r="R542" s="9"/>
      <c r="S542" s="9"/>
      <c r="T542" s="9"/>
      <c r="U542" s="9"/>
      <c r="V542" s="9"/>
      <c r="W542" s="10"/>
    </row>
    <row r="543" spans="1:23" ht="16.5" customHeight="1">
      <c r="A543" s="8"/>
      <c r="B543" s="9"/>
      <c r="C543" s="9"/>
      <c r="D543" s="9"/>
      <c r="E543" s="9"/>
      <c r="F543" s="9"/>
      <c r="G543" s="9"/>
      <c r="H543" s="9"/>
      <c r="I543" s="9"/>
      <c r="J543" s="9"/>
      <c r="K543" s="9"/>
      <c r="L543" s="9"/>
      <c r="M543" s="9"/>
      <c r="N543" s="9"/>
      <c r="O543" s="9"/>
      <c r="P543" s="9"/>
      <c r="Q543" s="9"/>
      <c r="R543" s="9"/>
      <c r="S543" s="9"/>
      <c r="T543" s="9"/>
      <c r="U543" s="9"/>
      <c r="V543" s="9"/>
      <c r="W543" s="10"/>
    </row>
    <row r="544" spans="1:23" ht="16.5" customHeight="1">
      <c r="A544" s="8"/>
      <c r="B544" s="9"/>
      <c r="C544" s="9"/>
      <c r="D544" s="9"/>
      <c r="E544" s="9"/>
      <c r="F544" s="9"/>
      <c r="G544" s="9"/>
      <c r="H544" s="9"/>
      <c r="I544" s="9"/>
      <c r="J544" s="9"/>
      <c r="K544" s="9"/>
      <c r="L544" s="9"/>
      <c r="M544" s="9"/>
      <c r="N544" s="9"/>
      <c r="O544" s="9"/>
      <c r="P544" s="9"/>
      <c r="Q544" s="9"/>
      <c r="R544" s="9"/>
      <c r="S544" s="9"/>
      <c r="T544" s="9"/>
      <c r="U544" s="9"/>
      <c r="V544" s="9"/>
      <c r="W544" s="10"/>
    </row>
    <row r="545" spans="1:23" ht="16.5" customHeight="1">
      <c r="A545" s="8"/>
      <c r="B545" s="9"/>
      <c r="C545" s="9"/>
      <c r="D545" s="9"/>
      <c r="E545" s="9"/>
      <c r="F545" s="9"/>
      <c r="G545" s="9"/>
      <c r="H545" s="9"/>
      <c r="I545" s="9"/>
      <c r="J545" s="9"/>
      <c r="K545" s="9"/>
      <c r="L545" s="9"/>
      <c r="M545" s="9"/>
      <c r="N545" s="9"/>
      <c r="O545" s="9"/>
      <c r="P545" s="9"/>
      <c r="Q545" s="9"/>
      <c r="R545" s="9"/>
      <c r="S545" s="9"/>
      <c r="T545" s="9"/>
      <c r="U545" s="9"/>
      <c r="V545" s="9"/>
      <c r="W545" s="10"/>
    </row>
    <row r="546" spans="1:23" ht="16.5" customHeight="1">
      <c r="A546" s="8"/>
      <c r="B546" s="9"/>
      <c r="C546" s="9"/>
      <c r="D546" s="9"/>
      <c r="E546" s="9"/>
      <c r="F546" s="9"/>
      <c r="G546" s="9"/>
      <c r="H546" s="9"/>
      <c r="I546" s="9"/>
      <c r="J546" s="9"/>
      <c r="K546" s="9"/>
      <c r="L546" s="9"/>
      <c r="M546" s="9"/>
      <c r="N546" s="9"/>
      <c r="O546" s="9"/>
      <c r="P546" s="9"/>
      <c r="Q546" s="9"/>
      <c r="R546" s="9"/>
      <c r="S546" s="9"/>
      <c r="T546" s="9"/>
      <c r="U546" s="9"/>
      <c r="V546" s="9"/>
      <c r="W546" s="10"/>
    </row>
    <row r="547" spans="1:23" ht="16.5" customHeight="1">
      <c r="A547" s="8"/>
      <c r="B547" s="9"/>
      <c r="C547" s="9"/>
      <c r="D547" s="9"/>
      <c r="E547" s="9"/>
      <c r="F547" s="9"/>
      <c r="G547" s="9"/>
      <c r="H547" s="9"/>
      <c r="I547" s="9"/>
      <c r="J547" s="9"/>
      <c r="K547" s="9"/>
      <c r="L547" s="9"/>
      <c r="M547" s="9"/>
      <c r="N547" s="9"/>
      <c r="O547" s="9"/>
      <c r="P547" s="9"/>
      <c r="Q547" s="9"/>
      <c r="R547" s="9"/>
      <c r="S547" s="9"/>
      <c r="T547" s="9"/>
      <c r="U547" s="9"/>
      <c r="V547" s="9"/>
      <c r="W547" s="10"/>
    </row>
    <row r="548" spans="1:23" ht="16.5" customHeight="1">
      <c r="A548" s="8"/>
      <c r="B548" s="9"/>
      <c r="C548" s="9"/>
      <c r="D548" s="9"/>
      <c r="E548" s="9"/>
      <c r="F548" s="9"/>
      <c r="G548" s="9"/>
      <c r="H548" s="9"/>
      <c r="I548" s="9"/>
      <c r="J548" s="9"/>
      <c r="K548" s="9"/>
      <c r="L548" s="9"/>
      <c r="M548" s="9"/>
      <c r="N548" s="9"/>
      <c r="O548" s="9"/>
      <c r="P548" s="9"/>
      <c r="Q548" s="9"/>
      <c r="R548" s="9"/>
      <c r="S548" s="9"/>
      <c r="T548" s="9"/>
      <c r="U548" s="9"/>
      <c r="V548" s="9"/>
      <c r="W548" s="10"/>
    </row>
    <row r="549" spans="1:23" ht="16.5" customHeight="1">
      <c r="A549" s="8"/>
      <c r="B549" s="9"/>
      <c r="C549" s="9"/>
      <c r="D549" s="9"/>
      <c r="E549" s="9"/>
      <c r="F549" s="9"/>
      <c r="G549" s="9"/>
      <c r="H549" s="9"/>
      <c r="I549" s="9"/>
      <c r="J549" s="9"/>
      <c r="K549" s="9"/>
      <c r="L549" s="9"/>
      <c r="M549" s="9"/>
      <c r="N549" s="9"/>
      <c r="O549" s="9"/>
      <c r="P549" s="9"/>
      <c r="Q549" s="9"/>
      <c r="R549" s="9"/>
      <c r="S549" s="9"/>
      <c r="T549" s="9"/>
      <c r="U549" s="9"/>
      <c r="V549" s="9"/>
      <c r="W549" s="10"/>
    </row>
    <row r="550" spans="1:23" ht="16.5" customHeight="1">
      <c r="A550" s="8"/>
      <c r="B550" s="9"/>
      <c r="C550" s="9"/>
      <c r="D550" s="9"/>
      <c r="E550" s="9"/>
      <c r="F550" s="9"/>
      <c r="G550" s="9"/>
      <c r="H550" s="9"/>
      <c r="I550" s="9"/>
      <c r="J550" s="9"/>
      <c r="K550" s="9"/>
      <c r="L550" s="9"/>
      <c r="M550" s="9"/>
      <c r="N550" s="9"/>
      <c r="O550" s="9"/>
      <c r="P550" s="9"/>
      <c r="Q550" s="9"/>
      <c r="R550" s="9"/>
      <c r="S550" s="9"/>
      <c r="T550" s="9"/>
      <c r="U550" s="9"/>
      <c r="V550" s="9"/>
      <c r="W550" s="10"/>
    </row>
    <row r="551" spans="1:23" ht="16.5" customHeight="1">
      <c r="A551" s="8"/>
      <c r="B551" s="9"/>
      <c r="C551" s="9"/>
      <c r="D551" s="9"/>
      <c r="E551" s="9"/>
      <c r="F551" s="9"/>
      <c r="G551" s="9"/>
      <c r="H551" s="9"/>
      <c r="I551" s="9"/>
      <c r="J551" s="9"/>
      <c r="K551" s="9"/>
      <c r="L551" s="9"/>
      <c r="M551" s="9"/>
      <c r="N551" s="9"/>
      <c r="O551" s="9"/>
      <c r="P551" s="9"/>
      <c r="Q551" s="9"/>
      <c r="R551" s="9"/>
      <c r="S551" s="9"/>
      <c r="T551" s="9"/>
      <c r="U551" s="9"/>
      <c r="V551" s="9"/>
      <c r="W551" s="10"/>
    </row>
    <row r="552" spans="1:23" ht="16.5" customHeight="1">
      <c r="A552" s="8"/>
      <c r="B552" s="9"/>
      <c r="C552" s="9"/>
      <c r="D552" s="9"/>
      <c r="E552" s="9"/>
      <c r="F552" s="9"/>
      <c r="G552" s="9"/>
      <c r="H552" s="9"/>
      <c r="I552" s="9"/>
      <c r="J552" s="9"/>
      <c r="K552" s="9"/>
      <c r="L552" s="9"/>
      <c r="M552" s="9"/>
      <c r="N552" s="9"/>
      <c r="O552" s="9"/>
      <c r="P552" s="9"/>
      <c r="Q552" s="9"/>
      <c r="R552" s="9"/>
      <c r="S552" s="9"/>
      <c r="T552" s="9"/>
      <c r="U552" s="9"/>
      <c r="V552" s="9"/>
      <c r="W552" s="10"/>
    </row>
    <row r="553" spans="1:23" ht="16.5" customHeight="1">
      <c r="A553" s="8"/>
      <c r="B553" s="9"/>
      <c r="C553" s="9"/>
      <c r="D553" s="9"/>
      <c r="E553" s="9"/>
      <c r="F553" s="9"/>
      <c r="G553" s="9"/>
      <c r="H553" s="9"/>
      <c r="I553" s="9"/>
      <c r="J553" s="9"/>
      <c r="K553" s="9"/>
      <c r="L553" s="9"/>
      <c r="M553" s="9"/>
      <c r="N553" s="9"/>
      <c r="O553" s="9"/>
      <c r="P553" s="9"/>
      <c r="Q553" s="9"/>
      <c r="R553" s="9"/>
      <c r="S553" s="9"/>
      <c r="T553" s="9"/>
      <c r="U553" s="9"/>
      <c r="V553" s="9"/>
      <c r="W553" s="10"/>
    </row>
    <row r="554" spans="1:23" ht="16.5" customHeight="1">
      <c r="A554" s="8"/>
      <c r="B554" s="9"/>
      <c r="C554" s="9"/>
      <c r="D554" s="9"/>
      <c r="E554" s="9"/>
      <c r="F554" s="9"/>
      <c r="G554" s="9"/>
      <c r="H554" s="9"/>
      <c r="I554" s="9"/>
      <c r="J554" s="9"/>
      <c r="K554" s="9"/>
      <c r="L554" s="9"/>
      <c r="M554" s="9"/>
      <c r="N554" s="9"/>
      <c r="O554" s="9"/>
      <c r="P554" s="9"/>
      <c r="Q554" s="9"/>
      <c r="R554" s="9"/>
      <c r="S554" s="9"/>
      <c r="T554" s="9"/>
      <c r="U554" s="9"/>
      <c r="V554" s="9"/>
      <c r="W554" s="10"/>
    </row>
    <row r="555" spans="1:23" ht="16.5" customHeight="1">
      <c r="A555" s="8"/>
      <c r="B555" s="9"/>
      <c r="C555" s="9"/>
      <c r="D555" s="9"/>
      <c r="E555" s="9"/>
      <c r="F555" s="9"/>
      <c r="G555" s="9"/>
      <c r="H555" s="9"/>
      <c r="I555" s="9"/>
      <c r="J555" s="9"/>
      <c r="K555" s="9"/>
      <c r="L555" s="9"/>
      <c r="M555" s="9"/>
      <c r="N555" s="9"/>
      <c r="O555" s="9"/>
      <c r="P555" s="9"/>
      <c r="Q555" s="9"/>
      <c r="R555" s="9"/>
      <c r="S555" s="9"/>
      <c r="T555" s="9"/>
      <c r="U555" s="9"/>
      <c r="V555" s="9"/>
      <c r="W555" s="10"/>
    </row>
    <row r="556" spans="1:23" ht="16.5" customHeight="1">
      <c r="A556" s="8"/>
      <c r="B556" s="9"/>
      <c r="C556" s="9"/>
      <c r="D556" s="9"/>
      <c r="E556" s="9"/>
      <c r="F556" s="9"/>
      <c r="G556" s="9"/>
      <c r="H556" s="9"/>
      <c r="I556" s="9"/>
      <c r="J556" s="9"/>
      <c r="K556" s="9"/>
      <c r="L556" s="9"/>
      <c r="M556" s="9"/>
      <c r="N556" s="9"/>
      <c r="O556" s="9"/>
      <c r="P556" s="9"/>
      <c r="Q556" s="9"/>
      <c r="R556" s="9"/>
      <c r="S556" s="9"/>
      <c r="T556" s="9"/>
      <c r="U556" s="9"/>
      <c r="V556" s="9"/>
      <c r="W556" s="10"/>
    </row>
    <row r="557" spans="1:23" ht="16.5" customHeight="1">
      <c r="A557" s="8"/>
      <c r="B557" s="9"/>
      <c r="C557" s="9"/>
      <c r="D557" s="9"/>
      <c r="E557" s="9"/>
      <c r="F557" s="9"/>
      <c r="G557" s="9"/>
      <c r="H557" s="9"/>
      <c r="I557" s="9"/>
      <c r="J557" s="9"/>
      <c r="K557" s="9"/>
      <c r="L557" s="9"/>
      <c r="M557" s="9"/>
      <c r="N557" s="9"/>
      <c r="O557" s="9"/>
      <c r="P557" s="9"/>
      <c r="Q557" s="9"/>
      <c r="R557" s="9"/>
      <c r="S557" s="9"/>
      <c r="T557" s="9"/>
      <c r="U557" s="9"/>
      <c r="V557" s="9"/>
      <c r="W557" s="10"/>
    </row>
    <row r="558" spans="1:23" ht="16.5" customHeight="1">
      <c r="A558" s="8"/>
      <c r="B558" s="9"/>
      <c r="C558" s="9"/>
      <c r="D558" s="9"/>
      <c r="E558" s="9"/>
      <c r="F558" s="9"/>
      <c r="G558" s="9"/>
      <c r="H558" s="9"/>
      <c r="I558" s="9"/>
      <c r="J558" s="9"/>
      <c r="K558" s="9"/>
      <c r="L558" s="9"/>
      <c r="M558" s="9"/>
      <c r="N558" s="9"/>
      <c r="O558" s="9"/>
      <c r="P558" s="9"/>
      <c r="Q558" s="9"/>
      <c r="R558" s="9"/>
      <c r="S558" s="9"/>
      <c r="T558" s="9"/>
      <c r="U558" s="9"/>
      <c r="V558" s="9"/>
      <c r="W558" s="10"/>
    </row>
    <row r="559" spans="1:23" ht="16.5" customHeight="1">
      <c r="A559" s="8"/>
      <c r="B559" s="9"/>
      <c r="C559" s="9"/>
      <c r="D559" s="9"/>
      <c r="E559" s="9"/>
      <c r="F559" s="9"/>
      <c r="G559" s="9"/>
      <c r="H559" s="9"/>
      <c r="I559" s="9"/>
      <c r="J559" s="9"/>
      <c r="K559" s="9"/>
      <c r="L559" s="9"/>
      <c r="M559" s="9"/>
      <c r="N559" s="9"/>
      <c r="O559" s="9"/>
      <c r="P559" s="9"/>
      <c r="Q559" s="9"/>
      <c r="R559" s="9"/>
      <c r="S559" s="9"/>
      <c r="T559" s="9"/>
      <c r="U559" s="9"/>
      <c r="V559" s="9"/>
      <c r="W559" s="10"/>
    </row>
    <row r="560" spans="1:23" ht="16.5" customHeight="1">
      <c r="A560" s="8"/>
      <c r="B560" s="9"/>
      <c r="C560" s="9"/>
      <c r="D560" s="9"/>
      <c r="E560" s="9"/>
      <c r="F560" s="9"/>
      <c r="G560" s="9"/>
      <c r="H560" s="9"/>
      <c r="I560" s="9"/>
      <c r="J560" s="9"/>
      <c r="K560" s="9"/>
      <c r="L560" s="9"/>
      <c r="M560" s="9"/>
      <c r="N560" s="9"/>
      <c r="O560" s="9"/>
      <c r="P560" s="9"/>
      <c r="Q560" s="9"/>
      <c r="R560" s="9"/>
      <c r="S560" s="9"/>
      <c r="T560" s="9"/>
      <c r="U560" s="9"/>
      <c r="V560" s="9"/>
      <c r="W560" s="10"/>
    </row>
    <row r="561" spans="1:23" ht="16.5" customHeight="1">
      <c r="A561" s="8"/>
      <c r="B561" s="9"/>
      <c r="C561" s="9"/>
      <c r="D561" s="9"/>
      <c r="E561" s="9"/>
      <c r="F561" s="9"/>
      <c r="G561" s="9"/>
      <c r="H561" s="9"/>
      <c r="I561" s="9"/>
      <c r="J561" s="9"/>
      <c r="K561" s="9"/>
      <c r="L561" s="9"/>
      <c r="M561" s="9"/>
      <c r="N561" s="9"/>
      <c r="O561" s="9"/>
      <c r="P561" s="9"/>
      <c r="Q561" s="9"/>
      <c r="R561" s="9"/>
      <c r="S561" s="9"/>
      <c r="T561" s="9"/>
      <c r="U561" s="9"/>
      <c r="V561" s="9"/>
      <c r="W561" s="10"/>
    </row>
    <row r="562" spans="1:23" ht="16.5" customHeight="1">
      <c r="A562" s="8"/>
      <c r="B562" s="9"/>
      <c r="C562" s="9"/>
      <c r="D562" s="9"/>
      <c r="E562" s="9"/>
      <c r="F562" s="9"/>
      <c r="G562" s="9"/>
      <c r="H562" s="9"/>
      <c r="I562" s="9"/>
      <c r="J562" s="9"/>
      <c r="K562" s="9"/>
      <c r="L562" s="9"/>
      <c r="M562" s="9"/>
      <c r="N562" s="9"/>
      <c r="O562" s="9"/>
      <c r="P562" s="9"/>
      <c r="Q562" s="9"/>
      <c r="R562" s="9"/>
      <c r="S562" s="9"/>
      <c r="T562" s="9"/>
      <c r="U562" s="9"/>
      <c r="V562" s="9"/>
      <c r="W562" s="10"/>
    </row>
    <row r="563" spans="1:23" ht="16.5" customHeight="1">
      <c r="A563" s="8"/>
      <c r="B563" s="9"/>
      <c r="C563" s="9"/>
      <c r="D563" s="9"/>
      <c r="E563" s="9"/>
      <c r="F563" s="9"/>
      <c r="G563" s="9"/>
      <c r="H563" s="9"/>
      <c r="I563" s="9"/>
      <c r="J563" s="9"/>
      <c r="K563" s="9"/>
      <c r="L563" s="9"/>
      <c r="M563" s="9"/>
      <c r="N563" s="9"/>
      <c r="O563" s="9"/>
      <c r="P563" s="9"/>
      <c r="Q563" s="9"/>
      <c r="R563" s="9"/>
      <c r="S563" s="9"/>
      <c r="T563" s="9"/>
      <c r="U563" s="9"/>
      <c r="V563" s="9"/>
      <c r="W563" s="10"/>
    </row>
    <row r="564" spans="1:23" ht="16.5" customHeight="1">
      <c r="A564" s="8"/>
      <c r="B564" s="9"/>
      <c r="C564" s="9"/>
      <c r="D564" s="9"/>
      <c r="E564" s="9"/>
      <c r="F564" s="9"/>
      <c r="G564" s="9"/>
      <c r="H564" s="9"/>
      <c r="I564" s="9"/>
      <c r="J564" s="9"/>
      <c r="K564" s="9"/>
      <c r="L564" s="9"/>
      <c r="M564" s="9"/>
      <c r="N564" s="9"/>
      <c r="O564" s="9"/>
      <c r="P564" s="9"/>
      <c r="Q564" s="9"/>
      <c r="R564" s="9"/>
      <c r="S564" s="9"/>
      <c r="T564" s="9"/>
      <c r="U564" s="9"/>
      <c r="V564" s="9"/>
      <c r="W564" s="10"/>
    </row>
    <row r="565" spans="1:23" ht="16.5" customHeight="1">
      <c r="A565" s="8"/>
      <c r="B565" s="9"/>
      <c r="C565" s="9"/>
      <c r="D565" s="9"/>
      <c r="E565" s="9"/>
      <c r="F565" s="9"/>
      <c r="G565" s="9"/>
      <c r="H565" s="9"/>
      <c r="I565" s="9"/>
      <c r="J565" s="9"/>
      <c r="K565" s="9"/>
      <c r="L565" s="9"/>
      <c r="M565" s="9"/>
      <c r="N565" s="9"/>
      <c r="O565" s="9"/>
      <c r="P565" s="9"/>
      <c r="Q565" s="9"/>
      <c r="R565" s="9"/>
      <c r="S565" s="9"/>
      <c r="T565" s="9"/>
      <c r="U565" s="9"/>
      <c r="V565" s="9"/>
      <c r="W565" s="10"/>
    </row>
    <row r="566" spans="1:23" ht="16.5" customHeight="1">
      <c r="A566" s="8"/>
      <c r="B566" s="9"/>
      <c r="C566" s="9"/>
      <c r="D566" s="9"/>
      <c r="E566" s="9"/>
      <c r="F566" s="9"/>
      <c r="G566" s="9"/>
      <c r="H566" s="9"/>
      <c r="I566" s="9"/>
      <c r="J566" s="9"/>
      <c r="K566" s="9"/>
      <c r="L566" s="9"/>
      <c r="M566" s="9"/>
      <c r="N566" s="9"/>
      <c r="O566" s="9"/>
      <c r="P566" s="9"/>
      <c r="Q566" s="9"/>
      <c r="R566" s="9"/>
      <c r="S566" s="9"/>
      <c r="T566" s="9"/>
      <c r="U566" s="9"/>
      <c r="V566" s="9"/>
      <c r="W566" s="10"/>
    </row>
    <row r="567" spans="1:23" ht="16.5" customHeight="1">
      <c r="A567" s="8"/>
      <c r="B567" s="9"/>
      <c r="C567" s="9"/>
      <c r="D567" s="9"/>
      <c r="E567" s="9"/>
      <c r="F567" s="9"/>
      <c r="G567" s="9"/>
      <c r="H567" s="9"/>
      <c r="I567" s="9"/>
      <c r="J567" s="9"/>
      <c r="K567" s="9"/>
      <c r="L567" s="9"/>
      <c r="M567" s="9"/>
      <c r="N567" s="9"/>
      <c r="O567" s="9"/>
      <c r="P567" s="9"/>
      <c r="Q567" s="9"/>
      <c r="R567" s="9"/>
      <c r="S567" s="9"/>
      <c r="T567" s="9"/>
      <c r="U567" s="9"/>
      <c r="V567" s="9"/>
      <c r="W567" s="10"/>
    </row>
    <row r="568" spans="1:23" ht="16.5" customHeight="1">
      <c r="A568" s="8"/>
      <c r="B568" s="9"/>
      <c r="C568" s="9"/>
      <c r="D568" s="9"/>
      <c r="E568" s="9"/>
      <c r="F568" s="9"/>
      <c r="G568" s="9"/>
      <c r="H568" s="9"/>
      <c r="I568" s="9"/>
      <c r="J568" s="9"/>
      <c r="K568" s="9"/>
      <c r="L568" s="9"/>
      <c r="M568" s="9"/>
      <c r="N568" s="9"/>
      <c r="O568" s="9"/>
      <c r="P568" s="9"/>
      <c r="Q568" s="9"/>
      <c r="R568" s="9"/>
      <c r="S568" s="9"/>
      <c r="T568" s="9"/>
      <c r="U568" s="9"/>
      <c r="V568" s="9"/>
      <c r="W568" s="10"/>
    </row>
    <row r="569" spans="1:23" ht="16.5" customHeight="1">
      <c r="A569" s="8"/>
      <c r="B569" s="9"/>
      <c r="C569" s="9"/>
      <c r="D569" s="9"/>
      <c r="E569" s="9"/>
      <c r="F569" s="9"/>
      <c r="G569" s="9"/>
      <c r="H569" s="9"/>
      <c r="I569" s="9"/>
      <c r="J569" s="9"/>
      <c r="K569" s="9"/>
      <c r="L569" s="9"/>
      <c r="M569" s="9"/>
      <c r="N569" s="9"/>
      <c r="O569" s="9"/>
      <c r="P569" s="9"/>
      <c r="Q569" s="9"/>
      <c r="R569" s="9"/>
      <c r="S569" s="9"/>
      <c r="T569" s="9"/>
      <c r="U569" s="9"/>
      <c r="V569" s="9"/>
      <c r="W569" s="10"/>
    </row>
    <row r="570" spans="1:23" ht="16.5" customHeight="1">
      <c r="A570" s="8"/>
      <c r="B570" s="9"/>
      <c r="C570" s="9"/>
      <c r="D570" s="9"/>
      <c r="E570" s="9"/>
      <c r="F570" s="9"/>
      <c r="G570" s="9"/>
      <c r="H570" s="9"/>
      <c r="I570" s="9"/>
      <c r="J570" s="9"/>
      <c r="K570" s="9"/>
      <c r="L570" s="9"/>
      <c r="M570" s="9"/>
      <c r="N570" s="9"/>
      <c r="O570" s="9"/>
      <c r="P570" s="9"/>
      <c r="Q570" s="9"/>
      <c r="R570" s="9"/>
      <c r="S570" s="9"/>
      <c r="T570" s="9"/>
      <c r="U570" s="9"/>
      <c r="V570" s="9"/>
      <c r="W570" s="10"/>
    </row>
    <row r="571" spans="1:23" ht="16.5" customHeight="1">
      <c r="A571" s="8"/>
      <c r="B571" s="9"/>
      <c r="C571" s="9"/>
      <c r="D571" s="9"/>
      <c r="E571" s="9"/>
      <c r="F571" s="9"/>
      <c r="G571" s="9"/>
      <c r="H571" s="9"/>
      <c r="I571" s="9"/>
      <c r="J571" s="9"/>
      <c r="K571" s="9"/>
      <c r="L571" s="9"/>
      <c r="M571" s="9"/>
      <c r="N571" s="9"/>
      <c r="O571" s="9"/>
      <c r="P571" s="9"/>
      <c r="Q571" s="9"/>
      <c r="R571" s="9"/>
      <c r="S571" s="9"/>
      <c r="T571" s="9"/>
      <c r="U571" s="9"/>
      <c r="V571" s="9"/>
      <c r="W571" s="10"/>
    </row>
    <row r="572" spans="1:23" ht="16.5" customHeight="1">
      <c r="A572" s="8"/>
      <c r="B572" s="9"/>
      <c r="C572" s="9"/>
      <c r="D572" s="9"/>
      <c r="E572" s="9"/>
      <c r="F572" s="9"/>
      <c r="G572" s="9"/>
      <c r="H572" s="9"/>
      <c r="I572" s="9"/>
      <c r="J572" s="9"/>
      <c r="K572" s="9"/>
      <c r="L572" s="9"/>
      <c r="M572" s="9"/>
      <c r="N572" s="9"/>
      <c r="O572" s="9"/>
      <c r="P572" s="9"/>
      <c r="Q572" s="9"/>
      <c r="R572" s="9"/>
      <c r="S572" s="9"/>
      <c r="T572" s="9"/>
      <c r="U572" s="9"/>
      <c r="V572" s="9"/>
      <c r="W572" s="10"/>
    </row>
    <row r="573" spans="1:23" ht="16.5" customHeight="1">
      <c r="A573" s="8"/>
      <c r="B573" s="9"/>
      <c r="C573" s="9"/>
      <c r="D573" s="9"/>
      <c r="E573" s="9"/>
      <c r="F573" s="9"/>
      <c r="G573" s="9"/>
      <c r="H573" s="9"/>
      <c r="I573" s="9"/>
      <c r="J573" s="9"/>
      <c r="K573" s="9"/>
      <c r="L573" s="9"/>
      <c r="M573" s="9"/>
      <c r="N573" s="9"/>
      <c r="O573" s="9"/>
      <c r="P573" s="9"/>
      <c r="Q573" s="9"/>
      <c r="R573" s="9"/>
      <c r="S573" s="9"/>
      <c r="T573" s="9"/>
      <c r="U573" s="9"/>
      <c r="V573" s="9"/>
      <c r="W573" s="10"/>
    </row>
    <row r="574" spans="1:23" ht="16.5" customHeight="1">
      <c r="A574" s="8"/>
      <c r="B574" s="9"/>
      <c r="C574" s="9"/>
      <c r="D574" s="9"/>
      <c r="E574" s="9"/>
      <c r="F574" s="9"/>
      <c r="G574" s="9"/>
      <c r="H574" s="9"/>
      <c r="I574" s="9"/>
      <c r="J574" s="9"/>
      <c r="K574" s="9"/>
      <c r="L574" s="9"/>
      <c r="M574" s="9"/>
      <c r="N574" s="9"/>
      <c r="O574" s="9"/>
      <c r="P574" s="9"/>
      <c r="Q574" s="9"/>
      <c r="R574" s="9"/>
      <c r="S574" s="9"/>
      <c r="T574" s="9"/>
      <c r="U574" s="9"/>
      <c r="V574" s="9"/>
      <c r="W574" s="10"/>
    </row>
    <row r="575" spans="1:23" ht="16.5" customHeight="1">
      <c r="A575" s="8"/>
      <c r="B575" s="9"/>
      <c r="C575" s="9"/>
      <c r="D575" s="9"/>
      <c r="E575" s="9"/>
      <c r="F575" s="9"/>
      <c r="G575" s="9"/>
      <c r="H575" s="9"/>
      <c r="I575" s="9"/>
      <c r="J575" s="9"/>
      <c r="K575" s="9"/>
      <c r="L575" s="9"/>
      <c r="M575" s="9"/>
      <c r="N575" s="9"/>
      <c r="O575" s="9"/>
      <c r="P575" s="9"/>
      <c r="Q575" s="9"/>
      <c r="R575" s="9"/>
      <c r="S575" s="9"/>
      <c r="T575" s="9"/>
      <c r="U575" s="9"/>
      <c r="V575" s="9"/>
      <c r="W575" s="10"/>
    </row>
    <row r="576" spans="1:23" ht="16.5" customHeight="1">
      <c r="A576" s="8"/>
      <c r="B576" s="9"/>
      <c r="C576" s="9"/>
      <c r="D576" s="9"/>
      <c r="E576" s="9"/>
      <c r="F576" s="9"/>
      <c r="G576" s="9"/>
      <c r="H576" s="9"/>
      <c r="I576" s="9"/>
      <c r="J576" s="9"/>
      <c r="K576" s="9"/>
      <c r="L576" s="9"/>
      <c r="M576" s="9"/>
      <c r="N576" s="9"/>
      <c r="O576" s="9"/>
      <c r="P576" s="9"/>
      <c r="Q576" s="9"/>
      <c r="R576" s="9"/>
      <c r="S576" s="9"/>
      <c r="T576" s="9"/>
      <c r="U576" s="9"/>
      <c r="V576" s="9"/>
      <c r="W576" s="10"/>
    </row>
    <row r="577" spans="1:23" ht="16.5" customHeight="1">
      <c r="A577" s="8"/>
      <c r="B577" s="9"/>
      <c r="C577" s="9"/>
      <c r="D577" s="9"/>
      <c r="E577" s="9"/>
      <c r="F577" s="9"/>
      <c r="G577" s="9"/>
      <c r="H577" s="9"/>
      <c r="I577" s="9"/>
      <c r="J577" s="9"/>
      <c r="K577" s="9"/>
      <c r="L577" s="9"/>
      <c r="M577" s="9"/>
      <c r="N577" s="9"/>
      <c r="O577" s="9"/>
      <c r="P577" s="9"/>
      <c r="Q577" s="9"/>
      <c r="R577" s="9"/>
      <c r="S577" s="9"/>
      <c r="T577" s="9"/>
      <c r="U577" s="9"/>
      <c r="V577" s="9"/>
      <c r="W577" s="10"/>
    </row>
    <row r="578" spans="1:23" ht="16.5" customHeight="1">
      <c r="A578" s="8"/>
      <c r="B578" s="9"/>
      <c r="C578" s="9"/>
      <c r="D578" s="9"/>
      <c r="E578" s="9"/>
      <c r="F578" s="9"/>
      <c r="G578" s="9"/>
      <c r="H578" s="9"/>
      <c r="I578" s="9"/>
      <c r="J578" s="9"/>
      <c r="K578" s="9"/>
      <c r="L578" s="9"/>
      <c r="M578" s="9"/>
      <c r="N578" s="9"/>
      <c r="O578" s="9"/>
      <c r="P578" s="9"/>
      <c r="Q578" s="9"/>
      <c r="R578" s="9"/>
      <c r="S578" s="9"/>
      <c r="T578" s="9"/>
      <c r="U578" s="9"/>
      <c r="V578" s="9"/>
      <c r="W578" s="10"/>
    </row>
    <row r="579" spans="1:23" ht="16.5" customHeight="1">
      <c r="A579" s="8"/>
      <c r="B579" s="9"/>
      <c r="C579" s="9"/>
      <c r="D579" s="9"/>
      <c r="E579" s="9"/>
      <c r="F579" s="9"/>
      <c r="G579" s="9"/>
      <c r="H579" s="9"/>
      <c r="I579" s="9"/>
      <c r="J579" s="9"/>
      <c r="K579" s="9"/>
      <c r="L579" s="9"/>
      <c r="M579" s="9"/>
      <c r="N579" s="9"/>
      <c r="O579" s="9"/>
      <c r="P579" s="9"/>
      <c r="Q579" s="9"/>
      <c r="R579" s="9"/>
      <c r="S579" s="9"/>
      <c r="T579" s="9"/>
      <c r="U579" s="9"/>
      <c r="V579" s="9"/>
      <c r="W579" s="10"/>
    </row>
    <row r="580" spans="1:23" ht="16.5" customHeight="1">
      <c r="A580" s="8"/>
      <c r="B580" s="9"/>
      <c r="C580" s="9"/>
      <c r="D580" s="9"/>
      <c r="E580" s="9"/>
      <c r="F580" s="9"/>
      <c r="G580" s="9"/>
      <c r="H580" s="9"/>
      <c r="I580" s="9"/>
      <c r="J580" s="9"/>
      <c r="K580" s="9"/>
      <c r="L580" s="9"/>
      <c r="M580" s="9"/>
      <c r="N580" s="9"/>
      <c r="O580" s="9"/>
      <c r="P580" s="9"/>
      <c r="Q580" s="9"/>
      <c r="R580" s="9"/>
      <c r="S580" s="9"/>
      <c r="T580" s="9"/>
      <c r="U580" s="9"/>
      <c r="V580" s="9"/>
      <c r="W580" s="10"/>
    </row>
    <row r="581" spans="1:23" ht="16.5" customHeight="1">
      <c r="A581" s="8"/>
      <c r="B581" s="9"/>
      <c r="C581" s="9"/>
      <c r="D581" s="9"/>
      <c r="E581" s="9"/>
      <c r="F581" s="9"/>
      <c r="G581" s="9"/>
      <c r="H581" s="9"/>
      <c r="I581" s="9"/>
      <c r="J581" s="9"/>
      <c r="K581" s="9"/>
      <c r="L581" s="9"/>
      <c r="M581" s="9"/>
      <c r="N581" s="9"/>
      <c r="O581" s="9"/>
      <c r="P581" s="9"/>
      <c r="Q581" s="9"/>
      <c r="R581" s="9"/>
      <c r="S581" s="9"/>
      <c r="T581" s="9"/>
      <c r="U581" s="9"/>
      <c r="V581" s="9"/>
      <c r="W581" s="10"/>
    </row>
    <row r="582" spans="1:23" ht="16.5" customHeight="1">
      <c r="A582" s="8"/>
      <c r="B582" s="9"/>
      <c r="C582" s="9"/>
      <c r="D582" s="9"/>
      <c r="E582" s="9"/>
      <c r="F582" s="9"/>
      <c r="G582" s="9"/>
      <c r="H582" s="9"/>
      <c r="I582" s="9"/>
      <c r="J582" s="9"/>
      <c r="K582" s="9"/>
      <c r="L582" s="9"/>
      <c r="M582" s="9"/>
      <c r="N582" s="9"/>
      <c r="O582" s="9"/>
      <c r="P582" s="9"/>
      <c r="Q582" s="9"/>
      <c r="R582" s="9"/>
      <c r="S582" s="9"/>
      <c r="T582" s="9"/>
      <c r="U582" s="9"/>
      <c r="V582" s="9"/>
      <c r="W582" s="10"/>
    </row>
    <row r="583" spans="1:23" ht="16.5" customHeight="1">
      <c r="A583" s="8"/>
      <c r="B583" s="9"/>
      <c r="C583" s="9"/>
      <c r="D583" s="9"/>
      <c r="E583" s="9"/>
      <c r="F583" s="9"/>
      <c r="G583" s="9"/>
      <c r="H583" s="9"/>
      <c r="I583" s="9"/>
      <c r="J583" s="9"/>
      <c r="K583" s="9"/>
      <c r="L583" s="9"/>
      <c r="M583" s="9"/>
      <c r="N583" s="9"/>
      <c r="O583" s="9"/>
      <c r="P583" s="9"/>
      <c r="Q583" s="9"/>
      <c r="R583" s="9"/>
      <c r="S583" s="9"/>
      <c r="T583" s="9"/>
      <c r="U583" s="9"/>
      <c r="V583" s="9"/>
      <c r="W583" s="10"/>
    </row>
    <row r="584" spans="1:23" ht="16.5" customHeight="1">
      <c r="A584" s="8"/>
      <c r="B584" s="9"/>
      <c r="C584" s="9"/>
      <c r="D584" s="9"/>
      <c r="E584" s="9"/>
      <c r="F584" s="9"/>
      <c r="G584" s="9"/>
      <c r="H584" s="9"/>
      <c r="I584" s="9"/>
      <c r="J584" s="9"/>
      <c r="K584" s="9"/>
      <c r="L584" s="9"/>
      <c r="M584" s="9"/>
      <c r="N584" s="9"/>
      <c r="O584" s="9"/>
      <c r="P584" s="9"/>
      <c r="Q584" s="9"/>
      <c r="R584" s="9"/>
      <c r="S584" s="9"/>
      <c r="T584" s="9"/>
      <c r="U584" s="9"/>
      <c r="V584" s="9"/>
      <c r="W584" s="10"/>
    </row>
    <row r="585" spans="1:23" ht="16.5" customHeight="1">
      <c r="A585" s="8"/>
      <c r="B585" s="9"/>
      <c r="C585" s="9"/>
      <c r="D585" s="9"/>
      <c r="E585" s="9"/>
      <c r="F585" s="9"/>
      <c r="G585" s="9"/>
      <c r="H585" s="9"/>
      <c r="I585" s="9"/>
      <c r="J585" s="9"/>
      <c r="K585" s="9"/>
      <c r="L585" s="9"/>
      <c r="M585" s="9"/>
      <c r="N585" s="9"/>
      <c r="O585" s="9"/>
      <c r="P585" s="9"/>
      <c r="Q585" s="9"/>
      <c r="R585" s="9"/>
      <c r="S585" s="9"/>
      <c r="T585" s="9"/>
      <c r="U585" s="9"/>
      <c r="V585" s="9"/>
      <c r="W585" s="10"/>
    </row>
    <row r="586" spans="1:23" ht="16.5" customHeight="1">
      <c r="A586" s="8"/>
      <c r="B586" s="9"/>
      <c r="C586" s="9"/>
      <c r="D586" s="9"/>
      <c r="E586" s="9"/>
      <c r="F586" s="9"/>
      <c r="G586" s="9"/>
      <c r="H586" s="9"/>
      <c r="I586" s="9"/>
      <c r="J586" s="9"/>
      <c r="K586" s="9"/>
      <c r="L586" s="9"/>
      <c r="M586" s="9"/>
      <c r="N586" s="9"/>
      <c r="O586" s="9"/>
      <c r="P586" s="9"/>
      <c r="Q586" s="9"/>
      <c r="R586" s="9"/>
      <c r="S586" s="9"/>
      <c r="T586" s="9"/>
      <c r="U586" s="9"/>
      <c r="V586" s="9"/>
      <c r="W586" s="10"/>
    </row>
    <row r="587" spans="1:23" ht="16.5" customHeight="1">
      <c r="A587" s="8"/>
      <c r="B587" s="9"/>
      <c r="C587" s="9"/>
      <c r="D587" s="9"/>
      <c r="E587" s="9"/>
      <c r="F587" s="9"/>
      <c r="G587" s="9"/>
      <c r="H587" s="9"/>
      <c r="I587" s="9"/>
      <c r="J587" s="9"/>
      <c r="K587" s="9"/>
      <c r="L587" s="9"/>
      <c r="M587" s="9"/>
      <c r="N587" s="9"/>
      <c r="O587" s="9"/>
      <c r="P587" s="9"/>
      <c r="Q587" s="9"/>
      <c r="R587" s="9"/>
      <c r="S587" s="9"/>
      <c r="T587" s="9"/>
      <c r="U587" s="9"/>
      <c r="V587" s="9"/>
      <c r="W587" s="10"/>
    </row>
    <row r="588" spans="1:23" ht="16.5" customHeight="1">
      <c r="A588" s="8"/>
      <c r="B588" s="9"/>
      <c r="C588" s="9"/>
      <c r="D588" s="9"/>
      <c r="E588" s="9"/>
      <c r="F588" s="9"/>
      <c r="G588" s="9"/>
      <c r="H588" s="9"/>
      <c r="I588" s="9"/>
      <c r="J588" s="9"/>
      <c r="K588" s="9"/>
      <c r="L588" s="9"/>
      <c r="M588" s="9"/>
      <c r="N588" s="9"/>
      <c r="O588" s="9"/>
      <c r="P588" s="9"/>
      <c r="Q588" s="9"/>
      <c r="R588" s="9"/>
      <c r="S588" s="9"/>
      <c r="T588" s="9"/>
      <c r="U588" s="9"/>
      <c r="V588" s="9"/>
      <c r="W588" s="10"/>
    </row>
    <row r="589" spans="1:23" ht="16.5" customHeight="1">
      <c r="A589" s="8"/>
      <c r="B589" s="9"/>
      <c r="C589" s="9"/>
      <c r="D589" s="9"/>
      <c r="E589" s="9"/>
      <c r="F589" s="9"/>
      <c r="G589" s="9"/>
      <c r="H589" s="9"/>
      <c r="I589" s="9"/>
      <c r="J589" s="9"/>
      <c r="K589" s="9"/>
      <c r="L589" s="9"/>
      <c r="M589" s="9"/>
      <c r="N589" s="9"/>
      <c r="O589" s="9"/>
      <c r="P589" s="9"/>
      <c r="Q589" s="9"/>
      <c r="R589" s="9"/>
      <c r="S589" s="9"/>
      <c r="T589" s="9"/>
      <c r="U589" s="9"/>
      <c r="V589" s="9"/>
      <c r="W589" s="10"/>
    </row>
    <row r="590" spans="1:23" ht="16.5" customHeight="1">
      <c r="A590" s="8"/>
      <c r="B590" s="9"/>
      <c r="C590" s="9"/>
      <c r="D590" s="9"/>
      <c r="E590" s="9"/>
      <c r="F590" s="9"/>
      <c r="G590" s="9"/>
      <c r="H590" s="9"/>
      <c r="I590" s="9"/>
      <c r="J590" s="9"/>
      <c r="K590" s="9"/>
      <c r="L590" s="9"/>
      <c r="M590" s="9"/>
      <c r="N590" s="9"/>
      <c r="O590" s="9"/>
      <c r="P590" s="9"/>
      <c r="Q590" s="9"/>
      <c r="R590" s="9"/>
      <c r="S590" s="9"/>
      <c r="T590" s="9"/>
      <c r="U590" s="9"/>
      <c r="V590" s="9"/>
      <c r="W590" s="10"/>
    </row>
    <row r="591" spans="1:23" ht="16.5" customHeight="1">
      <c r="A591" s="8"/>
      <c r="B591" s="9"/>
      <c r="C591" s="9"/>
      <c r="D591" s="9"/>
      <c r="E591" s="9"/>
      <c r="F591" s="9"/>
      <c r="G591" s="9"/>
      <c r="H591" s="9"/>
      <c r="I591" s="9"/>
      <c r="J591" s="9"/>
      <c r="K591" s="9"/>
      <c r="L591" s="9"/>
      <c r="M591" s="9"/>
      <c r="N591" s="9"/>
      <c r="O591" s="9"/>
      <c r="P591" s="9"/>
      <c r="Q591" s="9"/>
      <c r="R591" s="9"/>
      <c r="S591" s="9"/>
      <c r="T591" s="9"/>
      <c r="U591" s="9"/>
      <c r="V591" s="9"/>
      <c r="W591" s="10"/>
    </row>
    <row r="592" spans="1:23" ht="16.5" customHeight="1">
      <c r="A592" s="8"/>
      <c r="B592" s="9"/>
      <c r="C592" s="9"/>
      <c r="D592" s="9"/>
      <c r="E592" s="9"/>
      <c r="F592" s="9"/>
      <c r="G592" s="9"/>
      <c r="H592" s="9"/>
      <c r="I592" s="9"/>
      <c r="J592" s="9"/>
      <c r="K592" s="9"/>
      <c r="L592" s="9"/>
      <c r="M592" s="9"/>
      <c r="N592" s="9"/>
      <c r="O592" s="9"/>
      <c r="P592" s="9"/>
      <c r="Q592" s="9"/>
      <c r="R592" s="9"/>
      <c r="S592" s="9"/>
      <c r="T592" s="9"/>
      <c r="U592" s="9"/>
      <c r="V592" s="9"/>
      <c r="W592" s="10"/>
    </row>
    <row r="593" spans="1:23" ht="16.5" customHeight="1">
      <c r="A593" s="8"/>
      <c r="B593" s="9"/>
      <c r="C593" s="9"/>
      <c r="D593" s="9"/>
      <c r="E593" s="9"/>
      <c r="F593" s="9"/>
      <c r="G593" s="9"/>
      <c r="H593" s="9"/>
      <c r="I593" s="9"/>
      <c r="J593" s="9"/>
      <c r="K593" s="9"/>
      <c r="L593" s="9"/>
      <c r="M593" s="9"/>
      <c r="N593" s="9"/>
      <c r="O593" s="9"/>
      <c r="P593" s="9"/>
      <c r="Q593" s="9"/>
      <c r="R593" s="9"/>
      <c r="S593" s="9"/>
      <c r="T593" s="9"/>
      <c r="U593" s="9"/>
      <c r="V593" s="9"/>
      <c r="W593" s="10"/>
    </row>
    <row r="594" spans="1:23" ht="16.5" customHeight="1">
      <c r="A594" s="8"/>
      <c r="B594" s="9"/>
      <c r="C594" s="9"/>
      <c r="D594" s="9"/>
      <c r="E594" s="9"/>
      <c r="F594" s="9"/>
      <c r="G594" s="9"/>
      <c r="H594" s="9"/>
      <c r="I594" s="9"/>
      <c r="J594" s="9"/>
      <c r="K594" s="9"/>
      <c r="L594" s="9"/>
      <c r="M594" s="9"/>
      <c r="N594" s="9"/>
      <c r="O594" s="9"/>
      <c r="P594" s="9"/>
      <c r="Q594" s="9"/>
      <c r="R594" s="9"/>
      <c r="S594" s="9"/>
      <c r="T594" s="9"/>
      <c r="U594" s="9"/>
      <c r="V594" s="9"/>
      <c r="W594" s="10"/>
    </row>
    <row r="595" spans="1:23" ht="16.5" customHeight="1">
      <c r="A595" s="8"/>
      <c r="B595" s="9"/>
      <c r="C595" s="9"/>
      <c r="D595" s="9"/>
      <c r="E595" s="9"/>
      <c r="F595" s="9"/>
      <c r="G595" s="9"/>
      <c r="H595" s="9"/>
      <c r="I595" s="9"/>
      <c r="J595" s="9"/>
      <c r="K595" s="9"/>
      <c r="L595" s="9"/>
      <c r="M595" s="9"/>
      <c r="N595" s="9"/>
      <c r="O595" s="9"/>
      <c r="P595" s="9"/>
      <c r="Q595" s="9"/>
      <c r="R595" s="9"/>
      <c r="S595" s="9"/>
      <c r="T595" s="9"/>
      <c r="U595" s="9"/>
      <c r="V595" s="9"/>
      <c r="W595" s="10"/>
    </row>
    <row r="596" spans="1:23" ht="16.5" customHeight="1">
      <c r="A596" s="8"/>
      <c r="B596" s="9"/>
      <c r="C596" s="9"/>
      <c r="D596" s="9"/>
      <c r="E596" s="9"/>
      <c r="F596" s="9"/>
      <c r="G596" s="9"/>
      <c r="H596" s="9"/>
      <c r="I596" s="9"/>
      <c r="J596" s="9"/>
      <c r="K596" s="9"/>
      <c r="L596" s="9"/>
      <c r="M596" s="9"/>
      <c r="N596" s="9"/>
      <c r="O596" s="9"/>
      <c r="P596" s="9"/>
      <c r="Q596" s="9"/>
      <c r="R596" s="9"/>
      <c r="S596" s="9"/>
      <c r="T596" s="9"/>
      <c r="U596" s="9"/>
      <c r="V596" s="9"/>
      <c r="W596" s="10"/>
    </row>
    <row r="597" spans="1:23" ht="16.5" customHeight="1">
      <c r="A597" s="8"/>
      <c r="B597" s="9"/>
      <c r="C597" s="9"/>
      <c r="D597" s="9"/>
      <c r="E597" s="9"/>
      <c r="F597" s="9"/>
      <c r="G597" s="9"/>
      <c r="H597" s="9"/>
      <c r="I597" s="9"/>
      <c r="J597" s="9"/>
      <c r="K597" s="9"/>
      <c r="L597" s="9"/>
      <c r="M597" s="9"/>
      <c r="N597" s="9"/>
      <c r="O597" s="9"/>
      <c r="P597" s="9"/>
      <c r="Q597" s="9"/>
      <c r="R597" s="9"/>
      <c r="S597" s="9"/>
      <c r="T597" s="9"/>
      <c r="U597" s="9"/>
      <c r="V597" s="9"/>
      <c r="W597" s="10"/>
    </row>
    <row r="598" spans="1:23" ht="16.5" customHeight="1">
      <c r="A598" s="8"/>
      <c r="B598" s="9"/>
      <c r="C598" s="9"/>
      <c r="D598" s="9"/>
      <c r="E598" s="9"/>
      <c r="F598" s="9"/>
      <c r="G598" s="9"/>
      <c r="H598" s="9"/>
      <c r="I598" s="9"/>
      <c r="J598" s="9"/>
      <c r="K598" s="9"/>
      <c r="L598" s="9"/>
      <c r="M598" s="9"/>
      <c r="N598" s="9"/>
      <c r="O598" s="9"/>
      <c r="P598" s="9"/>
      <c r="Q598" s="9"/>
      <c r="R598" s="9"/>
      <c r="S598" s="9"/>
      <c r="T598" s="9"/>
      <c r="U598" s="9"/>
      <c r="V598" s="9"/>
      <c r="W598" s="10"/>
    </row>
    <row r="599" spans="1:23" ht="16.5" customHeight="1">
      <c r="A599" s="8"/>
      <c r="B599" s="9"/>
      <c r="C599" s="9"/>
      <c r="D599" s="9"/>
      <c r="E599" s="9"/>
      <c r="F599" s="9"/>
      <c r="G599" s="9"/>
      <c r="H599" s="9"/>
      <c r="I599" s="9"/>
      <c r="J599" s="9"/>
      <c r="K599" s="9"/>
      <c r="L599" s="9"/>
      <c r="M599" s="9"/>
      <c r="N599" s="9"/>
      <c r="O599" s="9"/>
      <c r="P599" s="9"/>
      <c r="Q599" s="9"/>
      <c r="R599" s="9"/>
      <c r="S599" s="9"/>
      <c r="T599" s="9"/>
      <c r="U599" s="9"/>
      <c r="V599" s="9"/>
      <c r="W599" s="10"/>
    </row>
    <row r="600" spans="1:23" ht="16.5" customHeight="1">
      <c r="A600" s="8"/>
      <c r="B600" s="9"/>
      <c r="C600" s="9"/>
      <c r="D600" s="9"/>
      <c r="E600" s="9"/>
      <c r="F600" s="9"/>
      <c r="G600" s="9"/>
      <c r="H600" s="9"/>
      <c r="I600" s="9"/>
      <c r="J600" s="9"/>
      <c r="K600" s="9"/>
      <c r="L600" s="9"/>
      <c r="M600" s="9"/>
      <c r="N600" s="9"/>
      <c r="O600" s="9"/>
      <c r="P600" s="9"/>
      <c r="Q600" s="9"/>
      <c r="R600" s="9"/>
      <c r="S600" s="9"/>
      <c r="T600" s="9"/>
      <c r="U600" s="9"/>
      <c r="V600" s="9"/>
      <c r="W600" s="10"/>
    </row>
    <row r="601" spans="1:23" ht="16.5" customHeight="1">
      <c r="A601" s="8"/>
      <c r="B601" s="9"/>
      <c r="C601" s="9"/>
      <c r="D601" s="9"/>
      <c r="E601" s="9"/>
      <c r="F601" s="9"/>
      <c r="G601" s="9"/>
      <c r="H601" s="9"/>
      <c r="I601" s="9"/>
      <c r="J601" s="9"/>
      <c r="K601" s="9"/>
      <c r="L601" s="9"/>
      <c r="M601" s="9"/>
      <c r="N601" s="9"/>
      <c r="O601" s="9"/>
      <c r="P601" s="9"/>
      <c r="Q601" s="9"/>
      <c r="R601" s="9"/>
      <c r="S601" s="9"/>
      <c r="T601" s="9"/>
      <c r="U601" s="9"/>
      <c r="V601" s="9"/>
      <c r="W601" s="10"/>
    </row>
    <row r="602" spans="1:23" ht="16.5" customHeight="1">
      <c r="A602" s="8"/>
      <c r="B602" s="9"/>
      <c r="C602" s="9"/>
      <c r="D602" s="9"/>
      <c r="E602" s="9"/>
      <c r="F602" s="9"/>
      <c r="G602" s="9"/>
      <c r="H602" s="9"/>
      <c r="I602" s="9"/>
      <c r="J602" s="9"/>
      <c r="K602" s="9"/>
      <c r="L602" s="9"/>
      <c r="M602" s="9"/>
      <c r="N602" s="9"/>
      <c r="O602" s="9"/>
      <c r="P602" s="9"/>
      <c r="Q602" s="9"/>
      <c r="R602" s="9"/>
      <c r="S602" s="9"/>
      <c r="T602" s="9"/>
      <c r="U602" s="9"/>
      <c r="V602" s="9"/>
      <c r="W602" s="10"/>
    </row>
    <row r="603" spans="1:23" ht="16.5" customHeight="1">
      <c r="A603" s="8"/>
      <c r="B603" s="9"/>
      <c r="C603" s="9"/>
      <c r="D603" s="9"/>
      <c r="E603" s="9"/>
      <c r="F603" s="9"/>
      <c r="G603" s="9"/>
      <c r="H603" s="9"/>
      <c r="I603" s="9"/>
      <c r="J603" s="9"/>
      <c r="K603" s="9"/>
      <c r="L603" s="9"/>
      <c r="M603" s="9"/>
      <c r="N603" s="9"/>
      <c r="O603" s="9"/>
      <c r="P603" s="9"/>
      <c r="Q603" s="9"/>
      <c r="R603" s="9"/>
      <c r="S603" s="9"/>
      <c r="T603" s="9"/>
      <c r="U603" s="9"/>
      <c r="V603" s="9"/>
      <c r="W603" s="10"/>
    </row>
    <row r="604" spans="1:23" ht="16.5" customHeight="1">
      <c r="A604" s="8"/>
      <c r="B604" s="9"/>
      <c r="C604" s="9"/>
      <c r="D604" s="9"/>
      <c r="E604" s="9"/>
      <c r="F604" s="9"/>
      <c r="G604" s="9"/>
      <c r="H604" s="9"/>
      <c r="I604" s="9"/>
      <c r="J604" s="9"/>
      <c r="K604" s="9"/>
      <c r="L604" s="9"/>
      <c r="M604" s="9"/>
      <c r="N604" s="9"/>
      <c r="O604" s="9"/>
      <c r="P604" s="9"/>
      <c r="Q604" s="9"/>
      <c r="R604" s="9"/>
      <c r="S604" s="9"/>
      <c r="T604" s="9"/>
      <c r="U604" s="9"/>
      <c r="V604" s="9"/>
      <c r="W604" s="10"/>
    </row>
    <row r="605" spans="1:23" ht="16.5" customHeight="1">
      <c r="A605" s="8"/>
      <c r="B605" s="9"/>
      <c r="C605" s="9"/>
      <c r="D605" s="9"/>
      <c r="E605" s="9"/>
      <c r="F605" s="9"/>
      <c r="G605" s="9"/>
      <c r="H605" s="9"/>
      <c r="I605" s="9"/>
      <c r="J605" s="9"/>
      <c r="K605" s="9"/>
      <c r="L605" s="9"/>
      <c r="M605" s="9"/>
      <c r="N605" s="9"/>
      <c r="O605" s="9"/>
      <c r="P605" s="9"/>
      <c r="Q605" s="9"/>
      <c r="R605" s="9"/>
      <c r="S605" s="9"/>
      <c r="T605" s="9"/>
      <c r="U605" s="9"/>
      <c r="V605" s="9"/>
      <c r="W605" s="10"/>
    </row>
    <row r="606" spans="1:23" ht="16.5" customHeight="1">
      <c r="A606" s="8"/>
      <c r="B606" s="9"/>
      <c r="C606" s="9"/>
      <c r="D606" s="9"/>
      <c r="E606" s="9"/>
      <c r="F606" s="9"/>
      <c r="G606" s="9"/>
      <c r="H606" s="9"/>
      <c r="I606" s="9"/>
      <c r="J606" s="9"/>
      <c r="K606" s="9"/>
      <c r="L606" s="9"/>
      <c r="M606" s="9"/>
      <c r="N606" s="9"/>
      <c r="O606" s="9"/>
      <c r="P606" s="9"/>
      <c r="Q606" s="9"/>
      <c r="R606" s="9"/>
      <c r="S606" s="9"/>
      <c r="T606" s="9"/>
      <c r="U606" s="9"/>
      <c r="V606" s="9"/>
      <c r="W606" s="10"/>
    </row>
    <row r="607" spans="1:23" ht="16.5" customHeight="1">
      <c r="A607" s="8"/>
      <c r="B607" s="9"/>
      <c r="C607" s="9"/>
      <c r="D607" s="9"/>
      <c r="E607" s="9"/>
      <c r="F607" s="9"/>
      <c r="G607" s="9"/>
      <c r="H607" s="9"/>
      <c r="I607" s="9"/>
      <c r="J607" s="9"/>
      <c r="K607" s="9"/>
      <c r="L607" s="9"/>
      <c r="M607" s="9"/>
      <c r="N607" s="9"/>
      <c r="O607" s="9"/>
      <c r="P607" s="9"/>
      <c r="Q607" s="9"/>
      <c r="R607" s="9"/>
      <c r="S607" s="9"/>
      <c r="T607" s="9"/>
      <c r="U607" s="9"/>
      <c r="V607" s="9"/>
      <c r="W607" s="10"/>
    </row>
    <row r="608" spans="1:23" ht="16.5" customHeight="1">
      <c r="A608" s="8"/>
      <c r="B608" s="9"/>
      <c r="C608" s="9"/>
      <c r="D608" s="9"/>
      <c r="E608" s="9"/>
      <c r="F608" s="9"/>
      <c r="G608" s="9"/>
      <c r="H608" s="9"/>
      <c r="I608" s="9"/>
      <c r="J608" s="9"/>
      <c r="K608" s="9"/>
      <c r="L608" s="9"/>
      <c r="M608" s="9"/>
      <c r="N608" s="9"/>
      <c r="O608" s="9"/>
      <c r="P608" s="9"/>
      <c r="Q608" s="9"/>
      <c r="R608" s="9"/>
      <c r="S608" s="9"/>
      <c r="T608" s="9"/>
      <c r="U608" s="9"/>
      <c r="V608" s="9"/>
      <c r="W608" s="10"/>
    </row>
    <row r="609" spans="1:23" ht="16.5" customHeight="1">
      <c r="A609" s="8"/>
      <c r="B609" s="9"/>
      <c r="C609" s="9"/>
      <c r="D609" s="9"/>
      <c r="E609" s="9"/>
      <c r="F609" s="9"/>
      <c r="G609" s="9"/>
      <c r="H609" s="9"/>
      <c r="I609" s="9"/>
      <c r="J609" s="9"/>
      <c r="K609" s="9"/>
      <c r="L609" s="9"/>
      <c r="M609" s="9"/>
      <c r="N609" s="9"/>
      <c r="O609" s="9"/>
      <c r="P609" s="9"/>
      <c r="Q609" s="9"/>
      <c r="R609" s="9"/>
      <c r="S609" s="9"/>
      <c r="T609" s="9"/>
      <c r="U609" s="9"/>
      <c r="V609" s="9"/>
      <c r="W609" s="10"/>
    </row>
    <row r="610" spans="1:23" ht="16.5" customHeight="1">
      <c r="A610" s="8"/>
      <c r="B610" s="9"/>
      <c r="C610" s="9"/>
      <c r="D610" s="9"/>
      <c r="E610" s="9"/>
      <c r="F610" s="9"/>
      <c r="G610" s="9"/>
      <c r="H610" s="9"/>
      <c r="I610" s="9"/>
      <c r="J610" s="9"/>
      <c r="K610" s="9"/>
      <c r="L610" s="9"/>
      <c r="M610" s="9"/>
      <c r="N610" s="9"/>
      <c r="O610" s="9"/>
      <c r="P610" s="9"/>
      <c r="Q610" s="9"/>
      <c r="R610" s="9"/>
      <c r="S610" s="9"/>
      <c r="T610" s="9"/>
      <c r="U610" s="9"/>
      <c r="V610" s="9"/>
      <c r="W610" s="10"/>
    </row>
    <row r="611" spans="1:23" ht="16.5" customHeight="1">
      <c r="A611" s="8"/>
      <c r="B611" s="9"/>
      <c r="C611" s="9"/>
      <c r="D611" s="9"/>
      <c r="E611" s="9"/>
      <c r="F611" s="9"/>
      <c r="G611" s="9"/>
      <c r="H611" s="9"/>
      <c r="I611" s="9"/>
      <c r="J611" s="9"/>
      <c r="K611" s="9"/>
      <c r="L611" s="9"/>
      <c r="M611" s="9"/>
      <c r="N611" s="9"/>
      <c r="O611" s="9"/>
      <c r="P611" s="9"/>
      <c r="Q611" s="9"/>
      <c r="R611" s="9"/>
      <c r="S611" s="9"/>
      <c r="T611" s="9"/>
      <c r="U611" s="9"/>
      <c r="V611" s="9"/>
      <c r="W611" s="10"/>
    </row>
    <row r="612" spans="1:23" ht="16.5" customHeight="1">
      <c r="A612" s="8"/>
      <c r="B612" s="9"/>
      <c r="C612" s="9"/>
      <c r="D612" s="9"/>
      <c r="E612" s="9"/>
      <c r="F612" s="9"/>
      <c r="G612" s="9"/>
      <c r="H612" s="9"/>
      <c r="I612" s="9"/>
      <c r="J612" s="9"/>
      <c r="K612" s="9"/>
      <c r="L612" s="9"/>
      <c r="M612" s="9"/>
      <c r="N612" s="9"/>
      <c r="O612" s="9"/>
      <c r="P612" s="9"/>
      <c r="Q612" s="9"/>
      <c r="R612" s="9"/>
      <c r="S612" s="9"/>
      <c r="T612" s="9"/>
      <c r="U612" s="9"/>
      <c r="V612" s="9"/>
      <c r="W612" s="10"/>
    </row>
    <row r="613" spans="1:23" ht="16.5" customHeight="1">
      <c r="A613" s="8"/>
      <c r="B613" s="9"/>
      <c r="C613" s="9"/>
      <c r="D613" s="9"/>
      <c r="E613" s="9"/>
      <c r="F613" s="9"/>
      <c r="G613" s="9"/>
      <c r="H613" s="9"/>
      <c r="I613" s="9"/>
      <c r="J613" s="9"/>
      <c r="K613" s="9"/>
      <c r="L613" s="9"/>
      <c r="M613" s="9"/>
      <c r="N613" s="9"/>
      <c r="O613" s="9"/>
      <c r="P613" s="9"/>
      <c r="Q613" s="9"/>
      <c r="R613" s="9"/>
      <c r="S613" s="9"/>
      <c r="T613" s="9"/>
      <c r="U613" s="9"/>
      <c r="V613" s="9"/>
      <c r="W613" s="10"/>
    </row>
    <row r="614" spans="1:23" ht="16.5" customHeight="1">
      <c r="A614" s="8"/>
      <c r="B614" s="9"/>
      <c r="C614" s="9"/>
      <c r="D614" s="9"/>
      <c r="E614" s="9"/>
      <c r="F614" s="9"/>
      <c r="G614" s="9"/>
      <c r="H614" s="9"/>
      <c r="I614" s="9"/>
      <c r="J614" s="9"/>
      <c r="K614" s="9"/>
      <c r="L614" s="9"/>
      <c r="M614" s="9"/>
      <c r="N614" s="9"/>
      <c r="O614" s="9"/>
      <c r="P614" s="9"/>
      <c r="Q614" s="9"/>
      <c r="R614" s="9"/>
      <c r="S614" s="9"/>
      <c r="T614" s="9"/>
      <c r="U614" s="9"/>
      <c r="V614" s="9"/>
      <c r="W614" s="10"/>
    </row>
    <row r="615" spans="1:23" ht="16.5" customHeight="1">
      <c r="A615" s="8"/>
      <c r="B615" s="9"/>
      <c r="C615" s="9"/>
      <c r="D615" s="9"/>
      <c r="E615" s="9"/>
      <c r="F615" s="9"/>
      <c r="G615" s="9"/>
      <c r="H615" s="9"/>
      <c r="I615" s="9"/>
      <c r="J615" s="9"/>
      <c r="K615" s="9"/>
      <c r="L615" s="9"/>
      <c r="M615" s="9"/>
      <c r="N615" s="9"/>
      <c r="O615" s="9"/>
      <c r="P615" s="9"/>
      <c r="Q615" s="9"/>
      <c r="R615" s="9"/>
      <c r="S615" s="9"/>
      <c r="T615" s="9"/>
      <c r="U615" s="9"/>
      <c r="V615" s="9"/>
      <c r="W615" s="10"/>
    </row>
    <row r="616" spans="1:23" ht="16.5" customHeight="1">
      <c r="A616" s="8"/>
      <c r="B616" s="9"/>
      <c r="C616" s="9"/>
      <c r="D616" s="9"/>
      <c r="E616" s="9"/>
      <c r="F616" s="9"/>
      <c r="G616" s="9"/>
      <c r="H616" s="9"/>
      <c r="I616" s="9"/>
      <c r="J616" s="9"/>
      <c r="K616" s="9"/>
      <c r="L616" s="9"/>
      <c r="M616" s="9"/>
      <c r="N616" s="9"/>
      <c r="O616" s="9"/>
      <c r="P616" s="9"/>
      <c r="Q616" s="9"/>
      <c r="R616" s="9"/>
      <c r="S616" s="9"/>
      <c r="T616" s="9"/>
      <c r="U616" s="9"/>
      <c r="V616" s="9"/>
      <c r="W616" s="10"/>
    </row>
    <row r="617" spans="1:23" ht="16.5" customHeight="1">
      <c r="A617" s="8"/>
      <c r="B617" s="9"/>
      <c r="C617" s="9"/>
      <c r="D617" s="9"/>
      <c r="E617" s="9"/>
      <c r="F617" s="9"/>
      <c r="G617" s="9"/>
      <c r="H617" s="9"/>
      <c r="I617" s="9"/>
      <c r="J617" s="9"/>
      <c r="K617" s="9"/>
      <c r="L617" s="9"/>
      <c r="M617" s="9"/>
      <c r="N617" s="9"/>
      <c r="O617" s="9"/>
      <c r="P617" s="9"/>
      <c r="Q617" s="9"/>
      <c r="R617" s="9"/>
      <c r="S617" s="9"/>
      <c r="T617" s="9"/>
      <c r="U617" s="9"/>
      <c r="V617" s="9"/>
      <c r="W617" s="10"/>
    </row>
    <row r="618" spans="1:23" ht="16.5" customHeight="1">
      <c r="A618" s="8"/>
      <c r="B618" s="9"/>
      <c r="C618" s="9"/>
      <c r="D618" s="9"/>
      <c r="E618" s="9"/>
      <c r="F618" s="9"/>
      <c r="G618" s="9"/>
      <c r="H618" s="9"/>
      <c r="I618" s="9"/>
      <c r="J618" s="9"/>
      <c r="K618" s="9"/>
      <c r="L618" s="9"/>
      <c r="M618" s="9"/>
      <c r="N618" s="9"/>
      <c r="O618" s="9"/>
      <c r="P618" s="9"/>
      <c r="Q618" s="9"/>
      <c r="R618" s="9"/>
      <c r="S618" s="9"/>
      <c r="T618" s="9"/>
      <c r="U618" s="9"/>
      <c r="V618" s="9"/>
      <c r="W618" s="10"/>
    </row>
    <row r="619" spans="1:23" ht="16.5" customHeight="1">
      <c r="A619" s="8"/>
      <c r="B619" s="9"/>
      <c r="C619" s="9"/>
      <c r="D619" s="9"/>
      <c r="E619" s="9"/>
      <c r="F619" s="9"/>
      <c r="G619" s="9"/>
      <c r="H619" s="9"/>
      <c r="I619" s="9"/>
      <c r="J619" s="9"/>
      <c r="K619" s="9"/>
      <c r="L619" s="9"/>
      <c r="M619" s="9"/>
      <c r="N619" s="9"/>
      <c r="O619" s="9"/>
      <c r="P619" s="9"/>
      <c r="Q619" s="9"/>
      <c r="R619" s="9"/>
      <c r="S619" s="9"/>
      <c r="T619" s="9"/>
      <c r="U619" s="9"/>
      <c r="V619" s="9"/>
      <c r="W619" s="10"/>
    </row>
    <row r="620" spans="1:23" ht="16.5" customHeight="1">
      <c r="A620" s="8"/>
      <c r="B620" s="9"/>
      <c r="C620" s="9"/>
      <c r="D620" s="9"/>
      <c r="E620" s="9"/>
      <c r="F620" s="9"/>
      <c r="G620" s="9"/>
      <c r="H620" s="9"/>
      <c r="I620" s="9"/>
      <c r="J620" s="9"/>
      <c r="K620" s="9"/>
      <c r="L620" s="9"/>
      <c r="M620" s="9"/>
      <c r="N620" s="9"/>
      <c r="O620" s="9"/>
      <c r="P620" s="9"/>
      <c r="Q620" s="9"/>
      <c r="R620" s="9"/>
      <c r="S620" s="9"/>
      <c r="T620" s="9"/>
      <c r="U620" s="9"/>
      <c r="V620" s="9"/>
      <c r="W620" s="10"/>
    </row>
    <row r="621" spans="1:23" ht="16.5" customHeight="1">
      <c r="A621" s="8"/>
      <c r="B621" s="9"/>
      <c r="C621" s="9"/>
      <c r="D621" s="9"/>
      <c r="E621" s="9"/>
      <c r="F621" s="9"/>
      <c r="G621" s="9"/>
      <c r="H621" s="9"/>
      <c r="I621" s="9"/>
      <c r="J621" s="9"/>
      <c r="K621" s="9"/>
      <c r="L621" s="9"/>
      <c r="M621" s="9"/>
      <c r="N621" s="9"/>
      <c r="O621" s="9"/>
      <c r="P621" s="9"/>
      <c r="Q621" s="9"/>
      <c r="R621" s="9"/>
      <c r="S621" s="9"/>
      <c r="T621" s="9"/>
      <c r="U621" s="9"/>
      <c r="V621" s="9"/>
      <c r="W621" s="10"/>
    </row>
    <row r="622" spans="1:23" ht="16.5" customHeight="1">
      <c r="A622" s="8"/>
      <c r="B622" s="9"/>
      <c r="C622" s="9"/>
      <c r="D622" s="9"/>
      <c r="E622" s="9"/>
      <c r="F622" s="9"/>
      <c r="G622" s="9"/>
      <c r="H622" s="9"/>
      <c r="I622" s="9"/>
      <c r="J622" s="9"/>
      <c r="K622" s="9"/>
      <c r="L622" s="9"/>
      <c r="M622" s="9"/>
      <c r="N622" s="9"/>
      <c r="O622" s="9"/>
      <c r="P622" s="9"/>
      <c r="Q622" s="9"/>
      <c r="R622" s="9"/>
      <c r="S622" s="9"/>
      <c r="T622" s="9"/>
      <c r="U622" s="9"/>
      <c r="V622" s="9"/>
      <c r="W622" s="10"/>
    </row>
    <row r="623" spans="1:23" ht="16.5" customHeight="1">
      <c r="A623" s="8"/>
      <c r="B623" s="9"/>
      <c r="C623" s="9"/>
      <c r="D623" s="9"/>
      <c r="E623" s="9"/>
      <c r="F623" s="9"/>
      <c r="G623" s="9"/>
      <c r="H623" s="9"/>
      <c r="I623" s="9"/>
      <c r="J623" s="9"/>
      <c r="K623" s="9"/>
      <c r="L623" s="9"/>
      <c r="M623" s="9"/>
      <c r="N623" s="9"/>
      <c r="O623" s="9"/>
      <c r="P623" s="9"/>
      <c r="Q623" s="9"/>
      <c r="R623" s="9"/>
      <c r="S623" s="9"/>
      <c r="T623" s="9"/>
      <c r="U623" s="9"/>
      <c r="V623" s="9"/>
      <c r="W623" s="10"/>
    </row>
    <row r="624" spans="1:23" ht="16.5" customHeight="1">
      <c r="A624" s="8"/>
      <c r="B624" s="9"/>
      <c r="C624" s="9"/>
      <c r="D624" s="9"/>
      <c r="E624" s="9"/>
      <c r="F624" s="9"/>
      <c r="G624" s="9"/>
      <c r="H624" s="9"/>
      <c r="I624" s="9"/>
      <c r="J624" s="9"/>
      <c r="K624" s="9"/>
      <c r="L624" s="9"/>
      <c r="M624" s="9"/>
      <c r="N624" s="9"/>
      <c r="O624" s="9"/>
      <c r="P624" s="9"/>
      <c r="Q624" s="9"/>
      <c r="R624" s="9"/>
      <c r="S624" s="9"/>
      <c r="T624" s="9"/>
      <c r="U624" s="9"/>
      <c r="V624" s="9"/>
      <c r="W624" s="10"/>
    </row>
    <row r="625" spans="1:23" ht="16.5" customHeight="1">
      <c r="A625" s="8"/>
      <c r="B625" s="9"/>
      <c r="C625" s="9"/>
      <c r="D625" s="9"/>
      <c r="E625" s="9"/>
      <c r="F625" s="9"/>
      <c r="G625" s="9"/>
      <c r="H625" s="9"/>
      <c r="I625" s="9"/>
      <c r="J625" s="9"/>
      <c r="K625" s="9"/>
      <c r="L625" s="9"/>
      <c r="M625" s="9"/>
      <c r="N625" s="9"/>
      <c r="O625" s="9"/>
      <c r="P625" s="9"/>
      <c r="Q625" s="9"/>
      <c r="R625" s="9"/>
      <c r="S625" s="9"/>
      <c r="T625" s="9"/>
      <c r="U625" s="9"/>
      <c r="V625" s="9"/>
      <c r="W625" s="10"/>
    </row>
    <row r="626" spans="1:23" ht="16.5" customHeight="1">
      <c r="A626" s="8"/>
      <c r="B626" s="9"/>
      <c r="C626" s="9"/>
      <c r="D626" s="9"/>
      <c r="E626" s="9"/>
      <c r="F626" s="9"/>
      <c r="G626" s="9"/>
      <c r="H626" s="9"/>
      <c r="I626" s="9"/>
      <c r="J626" s="9"/>
      <c r="K626" s="9"/>
      <c r="L626" s="9"/>
      <c r="M626" s="9"/>
      <c r="N626" s="9"/>
      <c r="O626" s="9"/>
      <c r="P626" s="9"/>
      <c r="Q626" s="9"/>
      <c r="R626" s="9"/>
      <c r="S626" s="9"/>
      <c r="T626" s="9"/>
      <c r="U626" s="9"/>
      <c r="V626" s="9"/>
      <c r="W626" s="10"/>
    </row>
    <row r="627" spans="1:23" ht="16.5" customHeight="1">
      <c r="A627" s="8"/>
      <c r="B627" s="9"/>
      <c r="C627" s="9"/>
      <c r="D627" s="9"/>
      <c r="E627" s="9"/>
      <c r="F627" s="9"/>
      <c r="G627" s="9"/>
      <c r="H627" s="9"/>
      <c r="I627" s="9"/>
      <c r="J627" s="9"/>
      <c r="K627" s="9"/>
      <c r="L627" s="9"/>
      <c r="M627" s="9"/>
      <c r="N627" s="9"/>
      <c r="O627" s="9"/>
      <c r="P627" s="9"/>
      <c r="Q627" s="9"/>
      <c r="R627" s="9"/>
      <c r="S627" s="9"/>
      <c r="T627" s="9"/>
      <c r="U627" s="9"/>
      <c r="V627" s="9"/>
      <c r="W627" s="10"/>
    </row>
    <row r="628" spans="1:23" ht="16.5" customHeight="1">
      <c r="A628" s="8"/>
      <c r="B628" s="9"/>
      <c r="C628" s="9"/>
      <c r="D628" s="9"/>
      <c r="E628" s="9"/>
      <c r="F628" s="9"/>
      <c r="G628" s="9"/>
      <c r="H628" s="9"/>
      <c r="I628" s="9"/>
      <c r="J628" s="9"/>
      <c r="K628" s="9"/>
      <c r="L628" s="9"/>
      <c r="M628" s="9"/>
      <c r="N628" s="9"/>
      <c r="O628" s="9"/>
      <c r="P628" s="9"/>
      <c r="Q628" s="9"/>
      <c r="R628" s="9"/>
      <c r="S628" s="9"/>
      <c r="T628" s="9"/>
      <c r="U628" s="9"/>
      <c r="V628" s="9"/>
      <c r="W628" s="10"/>
    </row>
    <row r="629" spans="1:23" ht="16.5" customHeight="1">
      <c r="A629" s="8"/>
      <c r="B629" s="9"/>
      <c r="C629" s="9"/>
      <c r="D629" s="9"/>
      <c r="E629" s="9"/>
      <c r="F629" s="9"/>
      <c r="G629" s="9"/>
      <c r="H629" s="9"/>
      <c r="I629" s="9"/>
      <c r="J629" s="9"/>
      <c r="K629" s="9"/>
      <c r="L629" s="9"/>
      <c r="M629" s="9"/>
      <c r="N629" s="9"/>
      <c r="O629" s="9"/>
      <c r="P629" s="9"/>
      <c r="Q629" s="9"/>
      <c r="R629" s="9"/>
      <c r="S629" s="9"/>
      <c r="T629" s="9"/>
      <c r="U629" s="9"/>
      <c r="V629" s="9"/>
      <c r="W629" s="10"/>
    </row>
    <row r="630" spans="1:23" ht="16.5" customHeight="1">
      <c r="A630" s="8"/>
      <c r="B630" s="9"/>
      <c r="C630" s="9"/>
      <c r="D630" s="9"/>
      <c r="E630" s="9"/>
      <c r="F630" s="9"/>
      <c r="G630" s="9"/>
      <c r="H630" s="9"/>
      <c r="I630" s="9"/>
      <c r="J630" s="9"/>
      <c r="K630" s="9"/>
      <c r="L630" s="9"/>
      <c r="M630" s="9"/>
      <c r="N630" s="9"/>
      <c r="O630" s="9"/>
      <c r="P630" s="9"/>
      <c r="Q630" s="9"/>
      <c r="R630" s="9"/>
      <c r="S630" s="9"/>
      <c r="T630" s="9"/>
      <c r="U630" s="9"/>
      <c r="V630" s="9"/>
      <c r="W630" s="10"/>
    </row>
    <row r="631" spans="1:23" ht="16.5" customHeight="1">
      <c r="A631" s="8"/>
      <c r="B631" s="9"/>
      <c r="C631" s="9"/>
      <c r="D631" s="9"/>
      <c r="E631" s="9"/>
      <c r="F631" s="9"/>
      <c r="G631" s="9"/>
      <c r="H631" s="9"/>
      <c r="I631" s="9"/>
      <c r="J631" s="9"/>
      <c r="K631" s="9"/>
      <c r="L631" s="9"/>
      <c r="M631" s="9"/>
      <c r="N631" s="9"/>
      <c r="O631" s="9"/>
      <c r="P631" s="9"/>
      <c r="Q631" s="9"/>
      <c r="R631" s="9"/>
      <c r="S631" s="9"/>
      <c r="T631" s="9"/>
      <c r="U631" s="9"/>
      <c r="V631" s="9"/>
      <c r="W631" s="10"/>
    </row>
    <row r="632" spans="1:23" ht="16.5" customHeight="1">
      <c r="A632" s="8"/>
      <c r="B632" s="9"/>
      <c r="C632" s="9"/>
      <c r="D632" s="9"/>
      <c r="E632" s="9"/>
      <c r="F632" s="9"/>
      <c r="G632" s="9"/>
      <c r="H632" s="9"/>
      <c r="I632" s="9"/>
      <c r="J632" s="9"/>
      <c r="K632" s="9"/>
      <c r="L632" s="9"/>
      <c r="M632" s="9"/>
      <c r="N632" s="9"/>
      <c r="O632" s="9"/>
      <c r="P632" s="9"/>
      <c r="Q632" s="9"/>
      <c r="R632" s="9"/>
      <c r="S632" s="9"/>
      <c r="T632" s="9"/>
      <c r="U632" s="9"/>
      <c r="V632" s="9"/>
      <c r="W632" s="10"/>
    </row>
    <row r="633" spans="1:23" ht="16.5" customHeight="1">
      <c r="A633" s="8"/>
      <c r="B633" s="9"/>
      <c r="C633" s="9"/>
      <c r="D633" s="9"/>
      <c r="E633" s="9"/>
      <c r="F633" s="9"/>
      <c r="G633" s="9"/>
      <c r="H633" s="9"/>
      <c r="I633" s="9"/>
      <c r="J633" s="9"/>
      <c r="K633" s="9"/>
      <c r="L633" s="9"/>
      <c r="M633" s="9"/>
      <c r="N633" s="9"/>
      <c r="O633" s="9"/>
      <c r="P633" s="9"/>
      <c r="Q633" s="9"/>
      <c r="R633" s="9"/>
      <c r="S633" s="9"/>
      <c r="T633" s="9"/>
      <c r="U633" s="9"/>
      <c r="V633" s="9"/>
      <c r="W633" s="10"/>
    </row>
    <row r="634" spans="1:23" ht="16.5" customHeight="1">
      <c r="A634" s="8"/>
      <c r="B634" s="9"/>
      <c r="C634" s="9"/>
      <c r="D634" s="9"/>
      <c r="E634" s="9"/>
      <c r="F634" s="9"/>
      <c r="G634" s="9"/>
      <c r="H634" s="9"/>
      <c r="I634" s="9"/>
      <c r="J634" s="9"/>
      <c r="K634" s="9"/>
      <c r="L634" s="9"/>
      <c r="M634" s="9"/>
      <c r="N634" s="9"/>
      <c r="O634" s="9"/>
      <c r="P634" s="9"/>
      <c r="Q634" s="9"/>
      <c r="R634" s="9"/>
      <c r="S634" s="9"/>
      <c r="T634" s="9"/>
      <c r="U634" s="9"/>
      <c r="V634" s="9"/>
      <c r="W634" s="10"/>
    </row>
    <row r="635" spans="1:23" ht="16.5" customHeight="1">
      <c r="A635" s="8"/>
      <c r="B635" s="9"/>
      <c r="C635" s="9"/>
      <c r="D635" s="9"/>
      <c r="E635" s="9"/>
      <c r="F635" s="9"/>
      <c r="G635" s="9"/>
      <c r="H635" s="9"/>
      <c r="I635" s="9"/>
      <c r="J635" s="9"/>
      <c r="K635" s="9"/>
      <c r="L635" s="9"/>
      <c r="M635" s="9"/>
      <c r="N635" s="9"/>
      <c r="O635" s="9"/>
      <c r="P635" s="9"/>
      <c r="Q635" s="9"/>
      <c r="R635" s="9"/>
      <c r="S635" s="9"/>
      <c r="T635" s="9"/>
      <c r="U635" s="9"/>
      <c r="V635" s="9"/>
      <c r="W635" s="10"/>
    </row>
    <row r="636" spans="1:23" ht="16.5" customHeight="1">
      <c r="A636" s="8"/>
      <c r="B636" s="9"/>
      <c r="C636" s="9"/>
      <c r="D636" s="9"/>
      <c r="E636" s="9"/>
      <c r="F636" s="9"/>
      <c r="G636" s="9"/>
      <c r="H636" s="9"/>
      <c r="I636" s="9"/>
      <c r="J636" s="9"/>
      <c r="K636" s="9"/>
      <c r="L636" s="9"/>
      <c r="M636" s="9"/>
      <c r="N636" s="9"/>
      <c r="O636" s="9"/>
      <c r="P636" s="9"/>
      <c r="Q636" s="9"/>
      <c r="R636" s="9"/>
      <c r="S636" s="9"/>
      <c r="T636" s="9"/>
      <c r="U636" s="9"/>
      <c r="V636" s="9"/>
      <c r="W636" s="10"/>
    </row>
    <row r="637" spans="1:23" ht="16.5" customHeight="1">
      <c r="A637" s="8"/>
      <c r="B637" s="9"/>
      <c r="C637" s="9"/>
      <c r="D637" s="9"/>
      <c r="E637" s="9"/>
      <c r="F637" s="9"/>
      <c r="G637" s="9"/>
      <c r="H637" s="9"/>
      <c r="I637" s="9"/>
      <c r="J637" s="9"/>
      <c r="K637" s="9"/>
      <c r="L637" s="9"/>
      <c r="M637" s="9"/>
      <c r="N637" s="9"/>
      <c r="O637" s="9"/>
      <c r="P637" s="9"/>
      <c r="Q637" s="9"/>
      <c r="R637" s="9"/>
      <c r="S637" s="9"/>
      <c r="T637" s="9"/>
      <c r="U637" s="9"/>
      <c r="V637" s="9"/>
      <c r="W637" s="10"/>
    </row>
    <row r="638" spans="1:23" ht="16.5" customHeight="1">
      <c r="A638" s="8"/>
      <c r="B638" s="9"/>
      <c r="C638" s="9"/>
      <c r="D638" s="9"/>
      <c r="E638" s="9"/>
      <c r="F638" s="9"/>
      <c r="G638" s="9"/>
      <c r="H638" s="9"/>
      <c r="I638" s="9"/>
      <c r="J638" s="9"/>
      <c r="K638" s="9"/>
      <c r="L638" s="9"/>
      <c r="M638" s="9"/>
      <c r="N638" s="9"/>
      <c r="O638" s="9"/>
      <c r="P638" s="9"/>
      <c r="Q638" s="9"/>
      <c r="R638" s="9"/>
      <c r="S638" s="9"/>
      <c r="T638" s="9"/>
      <c r="U638" s="9"/>
      <c r="V638" s="9"/>
      <c r="W638" s="10"/>
    </row>
    <row r="639" spans="1:23" ht="16.5" customHeight="1">
      <c r="A639" s="8"/>
      <c r="B639" s="9"/>
      <c r="C639" s="9"/>
      <c r="D639" s="9"/>
      <c r="E639" s="9"/>
      <c r="F639" s="9"/>
      <c r="G639" s="9"/>
      <c r="H639" s="9"/>
      <c r="I639" s="9"/>
      <c r="J639" s="9"/>
      <c r="K639" s="9"/>
      <c r="L639" s="9"/>
      <c r="M639" s="9"/>
      <c r="N639" s="9"/>
      <c r="O639" s="9"/>
      <c r="P639" s="9"/>
      <c r="Q639" s="9"/>
      <c r="R639" s="9"/>
      <c r="S639" s="9"/>
      <c r="T639" s="9"/>
      <c r="U639" s="9"/>
      <c r="V639" s="9"/>
      <c r="W639" s="10"/>
    </row>
    <row r="640" spans="1:23" ht="16.5" customHeight="1">
      <c r="A640" s="8"/>
      <c r="B640" s="9"/>
      <c r="C640" s="9"/>
      <c r="D640" s="9"/>
      <c r="E640" s="9"/>
      <c r="F640" s="9"/>
      <c r="G640" s="9"/>
      <c r="H640" s="9"/>
      <c r="I640" s="9"/>
      <c r="J640" s="9"/>
      <c r="K640" s="9"/>
      <c r="L640" s="9"/>
      <c r="M640" s="9"/>
      <c r="N640" s="9"/>
      <c r="O640" s="9"/>
      <c r="P640" s="9"/>
      <c r="Q640" s="9"/>
      <c r="R640" s="9"/>
      <c r="S640" s="9"/>
      <c r="T640" s="9"/>
      <c r="U640" s="9"/>
      <c r="V640" s="9"/>
      <c r="W640" s="10"/>
    </row>
    <row r="641" spans="1:23" ht="16.5" customHeight="1">
      <c r="A641" s="8"/>
      <c r="B641" s="9"/>
      <c r="C641" s="9"/>
      <c r="D641" s="9"/>
      <c r="E641" s="9"/>
      <c r="F641" s="9"/>
      <c r="G641" s="9"/>
      <c r="H641" s="9"/>
      <c r="I641" s="9"/>
      <c r="J641" s="9"/>
      <c r="K641" s="9"/>
      <c r="L641" s="9"/>
      <c r="M641" s="9"/>
      <c r="N641" s="9"/>
      <c r="O641" s="9"/>
      <c r="P641" s="9"/>
      <c r="Q641" s="9"/>
      <c r="R641" s="9"/>
      <c r="S641" s="9"/>
      <c r="T641" s="9"/>
      <c r="U641" s="9"/>
      <c r="V641" s="9"/>
      <c r="W641" s="10"/>
    </row>
    <row r="642" spans="1:23" ht="16.5" customHeight="1">
      <c r="A642" s="8"/>
      <c r="B642" s="9"/>
      <c r="C642" s="9"/>
      <c r="D642" s="9"/>
      <c r="E642" s="9"/>
      <c r="F642" s="9"/>
      <c r="G642" s="9"/>
      <c r="H642" s="9"/>
      <c r="I642" s="9"/>
      <c r="J642" s="9"/>
      <c r="K642" s="9"/>
      <c r="L642" s="9"/>
      <c r="M642" s="9"/>
      <c r="N642" s="9"/>
      <c r="O642" s="9"/>
      <c r="P642" s="9"/>
      <c r="Q642" s="9"/>
      <c r="R642" s="9"/>
      <c r="S642" s="9"/>
      <c r="T642" s="9"/>
      <c r="U642" s="9"/>
      <c r="V642" s="9"/>
      <c r="W642" s="10"/>
    </row>
    <row r="643" spans="1:23" ht="16.5" customHeight="1">
      <c r="A643" s="8"/>
      <c r="B643" s="9"/>
      <c r="C643" s="9"/>
      <c r="D643" s="9"/>
      <c r="E643" s="9"/>
      <c r="F643" s="9"/>
      <c r="G643" s="9"/>
      <c r="H643" s="9"/>
      <c r="I643" s="9"/>
      <c r="J643" s="9"/>
      <c r="K643" s="9"/>
      <c r="L643" s="9"/>
      <c r="M643" s="9"/>
      <c r="N643" s="9"/>
      <c r="O643" s="9"/>
      <c r="P643" s="9"/>
      <c r="Q643" s="9"/>
      <c r="R643" s="9"/>
      <c r="S643" s="9"/>
      <c r="T643" s="9"/>
      <c r="U643" s="9"/>
      <c r="V643" s="9"/>
      <c r="W643" s="10"/>
    </row>
    <row r="644" spans="1:23" ht="16.5" customHeight="1">
      <c r="A644" s="8"/>
      <c r="B644" s="9"/>
      <c r="C644" s="9"/>
      <c r="D644" s="9"/>
      <c r="E644" s="9"/>
      <c r="F644" s="9"/>
      <c r="G644" s="9"/>
      <c r="H644" s="9"/>
      <c r="I644" s="9"/>
      <c r="J644" s="9"/>
      <c r="K644" s="9"/>
      <c r="L644" s="9"/>
      <c r="M644" s="9"/>
      <c r="N644" s="9"/>
      <c r="O644" s="9"/>
      <c r="P644" s="9"/>
      <c r="Q644" s="9"/>
      <c r="R644" s="9"/>
      <c r="S644" s="9"/>
      <c r="T644" s="9"/>
      <c r="U644" s="9"/>
      <c r="V644" s="9"/>
      <c r="W644" s="10"/>
    </row>
    <row r="645" spans="1:23" ht="16.5" customHeight="1">
      <c r="A645" s="8"/>
      <c r="B645" s="9"/>
      <c r="C645" s="9"/>
      <c r="D645" s="9"/>
      <c r="E645" s="9"/>
      <c r="F645" s="9"/>
      <c r="G645" s="9"/>
      <c r="H645" s="9"/>
      <c r="I645" s="9"/>
      <c r="J645" s="9"/>
      <c r="K645" s="9"/>
      <c r="L645" s="9"/>
      <c r="M645" s="9"/>
      <c r="N645" s="9"/>
      <c r="O645" s="9"/>
      <c r="P645" s="9"/>
      <c r="Q645" s="9"/>
      <c r="R645" s="9"/>
      <c r="S645" s="9"/>
      <c r="T645" s="9"/>
      <c r="U645" s="9"/>
      <c r="V645" s="9"/>
      <c r="W645" s="10"/>
    </row>
    <row r="646" spans="1:23" ht="16.5" customHeight="1">
      <c r="A646" s="8"/>
      <c r="B646" s="9"/>
      <c r="C646" s="9"/>
      <c r="D646" s="9"/>
      <c r="E646" s="9"/>
      <c r="F646" s="9"/>
      <c r="G646" s="9"/>
      <c r="H646" s="9"/>
      <c r="I646" s="9"/>
      <c r="J646" s="9"/>
      <c r="K646" s="9"/>
      <c r="L646" s="9"/>
      <c r="M646" s="9"/>
      <c r="N646" s="9"/>
      <c r="O646" s="9"/>
      <c r="P646" s="9"/>
      <c r="Q646" s="9"/>
      <c r="R646" s="9"/>
      <c r="S646" s="9"/>
      <c r="T646" s="9"/>
      <c r="U646" s="9"/>
      <c r="V646" s="9"/>
      <c r="W646" s="10"/>
    </row>
    <row r="647" spans="1:23" ht="16.5" customHeight="1">
      <c r="A647" s="8"/>
      <c r="B647" s="9"/>
      <c r="C647" s="9"/>
      <c r="D647" s="9"/>
      <c r="E647" s="9"/>
      <c r="F647" s="9"/>
      <c r="G647" s="9"/>
      <c r="H647" s="9"/>
      <c r="I647" s="9"/>
      <c r="J647" s="9"/>
      <c r="K647" s="9"/>
      <c r="L647" s="9"/>
      <c r="M647" s="9"/>
      <c r="N647" s="9"/>
      <c r="O647" s="9"/>
      <c r="P647" s="9"/>
      <c r="Q647" s="9"/>
      <c r="R647" s="9"/>
      <c r="S647" s="9"/>
      <c r="T647" s="9"/>
      <c r="U647" s="9"/>
      <c r="V647" s="9"/>
      <c r="W647" s="10"/>
    </row>
    <row r="648" spans="1:23" ht="16.5" customHeight="1">
      <c r="A648" s="8"/>
      <c r="B648" s="9"/>
      <c r="C648" s="9"/>
      <c r="D648" s="9"/>
      <c r="E648" s="9"/>
      <c r="F648" s="9"/>
      <c r="G648" s="9"/>
      <c r="H648" s="9"/>
      <c r="I648" s="9"/>
      <c r="J648" s="9"/>
      <c r="K648" s="9"/>
      <c r="L648" s="9"/>
      <c r="M648" s="9"/>
      <c r="N648" s="9"/>
      <c r="O648" s="9"/>
      <c r="P648" s="9"/>
      <c r="Q648" s="9"/>
      <c r="R648" s="9"/>
      <c r="S648" s="9"/>
      <c r="T648" s="9"/>
      <c r="U648" s="9"/>
      <c r="V648" s="9"/>
      <c r="W648" s="10"/>
    </row>
    <row r="649" spans="1:23" ht="16.5" customHeight="1">
      <c r="A649" s="8"/>
      <c r="B649" s="9"/>
      <c r="C649" s="9"/>
      <c r="D649" s="9"/>
      <c r="E649" s="9"/>
      <c r="F649" s="9"/>
      <c r="G649" s="9"/>
      <c r="H649" s="9"/>
      <c r="I649" s="9"/>
      <c r="J649" s="9"/>
      <c r="K649" s="9"/>
      <c r="L649" s="9"/>
      <c r="M649" s="9"/>
      <c r="N649" s="9"/>
      <c r="O649" s="9"/>
      <c r="P649" s="9"/>
      <c r="Q649" s="9"/>
      <c r="R649" s="9"/>
      <c r="S649" s="9"/>
      <c r="T649" s="9"/>
      <c r="U649" s="9"/>
      <c r="V649" s="9"/>
      <c r="W649" s="10"/>
    </row>
    <row r="650" spans="1:23" ht="16.5" customHeight="1">
      <c r="A650" s="8"/>
      <c r="B650" s="9"/>
      <c r="C650" s="9"/>
      <c r="D650" s="9"/>
      <c r="E650" s="9"/>
      <c r="F650" s="9"/>
      <c r="G650" s="9"/>
      <c r="H650" s="9"/>
      <c r="I650" s="9"/>
      <c r="J650" s="9"/>
      <c r="K650" s="9"/>
      <c r="L650" s="9"/>
      <c r="M650" s="9"/>
      <c r="N650" s="9"/>
      <c r="O650" s="9"/>
      <c r="P650" s="9"/>
      <c r="Q650" s="9"/>
      <c r="R650" s="9"/>
      <c r="S650" s="9"/>
      <c r="T650" s="9"/>
      <c r="U650" s="9"/>
      <c r="V650" s="9"/>
      <c r="W650" s="10"/>
    </row>
    <row r="651" spans="1:23" ht="16.5" customHeight="1">
      <c r="A651" s="8"/>
      <c r="B651" s="9"/>
      <c r="C651" s="9"/>
      <c r="D651" s="9"/>
      <c r="E651" s="9"/>
      <c r="F651" s="9"/>
      <c r="G651" s="9"/>
      <c r="H651" s="9"/>
      <c r="I651" s="9"/>
      <c r="J651" s="9"/>
      <c r="K651" s="9"/>
      <c r="L651" s="9"/>
      <c r="M651" s="9"/>
      <c r="N651" s="9"/>
      <c r="O651" s="9"/>
      <c r="P651" s="9"/>
      <c r="Q651" s="9"/>
      <c r="R651" s="9"/>
      <c r="S651" s="9"/>
      <c r="T651" s="9"/>
      <c r="U651" s="9"/>
      <c r="V651" s="9"/>
      <c r="W651" s="10"/>
    </row>
    <row r="652" spans="1:23" ht="16.5" customHeight="1">
      <c r="A652" s="8"/>
      <c r="B652" s="9"/>
      <c r="C652" s="9"/>
      <c r="D652" s="9"/>
      <c r="E652" s="9"/>
      <c r="F652" s="9"/>
      <c r="G652" s="9"/>
      <c r="H652" s="9"/>
      <c r="I652" s="9"/>
      <c r="J652" s="9"/>
      <c r="K652" s="9"/>
      <c r="L652" s="9"/>
      <c r="M652" s="9"/>
      <c r="N652" s="9"/>
      <c r="O652" s="9"/>
      <c r="P652" s="9"/>
      <c r="Q652" s="9"/>
      <c r="R652" s="9"/>
      <c r="S652" s="9"/>
      <c r="T652" s="9"/>
      <c r="U652" s="9"/>
      <c r="V652" s="9"/>
      <c r="W652" s="10"/>
    </row>
    <row r="653" spans="1:23" ht="16.5" customHeight="1">
      <c r="A653" s="8"/>
      <c r="B653" s="9"/>
      <c r="C653" s="9"/>
      <c r="D653" s="9"/>
      <c r="E653" s="9"/>
      <c r="F653" s="9"/>
      <c r="G653" s="9"/>
      <c r="H653" s="9"/>
      <c r="I653" s="9"/>
      <c r="J653" s="9"/>
      <c r="K653" s="9"/>
      <c r="L653" s="9"/>
      <c r="M653" s="9"/>
      <c r="N653" s="9"/>
      <c r="O653" s="9"/>
      <c r="P653" s="9"/>
      <c r="Q653" s="9"/>
      <c r="R653" s="9"/>
      <c r="S653" s="9"/>
      <c r="T653" s="9"/>
      <c r="U653" s="9"/>
      <c r="V653" s="9"/>
      <c r="W653" s="10"/>
    </row>
    <row r="654" spans="1:23" ht="16.5" customHeight="1">
      <c r="A654" s="8"/>
      <c r="B654" s="9"/>
      <c r="C654" s="9"/>
      <c r="D654" s="9"/>
      <c r="E654" s="9"/>
      <c r="F654" s="9"/>
      <c r="G654" s="9"/>
      <c r="H654" s="9"/>
      <c r="I654" s="9"/>
      <c r="J654" s="9"/>
      <c r="K654" s="9"/>
      <c r="L654" s="9"/>
      <c r="M654" s="9"/>
      <c r="N654" s="9"/>
      <c r="O654" s="9"/>
      <c r="P654" s="9"/>
      <c r="Q654" s="9"/>
      <c r="R654" s="9"/>
      <c r="S654" s="9"/>
      <c r="T654" s="9"/>
      <c r="U654" s="9"/>
      <c r="V654" s="9"/>
      <c r="W654" s="10"/>
    </row>
    <row r="655" spans="1:23" ht="16.5" customHeight="1">
      <c r="A655" s="8"/>
      <c r="B655" s="9"/>
      <c r="C655" s="9"/>
      <c r="D655" s="9"/>
      <c r="E655" s="9"/>
      <c r="F655" s="9"/>
      <c r="G655" s="9"/>
      <c r="H655" s="9"/>
      <c r="I655" s="9"/>
      <c r="J655" s="9"/>
      <c r="K655" s="9"/>
      <c r="L655" s="9"/>
      <c r="M655" s="9"/>
      <c r="N655" s="9"/>
      <c r="O655" s="9"/>
      <c r="P655" s="9"/>
      <c r="Q655" s="9"/>
      <c r="R655" s="9"/>
      <c r="S655" s="9"/>
      <c r="T655" s="9"/>
      <c r="U655" s="9"/>
      <c r="V655" s="9"/>
      <c r="W655" s="10"/>
    </row>
    <row r="656" spans="1:23" ht="16.5" customHeight="1">
      <c r="A656" s="8"/>
      <c r="B656" s="9"/>
      <c r="C656" s="9"/>
      <c r="D656" s="9"/>
      <c r="E656" s="9"/>
      <c r="F656" s="9"/>
      <c r="G656" s="9"/>
      <c r="H656" s="9"/>
      <c r="I656" s="9"/>
      <c r="J656" s="9"/>
      <c r="K656" s="9"/>
      <c r="L656" s="9"/>
      <c r="M656" s="9"/>
      <c r="N656" s="9"/>
      <c r="O656" s="9"/>
      <c r="P656" s="9"/>
      <c r="Q656" s="9"/>
      <c r="R656" s="9"/>
      <c r="S656" s="9"/>
      <c r="T656" s="9"/>
      <c r="U656" s="9"/>
      <c r="V656" s="9"/>
      <c r="W656" s="10"/>
    </row>
    <row r="657" spans="1:23" ht="16.5" customHeight="1">
      <c r="A657" s="8"/>
      <c r="B657" s="9"/>
      <c r="C657" s="9"/>
      <c r="D657" s="9"/>
      <c r="E657" s="9"/>
      <c r="F657" s="9"/>
      <c r="G657" s="9"/>
      <c r="H657" s="9"/>
      <c r="I657" s="9"/>
      <c r="J657" s="9"/>
      <c r="K657" s="9"/>
      <c r="L657" s="9"/>
      <c r="M657" s="9"/>
      <c r="N657" s="9"/>
      <c r="O657" s="9"/>
      <c r="P657" s="9"/>
      <c r="Q657" s="9"/>
      <c r="R657" s="9"/>
      <c r="S657" s="9"/>
      <c r="T657" s="9"/>
      <c r="U657" s="9"/>
      <c r="V657" s="9"/>
      <c r="W657" s="10"/>
    </row>
    <row r="658" spans="1:23" ht="16.5" customHeight="1">
      <c r="A658" s="8"/>
      <c r="B658" s="9"/>
      <c r="C658" s="9"/>
      <c r="D658" s="9"/>
      <c r="E658" s="9"/>
      <c r="F658" s="9"/>
      <c r="G658" s="9"/>
      <c r="H658" s="9"/>
      <c r="I658" s="9"/>
      <c r="J658" s="9"/>
      <c r="K658" s="9"/>
      <c r="L658" s="9"/>
      <c r="M658" s="9"/>
      <c r="N658" s="9"/>
      <c r="O658" s="9"/>
      <c r="P658" s="9"/>
      <c r="Q658" s="9"/>
      <c r="R658" s="9"/>
      <c r="S658" s="9"/>
      <c r="T658" s="9"/>
      <c r="U658" s="9"/>
      <c r="V658" s="9"/>
      <c r="W658" s="10"/>
    </row>
    <row r="659" spans="1:23" ht="16.5" customHeight="1">
      <c r="A659" s="8"/>
      <c r="B659" s="9"/>
      <c r="C659" s="9"/>
      <c r="D659" s="9"/>
      <c r="E659" s="9"/>
      <c r="F659" s="9"/>
      <c r="G659" s="9"/>
      <c r="H659" s="9"/>
      <c r="I659" s="9"/>
      <c r="J659" s="9"/>
      <c r="K659" s="9"/>
      <c r="L659" s="9"/>
      <c r="M659" s="9"/>
      <c r="N659" s="9"/>
      <c r="O659" s="9"/>
      <c r="P659" s="9"/>
      <c r="Q659" s="9"/>
      <c r="R659" s="9"/>
      <c r="S659" s="9"/>
      <c r="T659" s="9"/>
      <c r="U659" s="9"/>
      <c r="V659" s="9"/>
      <c r="W659" s="10"/>
    </row>
    <row r="660" spans="1:23" ht="16.5" customHeight="1">
      <c r="A660" s="8"/>
      <c r="B660" s="9"/>
      <c r="C660" s="9"/>
      <c r="D660" s="9"/>
      <c r="E660" s="9"/>
      <c r="F660" s="9"/>
      <c r="G660" s="9"/>
      <c r="H660" s="9"/>
      <c r="I660" s="9"/>
      <c r="J660" s="9"/>
      <c r="K660" s="9"/>
      <c r="L660" s="9"/>
      <c r="M660" s="9"/>
      <c r="N660" s="9"/>
      <c r="O660" s="9"/>
      <c r="P660" s="9"/>
      <c r="Q660" s="9"/>
      <c r="R660" s="9"/>
      <c r="S660" s="9"/>
      <c r="T660" s="9"/>
      <c r="U660" s="9"/>
      <c r="V660" s="9"/>
      <c r="W660" s="10"/>
    </row>
    <row r="661" spans="1:23" ht="16.5" customHeight="1">
      <c r="A661" s="8"/>
      <c r="B661" s="9"/>
      <c r="C661" s="9"/>
      <c r="D661" s="9"/>
      <c r="E661" s="9"/>
      <c r="F661" s="9"/>
      <c r="G661" s="9"/>
      <c r="H661" s="9"/>
      <c r="I661" s="9"/>
      <c r="J661" s="9"/>
      <c r="K661" s="9"/>
      <c r="L661" s="9"/>
      <c r="M661" s="9"/>
      <c r="N661" s="9"/>
      <c r="O661" s="9"/>
      <c r="P661" s="9"/>
      <c r="Q661" s="9"/>
      <c r="R661" s="9"/>
      <c r="S661" s="9"/>
      <c r="T661" s="9"/>
      <c r="U661" s="9"/>
      <c r="V661" s="9"/>
      <c r="W661" s="10"/>
    </row>
    <row r="662" spans="1:23" ht="16.5" customHeight="1">
      <c r="A662" s="8"/>
      <c r="B662" s="9"/>
      <c r="C662" s="9"/>
      <c r="D662" s="9"/>
      <c r="E662" s="9"/>
      <c r="F662" s="9"/>
      <c r="G662" s="9"/>
      <c r="H662" s="9"/>
      <c r="I662" s="9"/>
      <c r="J662" s="9"/>
      <c r="K662" s="9"/>
      <c r="L662" s="9"/>
      <c r="M662" s="9"/>
      <c r="N662" s="9"/>
      <c r="O662" s="9"/>
      <c r="P662" s="9"/>
      <c r="Q662" s="9"/>
      <c r="R662" s="9"/>
      <c r="S662" s="9"/>
      <c r="T662" s="9"/>
      <c r="U662" s="9"/>
      <c r="V662" s="9"/>
      <c r="W662" s="10"/>
    </row>
    <row r="663" spans="1:23" ht="16.5" customHeight="1">
      <c r="A663" s="8"/>
      <c r="B663" s="9"/>
      <c r="C663" s="9"/>
      <c r="D663" s="9"/>
      <c r="E663" s="9"/>
      <c r="F663" s="9"/>
      <c r="G663" s="9"/>
      <c r="H663" s="9"/>
      <c r="I663" s="9"/>
      <c r="J663" s="9"/>
      <c r="K663" s="9"/>
      <c r="L663" s="9"/>
      <c r="M663" s="9"/>
      <c r="N663" s="9"/>
      <c r="O663" s="9"/>
      <c r="P663" s="9"/>
      <c r="Q663" s="9"/>
      <c r="R663" s="9"/>
      <c r="S663" s="9"/>
      <c r="T663" s="9"/>
      <c r="U663" s="9"/>
      <c r="V663" s="9"/>
      <c r="W663" s="10"/>
    </row>
    <row r="664" spans="1:23" ht="16.5" customHeight="1">
      <c r="A664" s="8"/>
      <c r="B664" s="9"/>
      <c r="C664" s="9"/>
      <c r="D664" s="9"/>
      <c r="E664" s="9"/>
      <c r="F664" s="9"/>
      <c r="G664" s="9"/>
      <c r="H664" s="9"/>
      <c r="I664" s="9"/>
      <c r="J664" s="9"/>
      <c r="K664" s="9"/>
      <c r="L664" s="9"/>
      <c r="M664" s="9"/>
      <c r="N664" s="9"/>
      <c r="O664" s="9"/>
      <c r="P664" s="9"/>
      <c r="Q664" s="9"/>
      <c r="R664" s="9"/>
      <c r="S664" s="9"/>
      <c r="T664" s="9"/>
      <c r="U664" s="9"/>
      <c r="V664" s="9"/>
      <c r="W664" s="10"/>
    </row>
    <row r="665" spans="1:23" ht="16.5" customHeight="1">
      <c r="A665" s="8"/>
      <c r="B665" s="9"/>
      <c r="C665" s="9"/>
      <c r="D665" s="9"/>
      <c r="E665" s="9"/>
      <c r="F665" s="9"/>
      <c r="G665" s="9"/>
      <c r="H665" s="9"/>
      <c r="I665" s="9"/>
      <c r="J665" s="9"/>
      <c r="K665" s="9"/>
      <c r="L665" s="9"/>
      <c r="M665" s="9"/>
      <c r="N665" s="9"/>
      <c r="O665" s="9"/>
      <c r="P665" s="9"/>
      <c r="Q665" s="9"/>
      <c r="R665" s="9"/>
      <c r="S665" s="9"/>
      <c r="T665" s="9"/>
      <c r="U665" s="9"/>
      <c r="V665" s="9"/>
      <c r="W665" s="10"/>
    </row>
    <row r="666" spans="1:23" ht="16.5" customHeight="1">
      <c r="A666" s="8"/>
      <c r="B666" s="9"/>
      <c r="C666" s="9"/>
      <c r="D666" s="9"/>
      <c r="E666" s="9"/>
      <c r="F666" s="9"/>
      <c r="G666" s="9"/>
      <c r="H666" s="9"/>
      <c r="I666" s="9"/>
      <c r="J666" s="9"/>
      <c r="K666" s="9"/>
      <c r="L666" s="9"/>
      <c r="M666" s="9"/>
      <c r="N666" s="9"/>
      <c r="O666" s="9"/>
      <c r="P666" s="9"/>
      <c r="Q666" s="9"/>
      <c r="R666" s="9"/>
      <c r="S666" s="9"/>
      <c r="T666" s="9"/>
      <c r="U666" s="9"/>
      <c r="V666" s="9"/>
      <c r="W666" s="10"/>
    </row>
    <row r="667" spans="1:23" ht="16.5" customHeight="1">
      <c r="A667" s="8"/>
      <c r="B667" s="9"/>
      <c r="C667" s="9"/>
      <c r="D667" s="9"/>
      <c r="E667" s="9"/>
      <c r="F667" s="9"/>
      <c r="G667" s="9"/>
      <c r="H667" s="9"/>
      <c r="I667" s="9"/>
      <c r="J667" s="9"/>
      <c r="K667" s="9"/>
      <c r="L667" s="9"/>
      <c r="M667" s="9"/>
      <c r="N667" s="9"/>
      <c r="O667" s="9"/>
      <c r="P667" s="9"/>
      <c r="Q667" s="9"/>
      <c r="R667" s="9"/>
      <c r="S667" s="9"/>
      <c r="T667" s="9"/>
      <c r="U667" s="9"/>
      <c r="V667" s="9"/>
      <c r="W667" s="10"/>
    </row>
    <row r="668" spans="1:23" ht="16.5" customHeight="1">
      <c r="A668" s="8"/>
      <c r="B668" s="9"/>
      <c r="C668" s="9"/>
      <c r="D668" s="9"/>
      <c r="E668" s="9"/>
      <c r="F668" s="9"/>
      <c r="G668" s="9"/>
      <c r="H668" s="9"/>
      <c r="I668" s="9"/>
      <c r="J668" s="9"/>
      <c r="K668" s="9"/>
      <c r="L668" s="9"/>
      <c r="M668" s="9"/>
      <c r="N668" s="9"/>
      <c r="O668" s="9"/>
      <c r="P668" s="9"/>
      <c r="Q668" s="9"/>
      <c r="R668" s="9"/>
      <c r="S668" s="9"/>
      <c r="T668" s="9"/>
      <c r="U668" s="9"/>
      <c r="V668" s="9"/>
      <c r="W668" s="10"/>
    </row>
    <row r="669" spans="1:23" ht="16.5" customHeight="1">
      <c r="A669" s="8"/>
      <c r="B669" s="9"/>
      <c r="C669" s="9"/>
      <c r="D669" s="9"/>
      <c r="E669" s="9"/>
      <c r="F669" s="9"/>
      <c r="G669" s="9"/>
      <c r="H669" s="9"/>
      <c r="I669" s="9"/>
      <c r="J669" s="9"/>
      <c r="K669" s="9"/>
      <c r="L669" s="9"/>
      <c r="M669" s="9"/>
      <c r="N669" s="9"/>
      <c r="O669" s="9"/>
      <c r="P669" s="9"/>
      <c r="Q669" s="9"/>
      <c r="R669" s="9"/>
      <c r="S669" s="9"/>
      <c r="T669" s="9"/>
      <c r="U669" s="9"/>
      <c r="V669" s="9"/>
      <c r="W669" s="10"/>
    </row>
    <row r="670" spans="1:23" ht="16.5" customHeight="1">
      <c r="A670" s="8"/>
      <c r="B670" s="9"/>
      <c r="C670" s="9"/>
      <c r="D670" s="9"/>
      <c r="E670" s="9"/>
      <c r="F670" s="9"/>
      <c r="G670" s="9"/>
      <c r="H670" s="9"/>
      <c r="I670" s="9"/>
      <c r="J670" s="9"/>
      <c r="K670" s="9"/>
      <c r="L670" s="9"/>
      <c r="M670" s="9"/>
      <c r="N670" s="9"/>
      <c r="O670" s="9"/>
      <c r="P670" s="9"/>
      <c r="Q670" s="9"/>
      <c r="R670" s="9"/>
      <c r="S670" s="9"/>
      <c r="T670" s="9"/>
      <c r="U670" s="9"/>
      <c r="V670" s="9"/>
      <c r="W670" s="10"/>
    </row>
    <row r="671" spans="1:23" ht="16.5" customHeight="1">
      <c r="A671" s="8"/>
      <c r="B671" s="9"/>
      <c r="C671" s="9"/>
      <c r="D671" s="9"/>
      <c r="E671" s="9"/>
      <c r="F671" s="9"/>
      <c r="G671" s="9"/>
      <c r="H671" s="9"/>
      <c r="I671" s="9"/>
      <c r="J671" s="9"/>
      <c r="K671" s="9"/>
      <c r="L671" s="9"/>
      <c r="M671" s="9"/>
      <c r="N671" s="9"/>
      <c r="O671" s="9"/>
      <c r="P671" s="9"/>
      <c r="Q671" s="9"/>
      <c r="R671" s="9"/>
      <c r="S671" s="9"/>
      <c r="T671" s="9"/>
      <c r="U671" s="9"/>
      <c r="V671" s="9"/>
      <c r="W671" s="10"/>
    </row>
    <row r="672" spans="1:23" ht="16.5" customHeight="1">
      <c r="A672" s="8"/>
      <c r="B672" s="9"/>
      <c r="C672" s="9"/>
      <c r="D672" s="9"/>
      <c r="E672" s="9"/>
      <c r="F672" s="9"/>
      <c r="G672" s="9"/>
      <c r="H672" s="9"/>
      <c r="I672" s="9"/>
      <c r="J672" s="9"/>
      <c r="K672" s="9"/>
      <c r="L672" s="9"/>
      <c r="M672" s="9"/>
      <c r="N672" s="9"/>
      <c r="O672" s="9"/>
      <c r="P672" s="9"/>
      <c r="Q672" s="9"/>
      <c r="R672" s="9"/>
      <c r="S672" s="9"/>
      <c r="T672" s="9"/>
      <c r="U672" s="9"/>
      <c r="V672" s="9"/>
      <c r="W672" s="10"/>
    </row>
    <row r="673" spans="1:23" ht="16.5" customHeight="1">
      <c r="A673" s="8"/>
      <c r="B673" s="9"/>
      <c r="C673" s="9"/>
      <c r="D673" s="9"/>
      <c r="E673" s="9"/>
      <c r="F673" s="9"/>
      <c r="G673" s="9"/>
      <c r="H673" s="9"/>
      <c r="I673" s="9"/>
      <c r="J673" s="9"/>
      <c r="K673" s="9"/>
      <c r="L673" s="9"/>
      <c r="M673" s="9"/>
      <c r="N673" s="9"/>
      <c r="O673" s="9"/>
      <c r="P673" s="9"/>
      <c r="Q673" s="9"/>
      <c r="R673" s="9"/>
      <c r="S673" s="9"/>
      <c r="T673" s="9"/>
      <c r="U673" s="9"/>
      <c r="V673" s="9"/>
      <c r="W673" s="10"/>
    </row>
    <row r="674" spans="1:23" ht="16.5" customHeight="1">
      <c r="A674" s="8"/>
      <c r="B674" s="9"/>
      <c r="C674" s="9"/>
      <c r="D674" s="9"/>
      <c r="E674" s="9"/>
      <c r="F674" s="9"/>
      <c r="G674" s="9"/>
      <c r="H674" s="9"/>
      <c r="I674" s="9"/>
      <c r="J674" s="9"/>
      <c r="K674" s="9"/>
      <c r="L674" s="9"/>
      <c r="M674" s="9"/>
      <c r="N674" s="9"/>
      <c r="O674" s="9"/>
      <c r="P674" s="9"/>
      <c r="Q674" s="9"/>
      <c r="R674" s="9"/>
      <c r="S674" s="9"/>
      <c r="T674" s="9"/>
      <c r="U674" s="9"/>
      <c r="V674" s="9"/>
      <c r="W674" s="10"/>
    </row>
    <row r="675" spans="1:23" ht="16.5" customHeight="1">
      <c r="A675" s="8"/>
      <c r="B675" s="9"/>
      <c r="C675" s="9"/>
      <c r="D675" s="9"/>
      <c r="E675" s="9"/>
      <c r="F675" s="9"/>
      <c r="G675" s="9"/>
      <c r="H675" s="9"/>
      <c r="I675" s="9"/>
      <c r="J675" s="9"/>
      <c r="K675" s="9"/>
      <c r="L675" s="9"/>
      <c r="M675" s="9"/>
      <c r="N675" s="9"/>
      <c r="O675" s="9"/>
      <c r="P675" s="9"/>
      <c r="Q675" s="9"/>
      <c r="R675" s="9"/>
      <c r="S675" s="9"/>
      <c r="T675" s="9"/>
      <c r="U675" s="9"/>
      <c r="V675" s="9"/>
      <c r="W675" s="10"/>
    </row>
    <row r="676" spans="1:23" ht="16.5" customHeight="1">
      <c r="A676" s="8"/>
      <c r="B676" s="9"/>
      <c r="C676" s="9"/>
      <c r="D676" s="9"/>
      <c r="E676" s="9"/>
      <c r="F676" s="9"/>
      <c r="G676" s="9"/>
      <c r="H676" s="9"/>
      <c r="I676" s="9"/>
      <c r="J676" s="9"/>
      <c r="K676" s="9"/>
      <c r="L676" s="9"/>
      <c r="M676" s="9"/>
      <c r="N676" s="9"/>
      <c r="O676" s="9"/>
      <c r="P676" s="9"/>
      <c r="Q676" s="9"/>
      <c r="R676" s="9"/>
      <c r="S676" s="9"/>
      <c r="T676" s="9"/>
      <c r="U676" s="9"/>
      <c r="V676" s="9"/>
      <c r="W676" s="10"/>
    </row>
    <row r="677" spans="1:23" ht="16.5" customHeight="1">
      <c r="A677" s="8"/>
      <c r="B677" s="9"/>
      <c r="C677" s="9"/>
      <c r="D677" s="9"/>
      <c r="E677" s="9"/>
      <c r="F677" s="9"/>
      <c r="G677" s="9"/>
      <c r="H677" s="9"/>
      <c r="I677" s="9"/>
      <c r="J677" s="9"/>
      <c r="K677" s="9"/>
      <c r="L677" s="9"/>
      <c r="M677" s="9"/>
      <c r="N677" s="9"/>
      <c r="O677" s="9"/>
      <c r="P677" s="9"/>
      <c r="Q677" s="9"/>
      <c r="R677" s="9"/>
      <c r="S677" s="9"/>
      <c r="T677" s="9"/>
      <c r="U677" s="9"/>
      <c r="V677" s="9"/>
      <c r="W677" s="10"/>
    </row>
    <row r="678" spans="1:23" ht="16.5" customHeight="1">
      <c r="A678" s="8"/>
      <c r="B678" s="9"/>
      <c r="C678" s="9"/>
      <c r="D678" s="9"/>
      <c r="E678" s="9"/>
      <c r="F678" s="9"/>
      <c r="G678" s="9"/>
      <c r="H678" s="9"/>
      <c r="I678" s="9"/>
      <c r="J678" s="9"/>
      <c r="K678" s="9"/>
      <c r="L678" s="9"/>
      <c r="M678" s="9"/>
      <c r="N678" s="9"/>
      <c r="O678" s="9"/>
      <c r="P678" s="9"/>
      <c r="Q678" s="9"/>
      <c r="R678" s="9"/>
      <c r="S678" s="9"/>
      <c r="T678" s="9"/>
      <c r="U678" s="9"/>
      <c r="V678" s="9"/>
      <c r="W678" s="10"/>
    </row>
    <row r="679" spans="1:23" ht="16.5" customHeight="1">
      <c r="A679" s="8"/>
      <c r="B679" s="9"/>
      <c r="C679" s="9"/>
      <c r="D679" s="9"/>
      <c r="E679" s="9"/>
      <c r="F679" s="9"/>
      <c r="G679" s="9"/>
      <c r="H679" s="9"/>
      <c r="I679" s="9"/>
      <c r="J679" s="9"/>
      <c r="K679" s="9"/>
      <c r="L679" s="9"/>
      <c r="M679" s="9"/>
      <c r="N679" s="9"/>
      <c r="O679" s="9"/>
      <c r="P679" s="9"/>
      <c r="Q679" s="9"/>
      <c r="R679" s="9"/>
      <c r="S679" s="9"/>
      <c r="T679" s="9"/>
      <c r="U679" s="9"/>
      <c r="V679" s="9"/>
      <c r="W679" s="10"/>
    </row>
    <row r="680" spans="1:23" ht="16.5" customHeight="1">
      <c r="A680" s="8"/>
      <c r="B680" s="9"/>
      <c r="C680" s="9"/>
      <c r="D680" s="9"/>
      <c r="E680" s="9"/>
      <c r="F680" s="9"/>
      <c r="G680" s="9"/>
      <c r="H680" s="9"/>
      <c r="I680" s="9"/>
      <c r="J680" s="9"/>
      <c r="K680" s="9"/>
      <c r="L680" s="9"/>
      <c r="M680" s="9"/>
      <c r="N680" s="9"/>
      <c r="O680" s="9"/>
      <c r="P680" s="9"/>
      <c r="Q680" s="9"/>
      <c r="R680" s="9"/>
      <c r="S680" s="9"/>
      <c r="T680" s="9"/>
      <c r="U680" s="9"/>
      <c r="V680" s="9"/>
      <c r="W680" s="10"/>
    </row>
    <row r="681" spans="1:23" ht="16.5" customHeight="1">
      <c r="A681" s="8"/>
      <c r="B681" s="9"/>
      <c r="C681" s="9"/>
      <c r="D681" s="9"/>
      <c r="E681" s="9"/>
      <c r="F681" s="9"/>
      <c r="G681" s="9"/>
      <c r="H681" s="9"/>
      <c r="I681" s="9"/>
      <c r="J681" s="9"/>
      <c r="K681" s="9"/>
      <c r="L681" s="9"/>
      <c r="M681" s="9"/>
      <c r="N681" s="9"/>
      <c r="O681" s="9"/>
      <c r="P681" s="9"/>
      <c r="Q681" s="9"/>
      <c r="R681" s="9"/>
      <c r="S681" s="9"/>
      <c r="T681" s="9"/>
      <c r="U681" s="9"/>
      <c r="V681" s="9"/>
      <c r="W681" s="10"/>
    </row>
    <row r="682" spans="1:23" ht="16.5" customHeight="1">
      <c r="A682" s="8"/>
      <c r="B682" s="9"/>
      <c r="C682" s="9"/>
      <c r="D682" s="9"/>
      <c r="E682" s="9"/>
      <c r="F682" s="9"/>
      <c r="G682" s="9"/>
      <c r="H682" s="9"/>
      <c r="I682" s="9"/>
      <c r="J682" s="9"/>
      <c r="K682" s="9"/>
      <c r="L682" s="9"/>
      <c r="M682" s="9"/>
      <c r="N682" s="9"/>
      <c r="O682" s="9"/>
      <c r="P682" s="9"/>
      <c r="Q682" s="9"/>
      <c r="R682" s="9"/>
      <c r="S682" s="9"/>
      <c r="T682" s="9"/>
      <c r="U682" s="9"/>
      <c r="V682" s="9"/>
      <c r="W682" s="10"/>
    </row>
    <row r="683" spans="1:23" ht="16.5" customHeight="1">
      <c r="A683" s="8"/>
      <c r="B683" s="9"/>
      <c r="C683" s="9"/>
      <c r="D683" s="9"/>
      <c r="E683" s="9"/>
      <c r="F683" s="9"/>
      <c r="G683" s="9"/>
      <c r="H683" s="9"/>
      <c r="I683" s="9"/>
      <c r="J683" s="9"/>
      <c r="K683" s="9"/>
      <c r="L683" s="9"/>
      <c r="M683" s="9"/>
      <c r="N683" s="9"/>
      <c r="O683" s="9"/>
      <c r="P683" s="9"/>
      <c r="Q683" s="9"/>
      <c r="R683" s="9"/>
      <c r="S683" s="9"/>
      <c r="T683" s="9"/>
      <c r="U683" s="9"/>
      <c r="V683" s="9"/>
      <c r="W683" s="10"/>
    </row>
    <row r="684" spans="1:23" ht="16.5" customHeight="1">
      <c r="A684" s="8"/>
      <c r="B684" s="9"/>
      <c r="C684" s="9"/>
      <c r="D684" s="9"/>
      <c r="E684" s="9"/>
      <c r="F684" s="9"/>
      <c r="G684" s="9"/>
      <c r="H684" s="9"/>
      <c r="I684" s="9"/>
      <c r="J684" s="9"/>
      <c r="K684" s="9"/>
      <c r="L684" s="9"/>
      <c r="M684" s="9"/>
      <c r="N684" s="9"/>
      <c r="O684" s="9"/>
      <c r="P684" s="9"/>
      <c r="Q684" s="9"/>
      <c r="R684" s="9"/>
      <c r="S684" s="9"/>
      <c r="T684" s="9"/>
      <c r="U684" s="9"/>
      <c r="V684" s="9"/>
      <c r="W684" s="10"/>
    </row>
    <row r="685" spans="1:23" ht="16.5" customHeight="1">
      <c r="A685" s="8"/>
      <c r="B685" s="9"/>
      <c r="C685" s="9"/>
      <c r="D685" s="9"/>
      <c r="E685" s="9"/>
      <c r="F685" s="9"/>
      <c r="G685" s="9"/>
      <c r="H685" s="9"/>
      <c r="I685" s="9"/>
      <c r="J685" s="9"/>
      <c r="K685" s="9"/>
      <c r="L685" s="9"/>
      <c r="M685" s="9"/>
      <c r="N685" s="9"/>
      <c r="O685" s="9"/>
      <c r="P685" s="9"/>
      <c r="Q685" s="9"/>
      <c r="R685" s="9"/>
      <c r="S685" s="9"/>
      <c r="T685" s="9"/>
      <c r="U685" s="9"/>
      <c r="V685" s="9"/>
      <c r="W685" s="10"/>
    </row>
    <row r="686" spans="1:23" ht="16.5" customHeight="1">
      <c r="A686" s="8"/>
      <c r="B686" s="9"/>
      <c r="C686" s="9"/>
      <c r="D686" s="9"/>
      <c r="E686" s="9"/>
      <c r="F686" s="9"/>
      <c r="G686" s="9"/>
      <c r="H686" s="9"/>
      <c r="I686" s="9"/>
      <c r="J686" s="9"/>
      <c r="K686" s="9"/>
      <c r="L686" s="9"/>
      <c r="M686" s="9"/>
      <c r="N686" s="9"/>
      <c r="O686" s="9"/>
      <c r="P686" s="9"/>
      <c r="Q686" s="9"/>
      <c r="R686" s="9"/>
      <c r="S686" s="9"/>
      <c r="T686" s="9"/>
      <c r="U686" s="9"/>
      <c r="V686" s="9"/>
      <c r="W686" s="10"/>
    </row>
    <row r="687" spans="1:23" ht="16.5" customHeight="1">
      <c r="A687" s="8"/>
      <c r="B687" s="9"/>
      <c r="C687" s="9"/>
      <c r="D687" s="9"/>
      <c r="E687" s="9"/>
      <c r="F687" s="9"/>
      <c r="G687" s="9"/>
      <c r="H687" s="9"/>
      <c r="I687" s="9"/>
      <c r="J687" s="9"/>
      <c r="K687" s="9"/>
      <c r="L687" s="9"/>
      <c r="M687" s="9"/>
      <c r="N687" s="9"/>
      <c r="O687" s="9"/>
      <c r="P687" s="9"/>
      <c r="Q687" s="9"/>
      <c r="R687" s="9"/>
      <c r="S687" s="9"/>
      <c r="T687" s="9"/>
      <c r="U687" s="9"/>
      <c r="V687" s="9"/>
      <c r="W687" s="10"/>
    </row>
    <row r="688" spans="1:23" ht="16.5" customHeight="1">
      <c r="A688" s="8"/>
      <c r="B688" s="9"/>
      <c r="C688" s="9"/>
      <c r="D688" s="9"/>
      <c r="E688" s="9"/>
      <c r="F688" s="9"/>
      <c r="G688" s="9"/>
      <c r="H688" s="9"/>
      <c r="I688" s="9"/>
      <c r="J688" s="9"/>
      <c r="K688" s="9"/>
      <c r="L688" s="9"/>
      <c r="M688" s="9"/>
      <c r="N688" s="9"/>
      <c r="O688" s="9"/>
      <c r="P688" s="9"/>
      <c r="Q688" s="9"/>
      <c r="R688" s="9"/>
      <c r="S688" s="9"/>
      <c r="T688" s="9"/>
      <c r="U688" s="9"/>
      <c r="V688" s="9"/>
      <c r="W688" s="10"/>
    </row>
    <row r="689" spans="1:23" ht="16.5" customHeight="1">
      <c r="A689" s="8"/>
      <c r="B689" s="9"/>
      <c r="C689" s="9"/>
      <c r="D689" s="9"/>
      <c r="E689" s="9"/>
      <c r="F689" s="9"/>
      <c r="G689" s="9"/>
      <c r="H689" s="9"/>
      <c r="I689" s="9"/>
      <c r="J689" s="9"/>
      <c r="K689" s="9"/>
      <c r="L689" s="9"/>
      <c r="M689" s="9"/>
      <c r="N689" s="9"/>
      <c r="O689" s="9"/>
      <c r="P689" s="9"/>
      <c r="Q689" s="9"/>
      <c r="R689" s="9"/>
      <c r="S689" s="9"/>
      <c r="T689" s="9"/>
      <c r="U689" s="9"/>
      <c r="V689" s="9"/>
      <c r="W689" s="10"/>
    </row>
    <row r="690" spans="1:23" ht="16.5" customHeight="1">
      <c r="A690" s="8"/>
      <c r="B690" s="9"/>
      <c r="C690" s="9"/>
      <c r="D690" s="9"/>
      <c r="E690" s="9"/>
      <c r="F690" s="9"/>
      <c r="G690" s="9"/>
      <c r="H690" s="9"/>
      <c r="I690" s="9"/>
      <c r="J690" s="9"/>
      <c r="K690" s="9"/>
      <c r="L690" s="9"/>
      <c r="M690" s="9"/>
      <c r="N690" s="9"/>
      <c r="O690" s="9"/>
      <c r="P690" s="9"/>
      <c r="Q690" s="9"/>
      <c r="R690" s="9"/>
      <c r="S690" s="9"/>
      <c r="T690" s="9"/>
      <c r="U690" s="9"/>
      <c r="V690" s="9"/>
      <c r="W690" s="10"/>
    </row>
    <row r="691" spans="1:23" ht="16.5" customHeight="1">
      <c r="A691" s="8"/>
      <c r="B691" s="9"/>
      <c r="C691" s="9"/>
      <c r="D691" s="9"/>
      <c r="E691" s="9"/>
      <c r="F691" s="9"/>
      <c r="G691" s="9"/>
      <c r="H691" s="9"/>
      <c r="I691" s="9"/>
      <c r="J691" s="9"/>
      <c r="K691" s="9"/>
      <c r="L691" s="9"/>
      <c r="M691" s="9"/>
      <c r="N691" s="9"/>
      <c r="O691" s="9"/>
      <c r="P691" s="9"/>
      <c r="Q691" s="9"/>
      <c r="R691" s="9"/>
      <c r="S691" s="9"/>
      <c r="T691" s="9"/>
      <c r="U691" s="9"/>
      <c r="V691" s="9"/>
      <c r="W691" s="10"/>
    </row>
    <row r="692" spans="1:23" ht="16.5" customHeight="1">
      <c r="A692" s="8"/>
      <c r="B692" s="9"/>
      <c r="C692" s="9"/>
      <c r="D692" s="9"/>
      <c r="E692" s="9"/>
      <c r="F692" s="9"/>
      <c r="G692" s="9"/>
      <c r="H692" s="9"/>
      <c r="I692" s="9"/>
      <c r="J692" s="9"/>
      <c r="K692" s="9"/>
      <c r="L692" s="9"/>
      <c r="M692" s="9"/>
      <c r="N692" s="9"/>
      <c r="O692" s="9"/>
      <c r="P692" s="9"/>
      <c r="Q692" s="9"/>
      <c r="R692" s="9"/>
      <c r="S692" s="9"/>
      <c r="T692" s="9"/>
      <c r="U692" s="9"/>
      <c r="V692" s="9"/>
      <c r="W692" s="10"/>
    </row>
    <row r="693" spans="1:23" ht="16.5" customHeight="1">
      <c r="A693" s="8"/>
      <c r="B693" s="9"/>
      <c r="C693" s="9"/>
      <c r="D693" s="9"/>
      <c r="E693" s="9"/>
      <c r="F693" s="9"/>
      <c r="G693" s="9"/>
      <c r="H693" s="9"/>
      <c r="I693" s="9"/>
      <c r="J693" s="9"/>
      <c r="K693" s="9"/>
      <c r="L693" s="9"/>
      <c r="M693" s="9"/>
      <c r="N693" s="9"/>
      <c r="O693" s="9"/>
      <c r="P693" s="9"/>
      <c r="Q693" s="9"/>
      <c r="R693" s="9"/>
      <c r="S693" s="9"/>
      <c r="T693" s="9"/>
      <c r="U693" s="9"/>
      <c r="V693" s="9"/>
      <c r="W693" s="10"/>
    </row>
    <row r="694" spans="1:23" ht="16.5" customHeight="1">
      <c r="A694" s="8"/>
      <c r="B694" s="9"/>
      <c r="C694" s="9"/>
      <c r="D694" s="9"/>
      <c r="E694" s="9"/>
      <c r="F694" s="9"/>
      <c r="G694" s="9"/>
      <c r="H694" s="9"/>
      <c r="I694" s="9"/>
      <c r="J694" s="9"/>
      <c r="K694" s="9"/>
      <c r="L694" s="9"/>
      <c r="M694" s="9"/>
      <c r="N694" s="9"/>
      <c r="O694" s="9"/>
      <c r="P694" s="9"/>
      <c r="Q694" s="9"/>
      <c r="R694" s="9"/>
      <c r="S694" s="9"/>
      <c r="T694" s="9"/>
      <c r="U694" s="9"/>
      <c r="V694" s="9"/>
      <c r="W694" s="10"/>
    </row>
    <row r="695" spans="1:23" ht="16.5" customHeight="1">
      <c r="A695" s="8"/>
      <c r="B695" s="9"/>
      <c r="C695" s="9"/>
      <c r="D695" s="9"/>
      <c r="E695" s="9"/>
      <c r="F695" s="9"/>
      <c r="G695" s="9"/>
      <c r="H695" s="9"/>
      <c r="I695" s="9"/>
      <c r="J695" s="9"/>
      <c r="K695" s="9"/>
      <c r="L695" s="9"/>
      <c r="M695" s="9"/>
      <c r="N695" s="9"/>
      <c r="O695" s="9"/>
      <c r="P695" s="9"/>
      <c r="Q695" s="9"/>
      <c r="R695" s="9"/>
      <c r="S695" s="9"/>
      <c r="T695" s="9"/>
      <c r="U695" s="9"/>
      <c r="V695" s="9"/>
      <c r="W695" s="10"/>
    </row>
    <row r="696" spans="1:23" ht="16.5" customHeight="1">
      <c r="A696" s="8"/>
      <c r="B696" s="9"/>
      <c r="C696" s="9"/>
      <c r="D696" s="9"/>
      <c r="E696" s="9"/>
      <c r="F696" s="9"/>
      <c r="G696" s="9"/>
      <c r="H696" s="9"/>
      <c r="I696" s="9"/>
      <c r="J696" s="9"/>
      <c r="K696" s="9"/>
      <c r="L696" s="9"/>
      <c r="M696" s="9"/>
      <c r="N696" s="9"/>
      <c r="O696" s="9"/>
      <c r="P696" s="9"/>
      <c r="Q696" s="9"/>
      <c r="R696" s="9"/>
      <c r="S696" s="9"/>
      <c r="T696" s="9"/>
      <c r="U696" s="9"/>
      <c r="V696" s="9"/>
      <c r="W696" s="10"/>
    </row>
    <row r="697" spans="1:23" ht="16.5" customHeight="1">
      <c r="A697" s="8"/>
      <c r="B697" s="9"/>
      <c r="C697" s="9"/>
      <c r="D697" s="9"/>
      <c r="E697" s="9"/>
      <c r="F697" s="9"/>
      <c r="G697" s="9"/>
      <c r="H697" s="9"/>
      <c r="I697" s="9"/>
      <c r="J697" s="9"/>
      <c r="K697" s="9"/>
      <c r="L697" s="9"/>
      <c r="M697" s="9"/>
      <c r="N697" s="9"/>
      <c r="O697" s="9"/>
      <c r="P697" s="9"/>
      <c r="Q697" s="9"/>
      <c r="R697" s="9"/>
      <c r="S697" s="9"/>
      <c r="T697" s="9"/>
      <c r="U697" s="9"/>
      <c r="V697" s="9"/>
      <c r="W697" s="10"/>
    </row>
    <row r="698" spans="1:23" ht="16.5" customHeight="1">
      <c r="A698" s="8"/>
      <c r="B698" s="9"/>
      <c r="C698" s="9"/>
      <c r="D698" s="9"/>
      <c r="E698" s="9"/>
      <c r="F698" s="9"/>
      <c r="G698" s="9"/>
      <c r="H698" s="9"/>
      <c r="I698" s="9"/>
      <c r="J698" s="9"/>
      <c r="K698" s="9"/>
      <c r="L698" s="9"/>
      <c r="M698" s="9"/>
      <c r="N698" s="9"/>
      <c r="O698" s="9"/>
      <c r="P698" s="9"/>
      <c r="Q698" s="9"/>
      <c r="R698" s="9"/>
      <c r="S698" s="9"/>
      <c r="T698" s="9"/>
      <c r="U698" s="9"/>
      <c r="V698" s="9"/>
      <c r="W698" s="10"/>
    </row>
    <row r="699" spans="1:23" ht="16.5" customHeight="1">
      <c r="A699" s="8"/>
      <c r="B699" s="9"/>
      <c r="C699" s="9"/>
      <c r="D699" s="9"/>
      <c r="E699" s="9"/>
      <c r="F699" s="9"/>
      <c r="G699" s="9"/>
      <c r="H699" s="9"/>
      <c r="I699" s="9"/>
      <c r="J699" s="9"/>
      <c r="K699" s="9"/>
      <c r="L699" s="9"/>
      <c r="M699" s="9"/>
      <c r="N699" s="9"/>
      <c r="O699" s="9"/>
      <c r="P699" s="9"/>
      <c r="Q699" s="9"/>
      <c r="R699" s="9"/>
      <c r="S699" s="9"/>
      <c r="T699" s="9"/>
      <c r="U699" s="9"/>
      <c r="V699" s="9"/>
      <c r="W699" s="10"/>
    </row>
    <row r="700" spans="1:23" ht="16.5" customHeight="1">
      <c r="A700" s="8"/>
      <c r="B700" s="9"/>
      <c r="C700" s="9"/>
      <c r="D700" s="9"/>
      <c r="E700" s="9"/>
      <c r="F700" s="9"/>
      <c r="G700" s="9"/>
      <c r="H700" s="9"/>
      <c r="I700" s="9"/>
      <c r="J700" s="9"/>
      <c r="K700" s="9"/>
      <c r="L700" s="9"/>
      <c r="M700" s="9"/>
      <c r="N700" s="9"/>
      <c r="O700" s="9"/>
      <c r="P700" s="9"/>
      <c r="Q700" s="9"/>
      <c r="R700" s="9"/>
      <c r="S700" s="9"/>
      <c r="T700" s="9"/>
      <c r="U700" s="9"/>
      <c r="V700" s="9"/>
      <c r="W700" s="10"/>
    </row>
    <row r="701" spans="1:23" ht="16.5" customHeight="1">
      <c r="A701" s="8"/>
      <c r="B701" s="9"/>
      <c r="C701" s="9"/>
      <c r="D701" s="9"/>
      <c r="E701" s="9"/>
      <c r="F701" s="9"/>
      <c r="G701" s="9"/>
      <c r="H701" s="9"/>
      <c r="I701" s="9"/>
      <c r="J701" s="9"/>
      <c r="K701" s="9"/>
      <c r="L701" s="9"/>
      <c r="M701" s="9"/>
      <c r="N701" s="9"/>
      <c r="O701" s="9"/>
      <c r="P701" s="9"/>
      <c r="Q701" s="9"/>
      <c r="R701" s="9"/>
      <c r="S701" s="9"/>
      <c r="T701" s="9"/>
      <c r="U701" s="9"/>
      <c r="V701" s="9"/>
      <c r="W701" s="10"/>
    </row>
    <row r="702" spans="1:23" ht="16.5" customHeight="1">
      <c r="A702" s="8"/>
      <c r="B702" s="9"/>
      <c r="C702" s="9"/>
      <c r="D702" s="9"/>
      <c r="E702" s="9"/>
      <c r="F702" s="9"/>
      <c r="G702" s="9"/>
      <c r="H702" s="9"/>
      <c r="I702" s="9"/>
      <c r="J702" s="9"/>
      <c r="K702" s="9"/>
      <c r="L702" s="9"/>
      <c r="M702" s="9"/>
      <c r="N702" s="9"/>
      <c r="O702" s="9"/>
      <c r="P702" s="9"/>
      <c r="Q702" s="9"/>
      <c r="R702" s="9"/>
      <c r="S702" s="9"/>
      <c r="T702" s="9"/>
      <c r="U702" s="9"/>
      <c r="V702" s="9"/>
      <c r="W702" s="10"/>
    </row>
    <row r="703" spans="1:23" ht="16.5" customHeight="1">
      <c r="A703" s="8"/>
      <c r="B703" s="9"/>
      <c r="C703" s="9"/>
      <c r="D703" s="9"/>
      <c r="E703" s="9"/>
      <c r="F703" s="9"/>
      <c r="G703" s="9"/>
      <c r="H703" s="9"/>
      <c r="I703" s="9"/>
      <c r="J703" s="9"/>
      <c r="K703" s="9"/>
      <c r="L703" s="9"/>
      <c r="M703" s="9"/>
      <c r="N703" s="9"/>
      <c r="O703" s="9"/>
      <c r="P703" s="9"/>
      <c r="Q703" s="9"/>
      <c r="R703" s="9"/>
      <c r="S703" s="9"/>
      <c r="T703" s="9"/>
      <c r="U703" s="9"/>
      <c r="V703" s="9"/>
      <c r="W703" s="10"/>
    </row>
    <row r="704" spans="1:23" ht="16.5" customHeight="1">
      <c r="A704" s="8"/>
      <c r="B704" s="9"/>
      <c r="C704" s="9"/>
      <c r="D704" s="9"/>
      <c r="E704" s="9"/>
      <c r="F704" s="9"/>
      <c r="G704" s="9"/>
      <c r="H704" s="9"/>
      <c r="I704" s="9"/>
      <c r="J704" s="9"/>
      <c r="K704" s="9"/>
      <c r="L704" s="9"/>
      <c r="M704" s="9"/>
      <c r="N704" s="9"/>
      <c r="O704" s="9"/>
      <c r="P704" s="9"/>
      <c r="Q704" s="9"/>
      <c r="R704" s="9"/>
      <c r="S704" s="9"/>
      <c r="T704" s="9"/>
      <c r="U704" s="9"/>
      <c r="V704" s="9"/>
      <c r="W704" s="10"/>
    </row>
    <row r="705" spans="1:23" ht="16.5" customHeight="1">
      <c r="A705" s="8"/>
      <c r="B705" s="9"/>
      <c r="C705" s="9"/>
      <c r="D705" s="9"/>
      <c r="E705" s="9"/>
      <c r="F705" s="9"/>
      <c r="G705" s="9"/>
      <c r="H705" s="9"/>
      <c r="I705" s="9"/>
      <c r="J705" s="9"/>
      <c r="K705" s="9"/>
      <c r="L705" s="9"/>
      <c r="M705" s="9"/>
      <c r="N705" s="9"/>
      <c r="O705" s="9"/>
      <c r="P705" s="9"/>
      <c r="Q705" s="9"/>
      <c r="R705" s="9"/>
      <c r="S705" s="9"/>
      <c r="T705" s="9"/>
      <c r="U705" s="9"/>
      <c r="V705" s="9"/>
      <c r="W705" s="10"/>
    </row>
    <row r="706" spans="1:23" ht="16.5" customHeight="1">
      <c r="A706" s="8"/>
      <c r="B706" s="9"/>
      <c r="C706" s="9"/>
      <c r="D706" s="9"/>
      <c r="E706" s="9"/>
      <c r="F706" s="9"/>
      <c r="G706" s="9"/>
      <c r="H706" s="9"/>
      <c r="I706" s="9"/>
      <c r="J706" s="9"/>
      <c r="K706" s="9"/>
      <c r="L706" s="9"/>
      <c r="M706" s="9"/>
      <c r="N706" s="9"/>
      <c r="O706" s="9"/>
      <c r="P706" s="9"/>
      <c r="Q706" s="9"/>
      <c r="R706" s="9"/>
      <c r="S706" s="9"/>
      <c r="T706" s="9"/>
      <c r="U706" s="9"/>
      <c r="V706" s="9"/>
      <c r="W706" s="10"/>
    </row>
    <row r="707" spans="1:23" ht="16.5" customHeight="1">
      <c r="A707" s="8"/>
      <c r="B707" s="9"/>
      <c r="C707" s="9"/>
      <c r="D707" s="9"/>
      <c r="E707" s="9"/>
      <c r="F707" s="9"/>
      <c r="G707" s="9"/>
      <c r="H707" s="9"/>
      <c r="I707" s="9"/>
      <c r="J707" s="9"/>
      <c r="K707" s="9"/>
      <c r="L707" s="9"/>
      <c r="M707" s="9"/>
      <c r="N707" s="9"/>
      <c r="O707" s="9"/>
      <c r="P707" s="9"/>
      <c r="Q707" s="9"/>
      <c r="R707" s="9"/>
      <c r="S707" s="9"/>
      <c r="T707" s="9"/>
      <c r="U707" s="9"/>
      <c r="V707" s="9"/>
      <c r="W707" s="10"/>
    </row>
    <row r="708" spans="1:23" ht="16.5" customHeight="1">
      <c r="A708" s="8"/>
      <c r="B708" s="9"/>
      <c r="C708" s="9"/>
      <c r="D708" s="9"/>
      <c r="E708" s="9"/>
      <c r="F708" s="9"/>
      <c r="G708" s="9"/>
      <c r="H708" s="9"/>
      <c r="I708" s="9"/>
      <c r="J708" s="9"/>
      <c r="K708" s="9"/>
      <c r="L708" s="9"/>
      <c r="M708" s="9"/>
      <c r="N708" s="9"/>
      <c r="O708" s="9"/>
      <c r="P708" s="9"/>
      <c r="Q708" s="9"/>
      <c r="R708" s="9"/>
      <c r="S708" s="9"/>
      <c r="T708" s="9"/>
      <c r="U708" s="9"/>
      <c r="V708" s="9"/>
      <c r="W708" s="10"/>
    </row>
    <row r="709" spans="1:23" ht="16.5" customHeight="1">
      <c r="A709" s="8"/>
      <c r="B709" s="9"/>
      <c r="C709" s="9"/>
      <c r="D709" s="9"/>
      <c r="E709" s="9"/>
      <c r="F709" s="9"/>
      <c r="G709" s="9"/>
      <c r="H709" s="9"/>
      <c r="I709" s="9"/>
      <c r="J709" s="9"/>
      <c r="K709" s="9"/>
      <c r="L709" s="9"/>
      <c r="M709" s="9"/>
      <c r="N709" s="9"/>
      <c r="O709" s="9"/>
      <c r="P709" s="9"/>
      <c r="Q709" s="9"/>
      <c r="R709" s="9"/>
      <c r="S709" s="9"/>
      <c r="T709" s="9"/>
      <c r="U709" s="9"/>
      <c r="V709" s="9"/>
      <c r="W709" s="10"/>
    </row>
    <row r="710" spans="1:23" ht="16.5" customHeight="1">
      <c r="A710" s="8"/>
      <c r="B710" s="9"/>
      <c r="C710" s="9"/>
      <c r="D710" s="9"/>
      <c r="E710" s="9"/>
      <c r="F710" s="9"/>
      <c r="G710" s="9"/>
      <c r="H710" s="9"/>
      <c r="I710" s="9"/>
      <c r="J710" s="9"/>
      <c r="K710" s="9"/>
      <c r="L710" s="9"/>
      <c r="M710" s="9"/>
      <c r="N710" s="9"/>
      <c r="O710" s="9"/>
      <c r="P710" s="9"/>
      <c r="Q710" s="9"/>
      <c r="R710" s="9"/>
      <c r="S710" s="9"/>
      <c r="T710" s="9"/>
      <c r="U710" s="9"/>
      <c r="V710" s="9"/>
      <c r="W710" s="10"/>
    </row>
    <row r="711" spans="1:23" ht="16.5" customHeight="1">
      <c r="A711" s="8"/>
      <c r="B711" s="9"/>
      <c r="C711" s="9"/>
      <c r="D711" s="9"/>
      <c r="E711" s="9"/>
      <c r="F711" s="9"/>
      <c r="G711" s="9"/>
      <c r="H711" s="9"/>
      <c r="I711" s="9"/>
      <c r="J711" s="9"/>
      <c r="K711" s="9"/>
      <c r="L711" s="9"/>
      <c r="M711" s="9"/>
      <c r="N711" s="9"/>
      <c r="O711" s="9"/>
      <c r="P711" s="9"/>
      <c r="Q711" s="9"/>
      <c r="R711" s="9"/>
      <c r="S711" s="9"/>
      <c r="T711" s="9"/>
      <c r="U711" s="9"/>
      <c r="V711" s="9"/>
      <c r="W711" s="10"/>
    </row>
    <row r="712" spans="1:23" ht="16.5" customHeight="1">
      <c r="A712" s="8"/>
      <c r="B712" s="9"/>
      <c r="C712" s="9"/>
      <c r="D712" s="9"/>
      <c r="E712" s="9"/>
      <c r="F712" s="9"/>
      <c r="G712" s="9"/>
      <c r="H712" s="9"/>
      <c r="I712" s="9"/>
      <c r="J712" s="9"/>
      <c r="K712" s="9"/>
      <c r="L712" s="9"/>
      <c r="M712" s="9"/>
      <c r="N712" s="9"/>
      <c r="O712" s="9"/>
      <c r="P712" s="9"/>
      <c r="Q712" s="9"/>
      <c r="R712" s="9"/>
      <c r="S712" s="9"/>
      <c r="T712" s="9"/>
      <c r="U712" s="9"/>
      <c r="V712" s="9"/>
      <c r="W712" s="10"/>
    </row>
    <row r="713" spans="1:23" ht="16.5" customHeight="1">
      <c r="A713" s="8"/>
      <c r="B713" s="9"/>
      <c r="C713" s="9"/>
      <c r="D713" s="9"/>
      <c r="E713" s="9"/>
      <c r="F713" s="9"/>
      <c r="G713" s="9"/>
      <c r="H713" s="9"/>
      <c r="I713" s="9"/>
      <c r="J713" s="9"/>
      <c r="K713" s="9"/>
      <c r="L713" s="9"/>
      <c r="M713" s="9"/>
      <c r="N713" s="9"/>
      <c r="O713" s="9"/>
      <c r="P713" s="9"/>
      <c r="Q713" s="9"/>
      <c r="R713" s="9"/>
      <c r="S713" s="9"/>
      <c r="T713" s="9"/>
      <c r="U713" s="9"/>
      <c r="V713" s="9"/>
      <c r="W713" s="10"/>
    </row>
    <row r="714" spans="1:23" ht="16.5" customHeight="1">
      <c r="A714" s="8"/>
      <c r="B714" s="9"/>
      <c r="C714" s="9"/>
      <c r="D714" s="9"/>
      <c r="E714" s="9"/>
      <c r="F714" s="9"/>
      <c r="G714" s="9"/>
      <c r="H714" s="9"/>
      <c r="I714" s="9"/>
      <c r="J714" s="9"/>
      <c r="K714" s="9"/>
      <c r="L714" s="9"/>
      <c r="M714" s="9"/>
      <c r="N714" s="9"/>
      <c r="O714" s="9"/>
      <c r="P714" s="9"/>
      <c r="Q714" s="9"/>
      <c r="R714" s="9"/>
      <c r="S714" s="9"/>
      <c r="T714" s="9"/>
      <c r="U714" s="9"/>
      <c r="V714" s="9"/>
      <c r="W714" s="10"/>
    </row>
    <row r="715" spans="1:23" ht="16.5" customHeight="1">
      <c r="A715" s="8"/>
      <c r="B715" s="9"/>
      <c r="C715" s="9"/>
      <c r="D715" s="9"/>
      <c r="E715" s="9"/>
      <c r="F715" s="9"/>
      <c r="G715" s="9"/>
      <c r="H715" s="9"/>
      <c r="I715" s="9"/>
      <c r="J715" s="9"/>
      <c r="K715" s="9"/>
      <c r="L715" s="9"/>
      <c r="M715" s="9"/>
      <c r="N715" s="9"/>
      <c r="O715" s="9"/>
      <c r="P715" s="9"/>
      <c r="Q715" s="9"/>
      <c r="R715" s="9"/>
      <c r="S715" s="9"/>
      <c r="T715" s="9"/>
      <c r="U715" s="9"/>
      <c r="V715" s="9"/>
      <c r="W715" s="10"/>
    </row>
    <row r="716" spans="1:23" ht="16.5" customHeight="1">
      <c r="A716" s="8"/>
      <c r="B716" s="9"/>
      <c r="C716" s="9"/>
      <c r="D716" s="9"/>
      <c r="E716" s="9"/>
      <c r="F716" s="9"/>
      <c r="G716" s="9"/>
      <c r="H716" s="9"/>
      <c r="I716" s="9"/>
      <c r="J716" s="9"/>
      <c r="K716" s="9"/>
      <c r="L716" s="9"/>
      <c r="M716" s="9"/>
      <c r="N716" s="9"/>
      <c r="O716" s="9"/>
      <c r="P716" s="9"/>
      <c r="Q716" s="9"/>
      <c r="R716" s="9"/>
      <c r="S716" s="9"/>
      <c r="T716" s="9"/>
      <c r="U716" s="9"/>
      <c r="V716" s="9"/>
      <c r="W716" s="10"/>
    </row>
    <row r="717" spans="1:23" ht="16.5" customHeight="1">
      <c r="A717" s="8"/>
      <c r="B717" s="9"/>
      <c r="C717" s="9"/>
      <c r="D717" s="9"/>
      <c r="E717" s="9"/>
      <c r="F717" s="9"/>
      <c r="G717" s="9"/>
      <c r="H717" s="9"/>
      <c r="I717" s="9"/>
      <c r="J717" s="9"/>
      <c r="K717" s="9"/>
      <c r="L717" s="9"/>
      <c r="M717" s="9"/>
      <c r="N717" s="9"/>
      <c r="O717" s="9"/>
      <c r="P717" s="9"/>
      <c r="Q717" s="9"/>
      <c r="R717" s="9"/>
      <c r="S717" s="9"/>
      <c r="T717" s="9"/>
      <c r="U717" s="9"/>
      <c r="V717" s="9"/>
      <c r="W717" s="10"/>
    </row>
    <row r="718" spans="1:23" ht="16.5" customHeight="1">
      <c r="A718" s="8"/>
      <c r="B718" s="9"/>
      <c r="C718" s="9"/>
      <c r="D718" s="9"/>
      <c r="E718" s="9"/>
      <c r="F718" s="9"/>
      <c r="G718" s="9"/>
      <c r="H718" s="9"/>
      <c r="I718" s="9"/>
      <c r="J718" s="9"/>
      <c r="K718" s="9"/>
      <c r="L718" s="9"/>
      <c r="M718" s="9"/>
      <c r="N718" s="9"/>
      <c r="O718" s="9"/>
      <c r="P718" s="9"/>
      <c r="Q718" s="9"/>
      <c r="R718" s="9"/>
      <c r="S718" s="9"/>
      <c r="T718" s="9"/>
      <c r="U718" s="9"/>
      <c r="V718" s="9"/>
      <c r="W718" s="10"/>
    </row>
    <row r="719" spans="1:23" ht="16.5" customHeight="1">
      <c r="A719" s="8"/>
      <c r="B719" s="9"/>
      <c r="C719" s="9"/>
      <c r="D719" s="9"/>
      <c r="E719" s="9"/>
      <c r="F719" s="9"/>
      <c r="G719" s="9"/>
      <c r="H719" s="9"/>
      <c r="I719" s="9"/>
      <c r="J719" s="9"/>
      <c r="K719" s="9"/>
      <c r="L719" s="9"/>
      <c r="M719" s="9"/>
      <c r="N719" s="9"/>
      <c r="O719" s="9"/>
      <c r="P719" s="9"/>
      <c r="Q719" s="9"/>
      <c r="R719" s="9"/>
      <c r="S719" s="9"/>
      <c r="T719" s="9"/>
      <c r="U719" s="9"/>
      <c r="V719" s="9"/>
      <c r="W719" s="10"/>
    </row>
    <row r="720" spans="1:23" ht="16.5" customHeight="1">
      <c r="A720" s="8"/>
      <c r="B720" s="9"/>
      <c r="C720" s="9"/>
      <c r="D720" s="9"/>
      <c r="E720" s="9"/>
      <c r="F720" s="9"/>
      <c r="G720" s="9"/>
      <c r="H720" s="9"/>
      <c r="I720" s="9"/>
      <c r="J720" s="9"/>
      <c r="K720" s="9"/>
      <c r="L720" s="9"/>
      <c r="M720" s="9"/>
      <c r="N720" s="9"/>
      <c r="O720" s="9"/>
      <c r="P720" s="9"/>
      <c r="Q720" s="9"/>
      <c r="R720" s="9"/>
      <c r="S720" s="9"/>
      <c r="T720" s="9"/>
      <c r="U720" s="9"/>
      <c r="V720" s="9"/>
      <c r="W720" s="10"/>
    </row>
    <row r="721" spans="1:23" ht="16.5" customHeight="1">
      <c r="A721" s="8"/>
      <c r="B721" s="9"/>
      <c r="C721" s="9"/>
      <c r="D721" s="9"/>
      <c r="E721" s="9"/>
      <c r="F721" s="9"/>
      <c r="G721" s="9"/>
      <c r="H721" s="9"/>
      <c r="I721" s="9"/>
      <c r="J721" s="9"/>
      <c r="K721" s="9"/>
      <c r="L721" s="9"/>
      <c r="M721" s="9"/>
      <c r="N721" s="9"/>
      <c r="O721" s="9"/>
      <c r="P721" s="9"/>
      <c r="Q721" s="9"/>
      <c r="R721" s="9"/>
      <c r="S721" s="9"/>
      <c r="T721" s="9"/>
      <c r="U721" s="9"/>
      <c r="V721" s="9"/>
      <c r="W721" s="10"/>
    </row>
    <row r="722" spans="1:23" ht="16.5" customHeight="1">
      <c r="A722" s="8"/>
      <c r="B722" s="9"/>
      <c r="C722" s="9"/>
      <c r="D722" s="9"/>
      <c r="E722" s="9"/>
      <c r="F722" s="9"/>
      <c r="G722" s="9"/>
      <c r="H722" s="9"/>
      <c r="I722" s="9"/>
      <c r="J722" s="9"/>
      <c r="K722" s="9"/>
      <c r="L722" s="9"/>
      <c r="M722" s="9"/>
      <c r="N722" s="9"/>
      <c r="O722" s="9"/>
      <c r="P722" s="9"/>
      <c r="Q722" s="9"/>
      <c r="R722" s="9"/>
      <c r="S722" s="9"/>
      <c r="T722" s="9"/>
      <c r="U722" s="9"/>
      <c r="V722" s="9"/>
      <c r="W722" s="10"/>
    </row>
    <row r="723" spans="1:23" ht="16.5" customHeight="1">
      <c r="A723" s="8"/>
      <c r="B723" s="9"/>
      <c r="C723" s="9"/>
      <c r="D723" s="9"/>
      <c r="E723" s="9"/>
      <c r="F723" s="9"/>
      <c r="G723" s="9"/>
      <c r="H723" s="9"/>
      <c r="I723" s="9"/>
      <c r="J723" s="9"/>
      <c r="K723" s="9"/>
      <c r="L723" s="9"/>
      <c r="M723" s="9"/>
      <c r="N723" s="9"/>
      <c r="O723" s="9"/>
      <c r="P723" s="9"/>
      <c r="Q723" s="9"/>
      <c r="R723" s="9"/>
      <c r="S723" s="9"/>
      <c r="T723" s="9"/>
      <c r="U723" s="9"/>
      <c r="V723" s="9"/>
      <c r="W723" s="10"/>
    </row>
    <row r="724" spans="1:23" ht="16.5" customHeight="1">
      <c r="A724" s="8"/>
      <c r="B724" s="9"/>
      <c r="C724" s="9"/>
      <c r="D724" s="9"/>
      <c r="E724" s="9"/>
      <c r="F724" s="9"/>
      <c r="G724" s="9"/>
      <c r="H724" s="9"/>
      <c r="I724" s="9"/>
      <c r="J724" s="9"/>
      <c r="K724" s="9"/>
      <c r="L724" s="9"/>
      <c r="M724" s="9"/>
      <c r="N724" s="9"/>
      <c r="O724" s="9"/>
      <c r="P724" s="9"/>
      <c r="Q724" s="9"/>
      <c r="R724" s="9"/>
      <c r="S724" s="9"/>
      <c r="T724" s="9"/>
      <c r="U724" s="9"/>
      <c r="V724" s="9"/>
      <c r="W724" s="10"/>
    </row>
    <row r="725" spans="1:23" ht="16.5" customHeight="1">
      <c r="A725" s="8"/>
      <c r="B725" s="9"/>
      <c r="C725" s="9"/>
      <c r="D725" s="9"/>
      <c r="E725" s="9"/>
      <c r="F725" s="9"/>
      <c r="G725" s="9"/>
      <c r="H725" s="9"/>
      <c r="I725" s="9"/>
      <c r="J725" s="9"/>
      <c r="K725" s="9"/>
      <c r="L725" s="9"/>
      <c r="M725" s="9"/>
      <c r="N725" s="9"/>
      <c r="O725" s="9"/>
      <c r="P725" s="9"/>
      <c r="Q725" s="9"/>
      <c r="R725" s="9"/>
      <c r="S725" s="9"/>
      <c r="T725" s="9"/>
      <c r="U725" s="9"/>
      <c r="V725" s="9"/>
      <c r="W725" s="10"/>
    </row>
    <row r="726" spans="1:23" ht="16.5" customHeight="1">
      <c r="A726" s="8"/>
      <c r="B726" s="9"/>
      <c r="C726" s="9"/>
      <c r="D726" s="9"/>
      <c r="E726" s="9"/>
      <c r="F726" s="9"/>
      <c r="G726" s="9"/>
      <c r="H726" s="9"/>
      <c r="I726" s="9"/>
      <c r="J726" s="9"/>
      <c r="K726" s="9"/>
      <c r="L726" s="9"/>
      <c r="M726" s="9"/>
      <c r="N726" s="9"/>
      <c r="O726" s="9"/>
      <c r="P726" s="9"/>
      <c r="Q726" s="9"/>
      <c r="R726" s="9"/>
      <c r="S726" s="9"/>
      <c r="T726" s="9"/>
      <c r="U726" s="9"/>
      <c r="V726" s="9"/>
      <c r="W726" s="10"/>
    </row>
    <row r="727" spans="1:23" ht="16.5" customHeight="1">
      <c r="A727" s="8"/>
      <c r="B727" s="9"/>
      <c r="C727" s="9"/>
      <c r="D727" s="9"/>
      <c r="E727" s="9"/>
      <c r="F727" s="9"/>
      <c r="G727" s="9"/>
      <c r="H727" s="9"/>
      <c r="I727" s="9"/>
      <c r="J727" s="9"/>
      <c r="K727" s="9"/>
      <c r="L727" s="9"/>
      <c r="M727" s="9"/>
      <c r="N727" s="9"/>
      <c r="O727" s="9"/>
      <c r="P727" s="9"/>
      <c r="Q727" s="9"/>
      <c r="R727" s="9"/>
      <c r="S727" s="9"/>
      <c r="T727" s="9"/>
      <c r="U727" s="9"/>
      <c r="V727" s="9"/>
      <c r="W727" s="10"/>
    </row>
    <row r="728" spans="1:23" ht="16.5" customHeight="1">
      <c r="A728" s="8"/>
      <c r="B728" s="9"/>
      <c r="C728" s="9"/>
      <c r="D728" s="9"/>
      <c r="E728" s="9"/>
      <c r="F728" s="9"/>
      <c r="G728" s="9"/>
      <c r="H728" s="9"/>
      <c r="I728" s="9"/>
      <c r="J728" s="9"/>
      <c r="K728" s="9"/>
      <c r="L728" s="9"/>
      <c r="M728" s="9"/>
      <c r="N728" s="9"/>
      <c r="O728" s="9"/>
      <c r="P728" s="9"/>
      <c r="Q728" s="9"/>
      <c r="R728" s="9"/>
      <c r="S728" s="9"/>
      <c r="T728" s="9"/>
      <c r="U728" s="9"/>
      <c r="V728" s="9"/>
      <c r="W728" s="10"/>
    </row>
    <row r="729" spans="1:23" ht="16.5" customHeight="1">
      <c r="A729" s="8"/>
      <c r="B729" s="9"/>
      <c r="C729" s="9"/>
      <c r="D729" s="9"/>
      <c r="E729" s="9"/>
      <c r="F729" s="9"/>
      <c r="G729" s="9"/>
      <c r="H729" s="9"/>
      <c r="I729" s="9"/>
      <c r="J729" s="9"/>
      <c r="K729" s="9"/>
      <c r="L729" s="9"/>
      <c r="M729" s="9"/>
      <c r="N729" s="9"/>
      <c r="O729" s="9"/>
      <c r="P729" s="9"/>
      <c r="Q729" s="9"/>
      <c r="R729" s="9"/>
      <c r="S729" s="9"/>
      <c r="T729" s="9"/>
      <c r="U729" s="9"/>
      <c r="V729" s="9"/>
      <c r="W729" s="10"/>
    </row>
    <row r="730" spans="1:23" ht="16.5" customHeight="1">
      <c r="A730" s="8"/>
      <c r="B730" s="9"/>
      <c r="C730" s="9"/>
      <c r="D730" s="9"/>
      <c r="E730" s="9"/>
      <c r="F730" s="9"/>
      <c r="G730" s="9"/>
      <c r="H730" s="9"/>
      <c r="I730" s="9"/>
      <c r="J730" s="9"/>
      <c r="K730" s="9"/>
      <c r="L730" s="9"/>
      <c r="M730" s="9"/>
      <c r="N730" s="9"/>
      <c r="O730" s="9"/>
      <c r="P730" s="9"/>
      <c r="Q730" s="9"/>
      <c r="R730" s="9"/>
      <c r="S730" s="9"/>
      <c r="T730" s="9"/>
      <c r="U730" s="9"/>
      <c r="V730" s="9"/>
      <c r="W730" s="10"/>
    </row>
    <row r="731" spans="1:23" ht="16.5" customHeight="1">
      <c r="A731" s="8"/>
      <c r="B731" s="9"/>
      <c r="C731" s="9"/>
      <c r="D731" s="9"/>
      <c r="E731" s="9"/>
      <c r="F731" s="9"/>
      <c r="G731" s="9"/>
      <c r="H731" s="9"/>
      <c r="I731" s="9"/>
      <c r="J731" s="9"/>
      <c r="K731" s="9"/>
      <c r="L731" s="9"/>
      <c r="M731" s="9"/>
      <c r="N731" s="9"/>
      <c r="O731" s="9"/>
      <c r="P731" s="9"/>
      <c r="Q731" s="9"/>
      <c r="R731" s="9"/>
      <c r="S731" s="9"/>
      <c r="T731" s="9"/>
      <c r="U731" s="9"/>
      <c r="V731" s="9"/>
      <c r="W731" s="10"/>
    </row>
    <row r="732" spans="1:23" ht="16.5" customHeight="1">
      <c r="A732" s="8"/>
      <c r="B732" s="9"/>
      <c r="C732" s="9"/>
      <c r="D732" s="9"/>
      <c r="E732" s="9"/>
      <c r="F732" s="9"/>
      <c r="G732" s="9"/>
      <c r="H732" s="9"/>
      <c r="I732" s="9"/>
      <c r="J732" s="9"/>
      <c r="K732" s="9"/>
      <c r="L732" s="9"/>
      <c r="M732" s="9"/>
      <c r="N732" s="9"/>
      <c r="O732" s="9"/>
      <c r="P732" s="9"/>
      <c r="Q732" s="9"/>
      <c r="R732" s="9"/>
      <c r="S732" s="9"/>
      <c r="T732" s="9"/>
      <c r="U732" s="9"/>
      <c r="V732" s="9"/>
      <c r="W732" s="10"/>
    </row>
    <row r="733" spans="1:23" ht="16.5" customHeight="1">
      <c r="A733" s="8"/>
      <c r="B733" s="9"/>
      <c r="C733" s="9"/>
      <c r="D733" s="9"/>
      <c r="E733" s="9"/>
      <c r="F733" s="9"/>
      <c r="G733" s="9"/>
      <c r="H733" s="9"/>
      <c r="I733" s="9"/>
      <c r="J733" s="9"/>
      <c r="K733" s="9"/>
      <c r="L733" s="9"/>
      <c r="M733" s="9"/>
      <c r="N733" s="9"/>
      <c r="O733" s="9"/>
      <c r="P733" s="9"/>
      <c r="Q733" s="9"/>
      <c r="R733" s="9"/>
      <c r="S733" s="9"/>
      <c r="T733" s="9"/>
      <c r="U733" s="9"/>
      <c r="V733" s="9"/>
      <c r="W733" s="10"/>
    </row>
    <row r="734" spans="1:23" ht="16.5" customHeight="1">
      <c r="A734" s="8"/>
      <c r="B734" s="9"/>
      <c r="C734" s="9"/>
      <c r="D734" s="9"/>
      <c r="E734" s="9"/>
      <c r="F734" s="9"/>
      <c r="G734" s="9"/>
      <c r="H734" s="9"/>
      <c r="I734" s="9"/>
      <c r="J734" s="9"/>
      <c r="K734" s="9"/>
      <c r="L734" s="9"/>
      <c r="M734" s="9"/>
      <c r="N734" s="9"/>
      <c r="O734" s="9"/>
      <c r="P734" s="9"/>
      <c r="Q734" s="9"/>
      <c r="R734" s="9"/>
      <c r="S734" s="9"/>
      <c r="T734" s="9"/>
      <c r="U734" s="9"/>
      <c r="V734" s="9"/>
      <c r="W734" s="10"/>
    </row>
    <row r="735" spans="1:23" ht="16.5" customHeight="1">
      <c r="A735" s="8"/>
      <c r="B735" s="9"/>
      <c r="C735" s="9"/>
      <c r="D735" s="9"/>
      <c r="E735" s="9"/>
      <c r="F735" s="9"/>
      <c r="G735" s="9"/>
      <c r="H735" s="9"/>
      <c r="I735" s="9"/>
      <c r="J735" s="9"/>
      <c r="K735" s="9"/>
      <c r="L735" s="9"/>
      <c r="M735" s="9"/>
      <c r="N735" s="9"/>
      <c r="O735" s="9"/>
      <c r="P735" s="9"/>
      <c r="Q735" s="9"/>
      <c r="R735" s="9"/>
      <c r="S735" s="9"/>
      <c r="T735" s="9"/>
      <c r="U735" s="9"/>
      <c r="V735" s="9"/>
      <c r="W735" s="10"/>
    </row>
    <row r="736" spans="1:23" ht="16.5" customHeight="1">
      <c r="A736" s="8"/>
      <c r="B736" s="9"/>
      <c r="C736" s="9"/>
      <c r="D736" s="9"/>
      <c r="E736" s="9"/>
      <c r="F736" s="9"/>
      <c r="G736" s="9"/>
      <c r="H736" s="9"/>
      <c r="I736" s="9"/>
      <c r="J736" s="9"/>
      <c r="K736" s="9"/>
      <c r="L736" s="9"/>
      <c r="M736" s="9"/>
      <c r="N736" s="9"/>
      <c r="O736" s="9"/>
      <c r="P736" s="9"/>
      <c r="Q736" s="9"/>
      <c r="R736" s="9"/>
      <c r="S736" s="9"/>
      <c r="T736" s="9"/>
      <c r="U736" s="9"/>
      <c r="V736" s="9"/>
      <c r="W736" s="10"/>
    </row>
    <row r="737" spans="1:23" ht="16.5" customHeight="1">
      <c r="A737" s="8"/>
      <c r="B737" s="9"/>
      <c r="C737" s="9"/>
      <c r="D737" s="9"/>
      <c r="E737" s="9"/>
      <c r="F737" s="9"/>
      <c r="G737" s="9"/>
      <c r="H737" s="9"/>
      <c r="I737" s="9"/>
      <c r="J737" s="9"/>
      <c r="K737" s="9"/>
      <c r="L737" s="9"/>
      <c r="M737" s="9"/>
      <c r="N737" s="9"/>
      <c r="O737" s="9"/>
      <c r="P737" s="9"/>
      <c r="Q737" s="9"/>
      <c r="R737" s="9"/>
      <c r="S737" s="9"/>
      <c r="T737" s="9"/>
      <c r="U737" s="9"/>
      <c r="V737" s="9"/>
      <c r="W737" s="10"/>
    </row>
    <row r="738" spans="1:23" ht="16.5" customHeight="1">
      <c r="A738" s="8"/>
      <c r="B738" s="9"/>
      <c r="C738" s="9"/>
      <c r="D738" s="9"/>
      <c r="E738" s="9"/>
      <c r="F738" s="9"/>
      <c r="G738" s="9"/>
      <c r="H738" s="9"/>
      <c r="I738" s="9"/>
      <c r="J738" s="9"/>
      <c r="K738" s="9"/>
      <c r="L738" s="9"/>
      <c r="M738" s="9"/>
      <c r="N738" s="9"/>
      <c r="O738" s="9"/>
      <c r="P738" s="9"/>
      <c r="Q738" s="9"/>
      <c r="R738" s="9"/>
      <c r="S738" s="9"/>
      <c r="T738" s="9"/>
      <c r="U738" s="9"/>
      <c r="V738" s="9"/>
      <c r="W738" s="10"/>
    </row>
    <row r="739" spans="1:23" ht="16.5" customHeight="1">
      <c r="A739" s="8"/>
      <c r="B739" s="9"/>
      <c r="C739" s="9"/>
      <c r="D739" s="9"/>
      <c r="E739" s="9"/>
      <c r="F739" s="9"/>
      <c r="G739" s="9"/>
      <c r="H739" s="9"/>
      <c r="I739" s="9"/>
      <c r="J739" s="9"/>
      <c r="K739" s="9"/>
      <c r="L739" s="9"/>
      <c r="M739" s="9"/>
      <c r="N739" s="9"/>
      <c r="O739" s="9"/>
      <c r="P739" s="9"/>
      <c r="Q739" s="9"/>
      <c r="R739" s="9"/>
      <c r="S739" s="9"/>
      <c r="T739" s="9"/>
      <c r="U739" s="9"/>
      <c r="V739" s="9"/>
      <c r="W739" s="10"/>
    </row>
    <row r="740" spans="1:23" ht="16.5" customHeight="1">
      <c r="A740" s="8"/>
      <c r="B740" s="9"/>
      <c r="C740" s="9"/>
      <c r="D740" s="9"/>
      <c r="E740" s="9"/>
      <c r="F740" s="9"/>
      <c r="G740" s="9"/>
      <c r="H740" s="9"/>
      <c r="I740" s="9"/>
      <c r="J740" s="9"/>
      <c r="K740" s="9"/>
      <c r="L740" s="9"/>
      <c r="M740" s="9"/>
      <c r="N740" s="9"/>
      <c r="O740" s="9"/>
      <c r="P740" s="9"/>
      <c r="Q740" s="9"/>
      <c r="R740" s="9"/>
      <c r="S740" s="9"/>
      <c r="T740" s="9"/>
      <c r="U740" s="9"/>
      <c r="V740" s="9"/>
      <c r="W740" s="10"/>
    </row>
    <row r="741" spans="1:23" ht="16.5" customHeight="1">
      <c r="A741" s="8"/>
      <c r="B741" s="9"/>
      <c r="C741" s="9"/>
      <c r="D741" s="9"/>
      <c r="E741" s="9"/>
      <c r="F741" s="9"/>
      <c r="G741" s="9"/>
      <c r="H741" s="9"/>
      <c r="I741" s="9"/>
      <c r="J741" s="9"/>
      <c r="K741" s="9"/>
      <c r="L741" s="9"/>
      <c r="M741" s="9"/>
      <c r="N741" s="9"/>
      <c r="O741" s="9"/>
      <c r="P741" s="9"/>
      <c r="Q741" s="9"/>
      <c r="R741" s="9"/>
      <c r="S741" s="9"/>
      <c r="T741" s="9"/>
      <c r="U741" s="9"/>
      <c r="V741" s="9"/>
      <c r="W741" s="10"/>
    </row>
    <row r="742" spans="1:23" ht="16.5" customHeight="1">
      <c r="A742" s="8"/>
      <c r="B742" s="9"/>
      <c r="C742" s="9"/>
      <c r="D742" s="9"/>
      <c r="E742" s="9"/>
      <c r="F742" s="9"/>
      <c r="G742" s="9"/>
      <c r="H742" s="9"/>
      <c r="I742" s="9"/>
      <c r="J742" s="9"/>
      <c r="K742" s="9"/>
      <c r="L742" s="9"/>
      <c r="M742" s="9"/>
      <c r="N742" s="9"/>
      <c r="O742" s="9"/>
      <c r="P742" s="9"/>
      <c r="Q742" s="9"/>
      <c r="R742" s="9"/>
      <c r="S742" s="9"/>
      <c r="T742" s="9"/>
      <c r="U742" s="9"/>
      <c r="V742" s="9"/>
      <c r="W742" s="10"/>
    </row>
    <row r="743" spans="1:23" ht="16.5" customHeight="1">
      <c r="A743" s="8"/>
      <c r="B743" s="9"/>
      <c r="C743" s="9"/>
      <c r="D743" s="9"/>
      <c r="E743" s="9"/>
      <c r="F743" s="9"/>
      <c r="G743" s="9"/>
      <c r="H743" s="9"/>
      <c r="I743" s="9"/>
      <c r="J743" s="9"/>
      <c r="K743" s="9"/>
      <c r="L743" s="9"/>
      <c r="M743" s="9"/>
      <c r="N743" s="9"/>
      <c r="O743" s="9"/>
      <c r="P743" s="9"/>
      <c r="Q743" s="9"/>
      <c r="R743" s="9"/>
      <c r="S743" s="9"/>
      <c r="T743" s="9"/>
      <c r="U743" s="9"/>
      <c r="V743" s="9"/>
      <c r="W743" s="10"/>
    </row>
    <row r="744" spans="1:23" ht="16.5" customHeight="1">
      <c r="A744" s="8"/>
      <c r="B744" s="9"/>
      <c r="C744" s="9"/>
      <c r="D744" s="9"/>
      <c r="E744" s="9"/>
      <c r="F744" s="9"/>
      <c r="G744" s="9"/>
      <c r="H744" s="9"/>
      <c r="I744" s="9"/>
      <c r="J744" s="9"/>
      <c r="K744" s="9"/>
      <c r="L744" s="9"/>
      <c r="M744" s="9"/>
      <c r="N744" s="9"/>
      <c r="O744" s="9"/>
      <c r="P744" s="9"/>
      <c r="Q744" s="9"/>
      <c r="R744" s="9"/>
      <c r="S744" s="9"/>
      <c r="T744" s="9"/>
      <c r="U744" s="9"/>
      <c r="V744" s="9"/>
      <c r="W744" s="10"/>
    </row>
    <row r="745" spans="1:23" ht="16.5" customHeight="1">
      <c r="A745" s="8"/>
      <c r="B745" s="9"/>
      <c r="C745" s="9"/>
      <c r="D745" s="9"/>
      <c r="E745" s="9"/>
      <c r="F745" s="9"/>
      <c r="G745" s="9"/>
      <c r="H745" s="9"/>
      <c r="I745" s="9"/>
      <c r="J745" s="9"/>
      <c r="K745" s="9"/>
      <c r="L745" s="9"/>
      <c r="M745" s="9"/>
      <c r="N745" s="9"/>
      <c r="O745" s="9"/>
      <c r="P745" s="9"/>
      <c r="Q745" s="9"/>
      <c r="R745" s="9"/>
      <c r="S745" s="9"/>
      <c r="T745" s="9"/>
      <c r="U745" s="9"/>
      <c r="V745" s="9"/>
      <c r="W745" s="10"/>
    </row>
    <row r="746" spans="1:23" ht="16.5" customHeight="1">
      <c r="A746" s="8"/>
      <c r="B746" s="9"/>
      <c r="C746" s="9"/>
      <c r="D746" s="9"/>
      <c r="E746" s="9"/>
      <c r="F746" s="9"/>
      <c r="G746" s="9"/>
      <c r="H746" s="9"/>
      <c r="I746" s="9"/>
      <c r="J746" s="9"/>
      <c r="K746" s="9"/>
      <c r="L746" s="9"/>
      <c r="M746" s="9"/>
      <c r="N746" s="9"/>
      <c r="O746" s="9"/>
      <c r="P746" s="9"/>
      <c r="Q746" s="9"/>
      <c r="R746" s="9"/>
      <c r="S746" s="9"/>
      <c r="T746" s="9"/>
      <c r="U746" s="9"/>
      <c r="V746" s="9"/>
      <c r="W746" s="10"/>
    </row>
    <row r="747" spans="1:23" ht="16.5" customHeight="1">
      <c r="A747" s="8"/>
      <c r="B747" s="9"/>
      <c r="C747" s="9"/>
      <c r="D747" s="9"/>
      <c r="E747" s="9"/>
      <c r="F747" s="9"/>
      <c r="G747" s="9"/>
      <c r="H747" s="9"/>
      <c r="I747" s="9"/>
      <c r="J747" s="9"/>
      <c r="K747" s="9"/>
      <c r="L747" s="9"/>
      <c r="M747" s="9"/>
      <c r="N747" s="9"/>
      <c r="O747" s="9"/>
      <c r="P747" s="9"/>
      <c r="Q747" s="9"/>
      <c r="R747" s="9"/>
      <c r="S747" s="9"/>
      <c r="T747" s="9"/>
      <c r="U747" s="9"/>
      <c r="V747" s="9"/>
      <c r="W747" s="10"/>
    </row>
    <row r="748" spans="1:23" ht="16.5" customHeight="1">
      <c r="A748" s="8"/>
      <c r="B748" s="9"/>
      <c r="C748" s="9"/>
      <c r="D748" s="9"/>
      <c r="E748" s="9"/>
      <c r="F748" s="9"/>
      <c r="G748" s="9"/>
      <c r="H748" s="9"/>
      <c r="I748" s="9"/>
      <c r="J748" s="9"/>
      <c r="K748" s="9"/>
      <c r="L748" s="9"/>
      <c r="M748" s="9"/>
      <c r="N748" s="9"/>
      <c r="O748" s="9"/>
      <c r="P748" s="9"/>
      <c r="Q748" s="9"/>
      <c r="R748" s="9"/>
      <c r="S748" s="9"/>
      <c r="T748" s="9"/>
      <c r="U748" s="9"/>
      <c r="V748" s="9"/>
      <c r="W748" s="10"/>
    </row>
    <row r="749" spans="1:23" ht="16.5" customHeight="1">
      <c r="A749" s="8"/>
      <c r="B749" s="9"/>
      <c r="C749" s="9"/>
      <c r="D749" s="9"/>
      <c r="E749" s="9"/>
      <c r="F749" s="9"/>
      <c r="G749" s="9"/>
      <c r="H749" s="9"/>
      <c r="I749" s="9"/>
      <c r="J749" s="9"/>
      <c r="K749" s="9"/>
      <c r="L749" s="9"/>
      <c r="M749" s="9"/>
      <c r="N749" s="9"/>
      <c r="O749" s="9"/>
      <c r="P749" s="9"/>
      <c r="Q749" s="9"/>
      <c r="R749" s="9"/>
      <c r="S749" s="9"/>
      <c r="T749" s="9"/>
      <c r="U749" s="9"/>
      <c r="V749" s="9"/>
      <c r="W749" s="10"/>
    </row>
    <row r="750" spans="1:23" ht="16.5" customHeight="1">
      <c r="A750" s="8"/>
      <c r="B750" s="9"/>
      <c r="C750" s="9"/>
      <c r="D750" s="9"/>
      <c r="E750" s="9"/>
      <c r="F750" s="9"/>
      <c r="G750" s="9"/>
      <c r="H750" s="9"/>
      <c r="I750" s="9"/>
      <c r="J750" s="9"/>
      <c r="K750" s="9"/>
      <c r="L750" s="9"/>
      <c r="M750" s="9"/>
      <c r="N750" s="9"/>
      <c r="O750" s="9"/>
      <c r="P750" s="9"/>
      <c r="Q750" s="9"/>
      <c r="R750" s="9"/>
      <c r="S750" s="9"/>
      <c r="T750" s="9"/>
      <c r="U750" s="9"/>
      <c r="V750" s="9"/>
      <c r="W750" s="10"/>
    </row>
    <row r="751" spans="1:23" ht="16.5" customHeight="1">
      <c r="A751" s="8"/>
      <c r="B751" s="9"/>
      <c r="C751" s="9"/>
      <c r="D751" s="9"/>
      <c r="E751" s="9"/>
      <c r="F751" s="9"/>
      <c r="G751" s="9"/>
      <c r="H751" s="9"/>
      <c r="I751" s="9"/>
      <c r="J751" s="9"/>
      <c r="K751" s="9"/>
      <c r="L751" s="9"/>
      <c r="M751" s="9"/>
      <c r="N751" s="9"/>
      <c r="O751" s="9"/>
      <c r="P751" s="9"/>
      <c r="Q751" s="9"/>
      <c r="R751" s="9"/>
      <c r="S751" s="9"/>
      <c r="T751" s="9"/>
      <c r="U751" s="9"/>
      <c r="V751" s="9"/>
      <c r="W751" s="10"/>
    </row>
    <row r="752" spans="1:23" ht="16.5" customHeight="1">
      <c r="A752" s="8"/>
      <c r="B752" s="9"/>
      <c r="C752" s="9"/>
      <c r="D752" s="9"/>
      <c r="E752" s="9"/>
      <c r="F752" s="9"/>
      <c r="G752" s="9"/>
      <c r="H752" s="9"/>
      <c r="I752" s="9"/>
      <c r="J752" s="9"/>
      <c r="K752" s="9"/>
      <c r="L752" s="9"/>
      <c r="M752" s="9"/>
      <c r="N752" s="9"/>
      <c r="O752" s="9"/>
      <c r="P752" s="9"/>
      <c r="Q752" s="9"/>
      <c r="R752" s="9"/>
      <c r="S752" s="9"/>
      <c r="T752" s="9"/>
      <c r="U752" s="9"/>
      <c r="V752" s="9"/>
      <c r="W752" s="10"/>
    </row>
    <row r="753" spans="1:23" ht="16.5" customHeight="1">
      <c r="A753" s="8"/>
      <c r="B753" s="9"/>
      <c r="C753" s="9"/>
      <c r="D753" s="9"/>
      <c r="E753" s="9"/>
      <c r="F753" s="9"/>
      <c r="G753" s="9"/>
      <c r="H753" s="9"/>
      <c r="I753" s="9"/>
      <c r="J753" s="9"/>
      <c r="K753" s="9"/>
      <c r="L753" s="9"/>
      <c r="M753" s="9"/>
      <c r="N753" s="9"/>
      <c r="O753" s="9"/>
      <c r="P753" s="9"/>
      <c r="Q753" s="9"/>
      <c r="R753" s="9"/>
      <c r="S753" s="9"/>
      <c r="T753" s="9"/>
      <c r="U753" s="9"/>
      <c r="V753" s="9"/>
      <c r="W753" s="10"/>
    </row>
    <row r="754" spans="1:23" ht="16.5" customHeight="1">
      <c r="A754" s="8"/>
      <c r="B754" s="9"/>
      <c r="C754" s="9"/>
      <c r="D754" s="9"/>
      <c r="E754" s="9"/>
      <c r="F754" s="9"/>
      <c r="G754" s="9"/>
      <c r="H754" s="9"/>
      <c r="I754" s="9"/>
      <c r="J754" s="9"/>
      <c r="K754" s="9"/>
      <c r="L754" s="9"/>
      <c r="M754" s="9"/>
      <c r="N754" s="9"/>
      <c r="O754" s="9"/>
      <c r="P754" s="9"/>
      <c r="Q754" s="9"/>
      <c r="R754" s="9"/>
      <c r="S754" s="9"/>
      <c r="T754" s="9"/>
      <c r="U754" s="9"/>
      <c r="V754" s="9"/>
      <c r="W754" s="10"/>
    </row>
    <row r="755" spans="1:23" ht="16.5" customHeight="1">
      <c r="A755" s="8"/>
      <c r="B755" s="9"/>
      <c r="C755" s="9"/>
      <c r="D755" s="9"/>
      <c r="E755" s="9"/>
      <c r="F755" s="9"/>
      <c r="G755" s="9"/>
      <c r="H755" s="9"/>
      <c r="I755" s="9"/>
      <c r="J755" s="9"/>
      <c r="K755" s="9"/>
      <c r="L755" s="9"/>
      <c r="M755" s="9"/>
      <c r="N755" s="9"/>
      <c r="O755" s="9"/>
      <c r="P755" s="9"/>
      <c r="Q755" s="9"/>
      <c r="R755" s="9"/>
      <c r="S755" s="9"/>
      <c r="T755" s="9"/>
      <c r="U755" s="9"/>
      <c r="V755" s="9"/>
      <c r="W755" s="10"/>
    </row>
    <row r="756" spans="1:23" ht="16.5" customHeight="1">
      <c r="A756" s="8"/>
      <c r="B756" s="9"/>
      <c r="C756" s="9"/>
      <c r="D756" s="9"/>
      <c r="E756" s="9"/>
      <c r="F756" s="9"/>
      <c r="G756" s="9"/>
      <c r="H756" s="9"/>
      <c r="I756" s="9"/>
      <c r="J756" s="9"/>
      <c r="K756" s="9"/>
      <c r="L756" s="9"/>
      <c r="M756" s="9"/>
      <c r="N756" s="9"/>
      <c r="O756" s="9"/>
      <c r="P756" s="9"/>
      <c r="Q756" s="9"/>
      <c r="R756" s="9"/>
      <c r="S756" s="9"/>
      <c r="T756" s="9"/>
      <c r="U756" s="9"/>
      <c r="V756" s="9"/>
      <c r="W756" s="10"/>
    </row>
    <row r="757" spans="1:23" ht="16.5" customHeight="1">
      <c r="A757" s="8"/>
      <c r="B757" s="9"/>
      <c r="C757" s="9"/>
      <c r="D757" s="9"/>
      <c r="E757" s="9"/>
      <c r="F757" s="9"/>
      <c r="G757" s="9"/>
      <c r="H757" s="9"/>
      <c r="I757" s="9"/>
      <c r="J757" s="9"/>
      <c r="K757" s="9"/>
      <c r="L757" s="9"/>
      <c r="M757" s="9"/>
      <c r="N757" s="9"/>
      <c r="O757" s="9"/>
      <c r="P757" s="9"/>
      <c r="Q757" s="9"/>
      <c r="R757" s="9"/>
      <c r="S757" s="9"/>
      <c r="T757" s="9"/>
      <c r="U757" s="9"/>
      <c r="V757" s="9"/>
      <c r="W757" s="10"/>
    </row>
    <row r="758" spans="1:23" ht="16.5" customHeight="1">
      <c r="A758" s="8"/>
      <c r="B758" s="9"/>
      <c r="C758" s="9"/>
      <c r="D758" s="9"/>
      <c r="E758" s="9"/>
      <c r="F758" s="9"/>
      <c r="G758" s="9"/>
      <c r="H758" s="9"/>
      <c r="I758" s="9"/>
      <c r="J758" s="9"/>
      <c r="K758" s="9"/>
      <c r="L758" s="9"/>
      <c r="M758" s="9"/>
      <c r="N758" s="9"/>
      <c r="O758" s="9"/>
      <c r="P758" s="9"/>
      <c r="Q758" s="9"/>
      <c r="R758" s="9"/>
      <c r="S758" s="9"/>
      <c r="T758" s="9"/>
      <c r="U758" s="9"/>
      <c r="V758" s="9"/>
      <c r="W758" s="10"/>
    </row>
    <row r="759" spans="1:23" ht="16.5" customHeight="1">
      <c r="A759" s="8"/>
      <c r="B759" s="9"/>
      <c r="C759" s="9"/>
      <c r="D759" s="9"/>
      <c r="E759" s="9"/>
      <c r="F759" s="9"/>
      <c r="G759" s="9"/>
      <c r="H759" s="9"/>
      <c r="I759" s="9"/>
      <c r="J759" s="9"/>
      <c r="K759" s="9"/>
      <c r="L759" s="9"/>
      <c r="M759" s="9"/>
      <c r="N759" s="9"/>
      <c r="O759" s="9"/>
      <c r="P759" s="9"/>
      <c r="Q759" s="9"/>
      <c r="R759" s="9"/>
      <c r="S759" s="9"/>
      <c r="T759" s="9"/>
      <c r="U759" s="9"/>
      <c r="V759" s="9"/>
      <c r="W759" s="10"/>
    </row>
    <row r="760" spans="1:23" ht="16.5" customHeight="1">
      <c r="A760" s="8"/>
      <c r="B760" s="9"/>
      <c r="C760" s="9"/>
      <c r="D760" s="9"/>
      <c r="E760" s="9"/>
      <c r="F760" s="9"/>
      <c r="G760" s="9"/>
      <c r="H760" s="9"/>
      <c r="I760" s="9"/>
      <c r="J760" s="9"/>
      <c r="K760" s="9"/>
      <c r="L760" s="9"/>
      <c r="M760" s="9"/>
      <c r="N760" s="9"/>
      <c r="O760" s="9"/>
      <c r="P760" s="9"/>
      <c r="Q760" s="9"/>
      <c r="R760" s="9"/>
      <c r="S760" s="9"/>
      <c r="T760" s="9"/>
      <c r="U760" s="9"/>
      <c r="V760" s="9"/>
      <c r="W760" s="10"/>
    </row>
    <row r="761" spans="1:23" ht="16.5" customHeight="1">
      <c r="A761" s="8"/>
      <c r="B761" s="9"/>
      <c r="C761" s="9"/>
      <c r="D761" s="9"/>
      <c r="E761" s="9"/>
      <c r="F761" s="9"/>
      <c r="G761" s="9"/>
      <c r="H761" s="9"/>
      <c r="I761" s="9"/>
      <c r="J761" s="9"/>
      <c r="K761" s="9"/>
      <c r="L761" s="9"/>
      <c r="M761" s="9"/>
      <c r="N761" s="9"/>
      <c r="O761" s="9"/>
      <c r="P761" s="9"/>
      <c r="Q761" s="9"/>
      <c r="R761" s="9"/>
      <c r="S761" s="9"/>
      <c r="T761" s="9"/>
      <c r="U761" s="9"/>
      <c r="V761" s="9"/>
      <c r="W761" s="10"/>
    </row>
    <row r="762" spans="1:23" ht="16.5" customHeight="1">
      <c r="A762" s="8"/>
      <c r="B762" s="9"/>
      <c r="C762" s="9"/>
      <c r="D762" s="9"/>
      <c r="E762" s="9"/>
      <c r="F762" s="9"/>
      <c r="G762" s="9"/>
      <c r="H762" s="9"/>
      <c r="I762" s="9"/>
      <c r="J762" s="9"/>
      <c r="K762" s="9"/>
      <c r="L762" s="9"/>
      <c r="M762" s="9"/>
      <c r="N762" s="9"/>
      <c r="O762" s="9"/>
      <c r="P762" s="9"/>
      <c r="Q762" s="9"/>
      <c r="R762" s="9"/>
      <c r="S762" s="9"/>
      <c r="T762" s="9"/>
      <c r="U762" s="9"/>
      <c r="V762" s="9"/>
      <c r="W762" s="10"/>
    </row>
    <row r="763" spans="1:23" ht="16.5" customHeight="1">
      <c r="A763" s="8"/>
      <c r="B763" s="9"/>
      <c r="C763" s="9"/>
      <c r="D763" s="9"/>
      <c r="E763" s="9"/>
      <c r="F763" s="9"/>
      <c r="G763" s="9"/>
      <c r="H763" s="9"/>
      <c r="I763" s="9"/>
      <c r="J763" s="9"/>
      <c r="K763" s="9"/>
      <c r="L763" s="9"/>
      <c r="M763" s="9"/>
      <c r="N763" s="9"/>
      <c r="O763" s="9"/>
      <c r="P763" s="9"/>
      <c r="Q763" s="9"/>
      <c r="R763" s="9"/>
      <c r="S763" s="9"/>
      <c r="T763" s="9"/>
      <c r="U763" s="9"/>
      <c r="V763" s="9"/>
      <c r="W763" s="10"/>
    </row>
    <row r="764" spans="1:23" ht="16.5" customHeight="1">
      <c r="A764" s="8"/>
      <c r="B764" s="9"/>
      <c r="C764" s="9"/>
      <c r="D764" s="9"/>
      <c r="E764" s="9"/>
      <c r="F764" s="9"/>
      <c r="G764" s="9"/>
      <c r="H764" s="9"/>
      <c r="I764" s="9"/>
      <c r="J764" s="9"/>
      <c r="K764" s="9"/>
      <c r="L764" s="9"/>
      <c r="M764" s="9"/>
      <c r="N764" s="9"/>
      <c r="O764" s="9"/>
      <c r="P764" s="9"/>
      <c r="Q764" s="9"/>
      <c r="R764" s="9"/>
      <c r="S764" s="9"/>
      <c r="T764" s="9"/>
      <c r="U764" s="9"/>
      <c r="V764" s="9"/>
      <c r="W764" s="10"/>
    </row>
    <row r="765" spans="1:23" ht="16.5" customHeight="1">
      <c r="A765" s="8"/>
      <c r="B765" s="9"/>
      <c r="C765" s="9"/>
      <c r="D765" s="9"/>
      <c r="E765" s="9"/>
      <c r="F765" s="9"/>
      <c r="G765" s="9"/>
      <c r="H765" s="9"/>
      <c r="I765" s="9"/>
      <c r="J765" s="9"/>
      <c r="K765" s="9"/>
      <c r="L765" s="9"/>
      <c r="M765" s="9"/>
      <c r="N765" s="9"/>
      <c r="O765" s="9"/>
      <c r="P765" s="9"/>
      <c r="Q765" s="9"/>
      <c r="R765" s="9"/>
      <c r="S765" s="9"/>
      <c r="T765" s="9"/>
      <c r="U765" s="9"/>
      <c r="V765" s="9"/>
      <c r="W765" s="10"/>
    </row>
    <row r="766" spans="1:23" ht="16.5" customHeight="1">
      <c r="A766" s="8"/>
      <c r="B766" s="9"/>
      <c r="C766" s="9"/>
      <c r="D766" s="9"/>
      <c r="E766" s="9"/>
      <c r="F766" s="9"/>
      <c r="G766" s="9"/>
      <c r="H766" s="9"/>
      <c r="I766" s="9"/>
      <c r="J766" s="9"/>
      <c r="K766" s="9"/>
      <c r="L766" s="9"/>
      <c r="M766" s="9"/>
      <c r="N766" s="9"/>
      <c r="O766" s="9"/>
      <c r="P766" s="9"/>
      <c r="Q766" s="9"/>
      <c r="R766" s="9"/>
      <c r="S766" s="9"/>
      <c r="T766" s="9"/>
      <c r="U766" s="9"/>
      <c r="V766" s="9"/>
      <c r="W766" s="10"/>
    </row>
    <row r="767" spans="1:23" ht="16.5" customHeight="1">
      <c r="A767" s="8"/>
      <c r="B767" s="9"/>
      <c r="C767" s="9"/>
      <c r="D767" s="9"/>
      <c r="E767" s="9"/>
      <c r="F767" s="9"/>
      <c r="G767" s="9"/>
      <c r="H767" s="9"/>
      <c r="I767" s="9"/>
      <c r="J767" s="9"/>
      <c r="K767" s="9"/>
      <c r="L767" s="9"/>
      <c r="M767" s="9"/>
      <c r="N767" s="9"/>
      <c r="O767" s="9"/>
      <c r="P767" s="9"/>
      <c r="Q767" s="9"/>
      <c r="R767" s="9"/>
      <c r="S767" s="9"/>
      <c r="T767" s="9"/>
      <c r="U767" s="9"/>
      <c r="V767" s="9"/>
      <c r="W767" s="10"/>
    </row>
    <row r="768" spans="1:23" ht="16.5" customHeight="1">
      <c r="A768" s="8"/>
      <c r="B768" s="9"/>
      <c r="C768" s="9"/>
      <c r="D768" s="9"/>
      <c r="E768" s="9"/>
      <c r="F768" s="9"/>
      <c r="G768" s="9"/>
      <c r="H768" s="9"/>
      <c r="I768" s="9"/>
      <c r="J768" s="9"/>
      <c r="K768" s="9"/>
      <c r="L768" s="9"/>
      <c r="M768" s="9"/>
      <c r="N768" s="9"/>
      <c r="O768" s="9"/>
      <c r="P768" s="9"/>
      <c r="Q768" s="9"/>
      <c r="R768" s="9"/>
      <c r="S768" s="9"/>
      <c r="T768" s="9"/>
      <c r="U768" s="9"/>
      <c r="V768" s="9"/>
      <c r="W768" s="10"/>
    </row>
    <row r="769" spans="1:23" ht="16.5" customHeight="1">
      <c r="A769" s="8"/>
      <c r="B769" s="9"/>
      <c r="C769" s="9"/>
      <c r="D769" s="9"/>
      <c r="E769" s="9"/>
      <c r="F769" s="9"/>
      <c r="G769" s="9"/>
      <c r="H769" s="9"/>
      <c r="I769" s="9"/>
      <c r="J769" s="9"/>
      <c r="K769" s="9"/>
      <c r="L769" s="9"/>
      <c r="M769" s="9"/>
      <c r="N769" s="9"/>
      <c r="O769" s="9"/>
      <c r="P769" s="9"/>
      <c r="Q769" s="9"/>
      <c r="R769" s="9"/>
      <c r="S769" s="9"/>
      <c r="T769" s="9"/>
      <c r="U769" s="9"/>
      <c r="V769" s="9"/>
      <c r="W769" s="10"/>
    </row>
    <row r="770" spans="1:23" ht="16.5" customHeight="1">
      <c r="A770" s="8"/>
      <c r="B770" s="9"/>
      <c r="C770" s="9"/>
      <c r="D770" s="9"/>
      <c r="E770" s="9"/>
      <c r="F770" s="9"/>
      <c r="G770" s="9"/>
      <c r="H770" s="9"/>
      <c r="I770" s="9"/>
      <c r="J770" s="9"/>
      <c r="K770" s="9"/>
      <c r="L770" s="9"/>
      <c r="M770" s="9"/>
      <c r="N770" s="9"/>
      <c r="O770" s="9"/>
      <c r="P770" s="9"/>
      <c r="Q770" s="9"/>
      <c r="R770" s="9"/>
      <c r="S770" s="9"/>
      <c r="T770" s="9"/>
      <c r="U770" s="9"/>
      <c r="V770" s="9"/>
      <c r="W770" s="10"/>
    </row>
    <row r="771" spans="1:23" ht="16.5" customHeight="1">
      <c r="A771" s="8"/>
      <c r="B771" s="9"/>
      <c r="C771" s="9"/>
      <c r="D771" s="9"/>
      <c r="E771" s="9"/>
      <c r="F771" s="9"/>
      <c r="G771" s="9"/>
      <c r="H771" s="9"/>
      <c r="I771" s="9"/>
      <c r="J771" s="9"/>
      <c r="K771" s="9"/>
      <c r="L771" s="9"/>
      <c r="M771" s="9"/>
      <c r="N771" s="9"/>
      <c r="O771" s="9"/>
      <c r="P771" s="9"/>
      <c r="Q771" s="9"/>
      <c r="R771" s="9"/>
      <c r="S771" s="9"/>
      <c r="T771" s="9"/>
      <c r="U771" s="9"/>
      <c r="V771" s="9"/>
      <c r="W771" s="10"/>
    </row>
    <row r="772" spans="1:23" ht="16.5" customHeight="1">
      <c r="A772" s="8"/>
      <c r="B772" s="9"/>
      <c r="C772" s="9"/>
      <c r="D772" s="9"/>
      <c r="E772" s="9"/>
      <c r="F772" s="9"/>
      <c r="G772" s="9"/>
      <c r="H772" s="9"/>
      <c r="I772" s="9"/>
      <c r="J772" s="9"/>
      <c r="K772" s="9"/>
      <c r="L772" s="9"/>
      <c r="M772" s="9"/>
      <c r="N772" s="9"/>
      <c r="O772" s="9"/>
      <c r="P772" s="9"/>
      <c r="Q772" s="9"/>
      <c r="R772" s="9"/>
      <c r="S772" s="9"/>
      <c r="T772" s="9"/>
      <c r="U772" s="9"/>
      <c r="V772" s="9"/>
      <c r="W772" s="10"/>
    </row>
    <row r="773" spans="1:23" ht="16.5" customHeight="1">
      <c r="A773" s="8"/>
      <c r="B773" s="9"/>
      <c r="C773" s="9"/>
      <c r="D773" s="9"/>
      <c r="E773" s="9"/>
      <c r="F773" s="9"/>
      <c r="G773" s="9"/>
      <c r="H773" s="9"/>
      <c r="I773" s="9"/>
      <c r="J773" s="9"/>
      <c r="K773" s="9"/>
      <c r="L773" s="9"/>
      <c r="M773" s="9"/>
      <c r="N773" s="9"/>
      <c r="O773" s="9"/>
      <c r="P773" s="9"/>
      <c r="Q773" s="9"/>
      <c r="R773" s="9"/>
      <c r="S773" s="9"/>
      <c r="T773" s="9"/>
      <c r="U773" s="9"/>
      <c r="V773" s="9"/>
      <c r="W773" s="10"/>
    </row>
    <row r="774" spans="1:23" ht="16.5" customHeight="1">
      <c r="A774" s="8"/>
      <c r="B774" s="9"/>
      <c r="C774" s="9"/>
      <c r="D774" s="9"/>
      <c r="E774" s="9"/>
      <c r="F774" s="9"/>
      <c r="G774" s="9"/>
      <c r="H774" s="9"/>
      <c r="I774" s="9"/>
      <c r="J774" s="9"/>
      <c r="K774" s="9"/>
      <c r="L774" s="9"/>
      <c r="M774" s="9"/>
      <c r="N774" s="9"/>
      <c r="O774" s="9"/>
      <c r="P774" s="9"/>
      <c r="Q774" s="9"/>
      <c r="R774" s="9"/>
      <c r="S774" s="9"/>
      <c r="T774" s="9"/>
      <c r="U774" s="9"/>
      <c r="V774" s="9"/>
      <c r="W774" s="10"/>
    </row>
    <row r="775" spans="1:23" ht="16.5" customHeight="1">
      <c r="A775" s="8"/>
      <c r="B775" s="9"/>
      <c r="C775" s="9"/>
      <c r="D775" s="9"/>
      <c r="E775" s="9"/>
      <c r="F775" s="9"/>
      <c r="G775" s="9"/>
      <c r="H775" s="9"/>
      <c r="I775" s="9"/>
      <c r="J775" s="9"/>
      <c r="K775" s="9"/>
      <c r="L775" s="9"/>
      <c r="M775" s="9"/>
      <c r="N775" s="9"/>
      <c r="O775" s="9"/>
      <c r="P775" s="9"/>
      <c r="Q775" s="9"/>
      <c r="R775" s="9"/>
      <c r="S775" s="9"/>
      <c r="T775" s="9"/>
      <c r="U775" s="9"/>
      <c r="V775" s="9"/>
      <c r="W775" s="10"/>
    </row>
    <row r="776" spans="1:23" ht="16.5" customHeight="1">
      <c r="A776" s="8"/>
      <c r="B776" s="9"/>
      <c r="C776" s="9"/>
      <c r="D776" s="9"/>
      <c r="E776" s="9"/>
      <c r="F776" s="9"/>
      <c r="G776" s="9"/>
      <c r="H776" s="9"/>
      <c r="I776" s="9"/>
      <c r="J776" s="9"/>
      <c r="K776" s="9"/>
      <c r="L776" s="9"/>
      <c r="M776" s="9"/>
      <c r="N776" s="9"/>
      <c r="O776" s="9"/>
      <c r="P776" s="9"/>
      <c r="Q776" s="9"/>
      <c r="R776" s="9"/>
      <c r="S776" s="9"/>
      <c r="T776" s="9"/>
      <c r="U776" s="9"/>
      <c r="V776" s="9"/>
      <c r="W776" s="10"/>
    </row>
    <row r="777" spans="1:23" ht="16.5" customHeight="1">
      <c r="A777" s="8"/>
      <c r="B777" s="9"/>
      <c r="C777" s="9"/>
      <c r="D777" s="9"/>
      <c r="E777" s="9"/>
      <c r="F777" s="9"/>
      <c r="G777" s="9"/>
      <c r="H777" s="9"/>
      <c r="I777" s="9"/>
      <c r="J777" s="9"/>
      <c r="K777" s="9"/>
      <c r="L777" s="9"/>
      <c r="M777" s="9"/>
      <c r="N777" s="9"/>
      <c r="O777" s="9"/>
      <c r="P777" s="9"/>
      <c r="Q777" s="9"/>
      <c r="R777" s="9"/>
      <c r="S777" s="9"/>
      <c r="T777" s="9"/>
      <c r="U777" s="9"/>
      <c r="V777" s="9"/>
      <c r="W777" s="10"/>
    </row>
    <row r="778" spans="1:23" ht="16.5" customHeight="1">
      <c r="A778" s="8"/>
      <c r="B778" s="9"/>
      <c r="C778" s="9"/>
      <c r="D778" s="9"/>
      <c r="E778" s="9"/>
      <c r="F778" s="9"/>
      <c r="G778" s="9"/>
      <c r="H778" s="9"/>
      <c r="I778" s="9"/>
      <c r="J778" s="9"/>
      <c r="K778" s="9"/>
      <c r="L778" s="9"/>
      <c r="M778" s="9"/>
      <c r="N778" s="9"/>
      <c r="O778" s="9"/>
      <c r="P778" s="9"/>
      <c r="Q778" s="9"/>
      <c r="R778" s="9"/>
      <c r="S778" s="9"/>
      <c r="T778" s="9"/>
      <c r="U778" s="9"/>
      <c r="V778" s="9"/>
      <c r="W778" s="10"/>
    </row>
    <row r="779" spans="1:23" ht="16.5" customHeight="1">
      <c r="A779" s="8"/>
      <c r="B779" s="9"/>
      <c r="C779" s="9"/>
      <c r="D779" s="9"/>
      <c r="E779" s="9"/>
      <c r="F779" s="9"/>
      <c r="G779" s="9"/>
      <c r="H779" s="9"/>
      <c r="I779" s="9"/>
      <c r="J779" s="9"/>
      <c r="K779" s="9"/>
      <c r="L779" s="9"/>
      <c r="M779" s="9"/>
      <c r="N779" s="9"/>
      <c r="O779" s="9"/>
      <c r="P779" s="9"/>
      <c r="Q779" s="9"/>
      <c r="R779" s="9"/>
      <c r="S779" s="9"/>
      <c r="T779" s="9"/>
      <c r="U779" s="9"/>
      <c r="V779" s="9"/>
      <c r="W779" s="10"/>
    </row>
    <row r="780" spans="1:23" ht="16.5" customHeight="1">
      <c r="A780" s="8"/>
      <c r="B780" s="9"/>
      <c r="C780" s="9"/>
      <c r="D780" s="9"/>
      <c r="E780" s="9"/>
      <c r="F780" s="9"/>
      <c r="G780" s="9"/>
      <c r="H780" s="9"/>
      <c r="I780" s="9"/>
      <c r="J780" s="9"/>
      <c r="K780" s="9"/>
      <c r="L780" s="9"/>
      <c r="M780" s="9"/>
      <c r="N780" s="9"/>
      <c r="O780" s="9"/>
      <c r="P780" s="9"/>
      <c r="Q780" s="9"/>
      <c r="R780" s="9"/>
      <c r="S780" s="9"/>
      <c r="T780" s="9"/>
      <c r="U780" s="9"/>
      <c r="V780" s="9"/>
      <c r="W780" s="10"/>
    </row>
    <row r="781" spans="1:23" ht="16.5" customHeight="1">
      <c r="A781" s="8"/>
      <c r="B781" s="9"/>
      <c r="C781" s="9"/>
      <c r="D781" s="9"/>
      <c r="E781" s="9"/>
      <c r="F781" s="9"/>
      <c r="G781" s="9"/>
      <c r="H781" s="9"/>
      <c r="I781" s="9"/>
      <c r="J781" s="9"/>
      <c r="K781" s="9"/>
      <c r="L781" s="9"/>
      <c r="M781" s="9"/>
      <c r="N781" s="9"/>
      <c r="O781" s="9"/>
      <c r="P781" s="9"/>
      <c r="Q781" s="9"/>
      <c r="R781" s="9"/>
      <c r="S781" s="9"/>
      <c r="T781" s="9"/>
      <c r="U781" s="9"/>
      <c r="V781" s="9"/>
      <c r="W781" s="10"/>
    </row>
    <row r="782" spans="1:23" ht="16.5" customHeight="1">
      <c r="A782" s="8"/>
      <c r="B782" s="9"/>
      <c r="C782" s="9"/>
      <c r="D782" s="9"/>
      <c r="E782" s="9"/>
      <c r="F782" s="9"/>
      <c r="G782" s="9"/>
      <c r="H782" s="9"/>
      <c r="I782" s="9"/>
      <c r="J782" s="9"/>
      <c r="K782" s="9"/>
      <c r="L782" s="9"/>
      <c r="M782" s="9"/>
      <c r="N782" s="9"/>
      <c r="O782" s="9"/>
      <c r="P782" s="9"/>
      <c r="Q782" s="9"/>
      <c r="R782" s="9"/>
      <c r="S782" s="9"/>
      <c r="T782" s="9"/>
      <c r="U782" s="9"/>
      <c r="V782" s="9"/>
      <c r="W782" s="10"/>
    </row>
    <row r="783" spans="1:23" ht="16.5" customHeight="1">
      <c r="A783" s="8"/>
      <c r="B783" s="9"/>
      <c r="C783" s="9"/>
      <c r="D783" s="9"/>
      <c r="E783" s="9"/>
      <c r="F783" s="9"/>
      <c r="G783" s="9"/>
      <c r="H783" s="9"/>
      <c r="I783" s="9"/>
      <c r="J783" s="9"/>
      <c r="K783" s="9"/>
      <c r="L783" s="9"/>
      <c r="M783" s="9"/>
      <c r="N783" s="9"/>
      <c r="O783" s="9"/>
      <c r="P783" s="9"/>
      <c r="Q783" s="9"/>
      <c r="R783" s="9"/>
      <c r="S783" s="9"/>
      <c r="T783" s="9"/>
      <c r="U783" s="9"/>
      <c r="V783" s="9"/>
      <c r="W783" s="10"/>
    </row>
    <row r="784" spans="1:23" ht="16.5" customHeight="1">
      <c r="A784" s="8"/>
      <c r="B784" s="9"/>
      <c r="C784" s="9"/>
      <c r="D784" s="9"/>
      <c r="E784" s="9"/>
      <c r="F784" s="9"/>
      <c r="G784" s="9"/>
      <c r="H784" s="9"/>
      <c r="I784" s="9"/>
      <c r="J784" s="9"/>
      <c r="K784" s="9"/>
      <c r="L784" s="9"/>
      <c r="M784" s="9"/>
      <c r="N784" s="9"/>
      <c r="O784" s="9"/>
      <c r="P784" s="9"/>
      <c r="Q784" s="9"/>
      <c r="R784" s="9"/>
      <c r="S784" s="9"/>
      <c r="T784" s="9"/>
      <c r="U784" s="9"/>
      <c r="V784" s="9"/>
      <c r="W784" s="10"/>
    </row>
    <row r="785" spans="1:23" ht="16.5" customHeight="1">
      <c r="A785" s="8"/>
      <c r="B785" s="9"/>
      <c r="C785" s="9"/>
      <c r="D785" s="9"/>
      <c r="E785" s="9"/>
      <c r="F785" s="9"/>
      <c r="G785" s="9"/>
      <c r="H785" s="9"/>
      <c r="I785" s="9"/>
      <c r="J785" s="9"/>
      <c r="K785" s="9"/>
      <c r="L785" s="9"/>
      <c r="M785" s="9"/>
      <c r="N785" s="9"/>
      <c r="O785" s="9"/>
      <c r="P785" s="9"/>
      <c r="Q785" s="9"/>
      <c r="R785" s="9"/>
      <c r="S785" s="9"/>
      <c r="T785" s="9"/>
      <c r="U785" s="9"/>
      <c r="V785" s="9"/>
      <c r="W785" s="10"/>
    </row>
    <row r="786" spans="1:23" ht="16.5" customHeight="1">
      <c r="A786" s="8"/>
      <c r="B786" s="9"/>
      <c r="C786" s="9"/>
      <c r="D786" s="9"/>
      <c r="E786" s="9"/>
      <c r="F786" s="9"/>
      <c r="G786" s="9"/>
      <c r="H786" s="9"/>
      <c r="I786" s="9"/>
      <c r="J786" s="9"/>
      <c r="K786" s="9"/>
      <c r="L786" s="9"/>
      <c r="M786" s="9"/>
      <c r="N786" s="9"/>
      <c r="O786" s="9"/>
      <c r="P786" s="9"/>
      <c r="Q786" s="9"/>
      <c r="R786" s="9"/>
      <c r="S786" s="9"/>
      <c r="T786" s="9"/>
      <c r="U786" s="9"/>
      <c r="V786" s="9"/>
      <c r="W786" s="10"/>
    </row>
    <row r="787" spans="1:23" ht="16.5" customHeight="1">
      <c r="A787" s="8"/>
      <c r="B787" s="9"/>
      <c r="C787" s="9"/>
      <c r="D787" s="9"/>
      <c r="E787" s="9"/>
      <c r="F787" s="9"/>
      <c r="G787" s="9"/>
      <c r="H787" s="9"/>
      <c r="I787" s="9"/>
      <c r="J787" s="9"/>
      <c r="K787" s="9"/>
      <c r="L787" s="9"/>
      <c r="M787" s="9"/>
      <c r="N787" s="9"/>
      <c r="O787" s="9"/>
      <c r="P787" s="9"/>
      <c r="Q787" s="9"/>
      <c r="R787" s="9"/>
      <c r="S787" s="9"/>
      <c r="T787" s="9"/>
      <c r="U787" s="9"/>
      <c r="V787" s="9"/>
      <c r="W787" s="10"/>
    </row>
    <row r="788" spans="1:23" ht="16.5" customHeight="1">
      <c r="A788" s="8"/>
      <c r="B788" s="9"/>
      <c r="C788" s="9"/>
      <c r="D788" s="9"/>
      <c r="E788" s="9"/>
      <c r="F788" s="9"/>
      <c r="G788" s="9"/>
      <c r="H788" s="9"/>
      <c r="I788" s="9"/>
      <c r="J788" s="9"/>
      <c r="K788" s="9"/>
      <c r="L788" s="9"/>
      <c r="M788" s="9"/>
      <c r="N788" s="9"/>
      <c r="O788" s="9"/>
      <c r="P788" s="9"/>
      <c r="Q788" s="9"/>
      <c r="R788" s="9"/>
      <c r="S788" s="9"/>
      <c r="T788" s="9"/>
      <c r="U788" s="9"/>
      <c r="V788" s="9"/>
      <c r="W788" s="10"/>
    </row>
    <row r="789" spans="1:23" ht="16.5" customHeight="1">
      <c r="A789" s="8"/>
      <c r="B789" s="9"/>
      <c r="C789" s="9"/>
      <c r="D789" s="9"/>
      <c r="E789" s="9"/>
      <c r="F789" s="9"/>
      <c r="G789" s="9"/>
      <c r="H789" s="9"/>
      <c r="I789" s="9"/>
      <c r="J789" s="9"/>
      <c r="K789" s="9"/>
      <c r="L789" s="9"/>
      <c r="M789" s="9"/>
      <c r="N789" s="9"/>
      <c r="O789" s="9"/>
      <c r="P789" s="9"/>
      <c r="Q789" s="9"/>
      <c r="R789" s="9"/>
      <c r="S789" s="9"/>
      <c r="T789" s="9"/>
      <c r="U789" s="9"/>
      <c r="V789" s="9"/>
      <c r="W789" s="10"/>
    </row>
    <row r="790" spans="1:23" ht="16.5" customHeight="1">
      <c r="A790" s="8"/>
      <c r="B790" s="9"/>
      <c r="C790" s="9"/>
      <c r="D790" s="9"/>
      <c r="E790" s="9"/>
      <c r="F790" s="9"/>
      <c r="G790" s="9"/>
      <c r="H790" s="9"/>
      <c r="I790" s="9"/>
      <c r="J790" s="9"/>
      <c r="K790" s="9"/>
      <c r="L790" s="9"/>
      <c r="M790" s="9"/>
      <c r="N790" s="9"/>
      <c r="O790" s="9"/>
      <c r="P790" s="9"/>
      <c r="Q790" s="9"/>
      <c r="R790" s="9"/>
      <c r="S790" s="9"/>
      <c r="T790" s="9"/>
      <c r="U790" s="9"/>
      <c r="V790" s="9"/>
      <c r="W790" s="10"/>
    </row>
    <row r="791" spans="1:23" ht="16.5" customHeight="1">
      <c r="A791" s="8"/>
      <c r="B791" s="9"/>
      <c r="C791" s="9"/>
      <c r="D791" s="9"/>
      <c r="E791" s="9"/>
      <c r="F791" s="9"/>
      <c r="G791" s="9"/>
      <c r="H791" s="9"/>
      <c r="I791" s="9"/>
      <c r="J791" s="9"/>
      <c r="K791" s="9"/>
      <c r="L791" s="9"/>
      <c r="M791" s="9"/>
      <c r="N791" s="9"/>
      <c r="O791" s="9"/>
      <c r="P791" s="9"/>
      <c r="Q791" s="9"/>
      <c r="R791" s="9"/>
      <c r="S791" s="9"/>
      <c r="T791" s="9"/>
      <c r="U791" s="9"/>
      <c r="V791" s="9"/>
      <c r="W791" s="10"/>
    </row>
    <row r="792" spans="1:23" ht="16.5" customHeight="1">
      <c r="A792" s="8"/>
      <c r="B792" s="9"/>
      <c r="C792" s="9"/>
      <c r="D792" s="9"/>
      <c r="E792" s="9"/>
      <c r="F792" s="9"/>
      <c r="G792" s="9"/>
      <c r="H792" s="9"/>
      <c r="I792" s="9"/>
      <c r="J792" s="9"/>
      <c r="K792" s="9"/>
      <c r="L792" s="9"/>
      <c r="M792" s="9"/>
      <c r="N792" s="9"/>
      <c r="O792" s="9"/>
      <c r="P792" s="9"/>
      <c r="Q792" s="9"/>
      <c r="R792" s="9"/>
      <c r="S792" s="9"/>
      <c r="T792" s="9"/>
      <c r="U792" s="9"/>
      <c r="V792" s="9"/>
      <c r="W792" s="10"/>
    </row>
    <row r="793" spans="1:23" ht="16.5" customHeight="1">
      <c r="A793" s="8"/>
      <c r="B793" s="9"/>
      <c r="C793" s="9"/>
      <c r="D793" s="9"/>
      <c r="E793" s="9"/>
      <c r="F793" s="9"/>
      <c r="G793" s="9"/>
      <c r="H793" s="9"/>
      <c r="I793" s="9"/>
      <c r="J793" s="9"/>
      <c r="K793" s="9"/>
      <c r="L793" s="9"/>
      <c r="M793" s="9"/>
      <c r="N793" s="9"/>
      <c r="O793" s="9"/>
      <c r="P793" s="9"/>
      <c r="Q793" s="9"/>
      <c r="R793" s="9"/>
      <c r="S793" s="9"/>
      <c r="T793" s="9"/>
      <c r="U793" s="9"/>
      <c r="V793" s="9"/>
      <c r="W793" s="10"/>
    </row>
    <row r="794" spans="1:23" ht="16.5" customHeight="1">
      <c r="A794" s="8"/>
      <c r="B794" s="9"/>
      <c r="C794" s="9"/>
      <c r="D794" s="9"/>
      <c r="E794" s="9"/>
      <c r="F794" s="9"/>
      <c r="G794" s="9"/>
      <c r="H794" s="9"/>
      <c r="I794" s="9"/>
      <c r="J794" s="9"/>
      <c r="K794" s="9"/>
      <c r="L794" s="9"/>
      <c r="M794" s="9"/>
      <c r="N794" s="9"/>
      <c r="O794" s="9"/>
      <c r="P794" s="9"/>
      <c r="Q794" s="9"/>
      <c r="R794" s="9"/>
      <c r="S794" s="9"/>
      <c r="T794" s="9"/>
      <c r="U794" s="9"/>
      <c r="V794" s="9"/>
      <c r="W794" s="10"/>
    </row>
    <row r="795" spans="1:23" ht="16.5" customHeight="1">
      <c r="A795" s="8"/>
      <c r="B795" s="9"/>
      <c r="C795" s="9"/>
      <c r="D795" s="9"/>
      <c r="E795" s="9"/>
      <c r="F795" s="9"/>
      <c r="G795" s="9"/>
      <c r="H795" s="9"/>
      <c r="I795" s="9"/>
      <c r="J795" s="9"/>
      <c r="K795" s="9"/>
      <c r="L795" s="9"/>
      <c r="M795" s="9"/>
      <c r="N795" s="9"/>
      <c r="O795" s="9"/>
      <c r="P795" s="9"/>
      <c r="Q795" s="9"/>
      <c r="R795" s="9"/>
      <c r="S795" s="9"/>
      <c r="T795" s="9"/>
      <c r="U795" s="9"/>
      <c r="V795" s="9"/>
      <c r="W795" s="10"/>
    </row>
    <row r="796" spans="1:23" ht="16.5" customHeight="1">
      <c r="A796" s="8"/>
      <c r="B796" s="9"/>
      <c r="C796" s="9"/>
      <c r="D796" s="9"/>
      <c r="E796" s="9"/>
      <c r="F796" s="9"/>
      <c r="G796" s="9"/>
      <c r="H796" s="9"/>
      <c r="I796" s="9"/>
      <c r="J796" s="9"/>
      <c r="K796" s="9"/>
      <c r="L796" s="9"/>
      <c r="M796" s="9"/>
      <c r="N796" s="9"/>
      <c r="O796" s="9"/>
      <c r="P796" s="9"/>
      <c r="Q796" s="9"/>
      <c r="R796" s="9"/>
      <c r="S796" s="9"/>
      <c r="T796" s="9"/>
      <c r="U796" s="9"/>
      <c r="V796" s="9"/>
      <c r="W796" s="10"/>
    </row>
    <row r="797" spans="1:23" ht="16.5" customHeight="1">
      <c r="A797" s="8"/>
      <c r="B797" s="9"/>
      <c r="C797" s="9"/>
      <c r="D797" s="9"/>
      <c r="E797" s="9"/>
      <c r="F797" s="9"/>
      <c r="G797" s="9"/>
      <c r="H797" s="9"/>
      <c r="I797" s="9"/>
      <c r="J797" s="9"/>
      <c r="K797" s="9"/>
      <c r="L797" s="9"/>
      <c r="M797" s="9"/>
      <c r="N797" s="9"/>
      <c r="O797" s="9"/>
      <c r="P797" s="9"/>
      <c r="Q797" s="9"/>
      <c r="R797" s="9"/>
      <c r="S797" s="9"/>
      <c r="T797" s="9"/>
      <c r="U797" s="9"/>
      <c r="V797" s="9"/>
      <c r="W797" s="10"/>
    </row>
    <row r="798" spans="1:23" ht="16.5" customHeight="1">
      <c r="A798" s="8"/>
      <c r="B798" s="9"/>
      <c r="C798" s="9"/>
      <c r="D798" s="9"/>
      <c r="E798" s="9"/>
      <c r="F798" s="9"/>
      <c r="G798" s="9"/>
      <c r="H798" s="9"/>
      <c r="I798" s="9"/>
      <c r="J798" s="9"/>
      <c r="K798" s="9"/>
      <c r="L798" s="9"/>
      <c r="M798" s="9"/>
      <c r="N798" s="9"/>
      <c r="O798" s="9"/>
      <c r="P798" s="9"/>
      <c r="Q798" s="9"/>
      <c r="R798" s="9"/>
      <c r="S798" s="9"/>
      <c r="T798" s="9"/>
      <c r="U798" s="9"/>
      <c r="V798" s="9"/>
      <c r="W798" s="10"/>
    </row>
    <row r="799" spans="1:23" ht="16.5" customHeight="1">
      <c r="A799" s="8"/>
      <c r="B799" s="9"/>
      <c r="C799" s="9"/>
      <c r="D799" s="9"/>
      <c r="E799" s="9"/>
      <c r="F799" s="9"/>
      <c r="G799" s="9"/>
      <c r="H799" s="9"/>
      <c r="I799" s="9"/>
      <c r="J799" s="9"/>
      <c r="K799" s="9"/>
      <c r="L799" s="9"/>
      <c r="M799" s="9"/>
      <c r="N799" s="9"/>
      <c r="O799" s="9"/>
      <c r="P799" s="9"/>
      <c r="Q799" s="9"/>
      <c r="R799" s="9"/>
      <c r="S799" s="9"/>
      <c r="T799" s="9"/>
      <c r="U799" s="9"/>
      <c r="V799" s="9"/>
      <c r="W799" s="10"/>
    </row>
    <row r="800" spans="1:23" ht="16.5" customHeight="1">
      <c r="A800" s="8"/>
      <c r="B800" s="9"/>
      <c r="C800" s="9"/>
      <c r="D800" s="9"/>
      <c r="E800" s="9"/>
      <c r="F800" s="9"/>
      <c r="G800" s="9"/>
      <c r="H800" s="9"/>
      <c r="I800" s="9"/>
      <c r="J800" s="9"/>
      <c r="K800" s="9"/>
      <c r="L800" s="9"/>
      <c r="M800" s="9"/>
      <c r="N800" s="9"/>
      <c r="O800" s="9"/>
      <c r="P800" s="9"/>
      <c r="Q800" s="9"/>
      <c r="R800" s="9"/>
      <c r="S800" s="9"/>
      <c r="T800" s="9"/>
      <c r="U800" s="9"/>
      <c r="V800" s="9"/>
      <c r="W800" s="10"/>
    </row>
    <row r="801" spans="1:23" ht="16.5" customHeight="1">
      <c r="A801" s="8"/>
      <c r="B801" s="9"/>
      <c r="C801" s="9"/>
      <c r="D801" s="9"/>
      <c r="E801" s="9"/>
      <c r="F801" s="9"/>
      <c r="G801" s="9"/>
      <c r="H801" s="9"/>
      <c r="I801" s="9"/>
      <c r="J801" s="9"/>
      <c r="K801" s="9"/>
      <c r="L801" s="9"/>
      <c r="M801" s="9"/>
      <c r="N801" s="9"/>
      <c r="O801" s="9"/>
      <c r="P801" s="9"/>
      <c r="Q801" s="9"/>
      <c r="R801" s="9"/>
      <c r="S801" s="9"/>
      <c r="T801" s="9"/>
      <c r="U801" s="9"/>
      <c r="V801" s="9"/>
      <c r="W801" s="10"/>
    </row>
    <row r="802" spans="1:23" ht="16.5" customHeight="1">
      <c r="A802" s="8"/>
      <c r="B802" s="9"/>
      <c r="C802" s="9"/>
      <c r="D802" s="9"/>
      <c r="E802" s="9"/>
      <c r="F802" s="9"/>
      <c r="G802" s="9"/>
      <c r="H802" s="9"/>
      <c r="I802" s="9"/>
      <c r="J802" s="9"/>
      <c r="K802" s="9"/>
      <c r="L802" s="9"/>
      <c r="M802" s="9"/>
      <c r="N802" s="9"/>
      <c r="O802" s="9"/>
      <c r="P802" s="9"/>
      <c r="Q802" s="9"/>
      <c r="R802" s="9"/>
      <c r="S802" s="9"/>
      <c r="T802" s="9"/>
      <c r="U802" s="9"/>
      <c r="V802" s="9"/>
      <c r="W802" s="10"/>
    </row>
    <row r="803" spans="1:23" ht="16.5" customHeight="1">
      <c r="A803" s="8"/>
      <c r="B803" s="9"/>
      <c r="C803" s="9"/>
      <c r="D803" s="9"/>
      <c r="E803" s="9"/>
      <c r="F803" s="9"/>
      <c r="G803" s="9"/>
      <c r="H803" s="9"/>
      <c r="I803" s="9"/>
      <c r="J803" s="9"/>
      <c r="K803" s="9"/>
      <c r="L803" s="9"/>
      <c r="M803" s="9"/>
      <c r="N803" s="9"/>
      <c r="O803" s="9"/>
      <c r="P803" s="9"/>
      <c r="Q803" s="9"/>
      <c r="R803" s="9"/>
      <c r="S803" s="9"/>
      <c r="T803" s="9"/>
      <c r="U803" s="9"/>
      <c r="V803" s="9"/>
      <c r="W803" s="10"/>
    </row>
    <row r="804" spans="1:23" ht="16.5" customHeight="1">
      <c r="A804" s="8"/>
      <c r="B804" s="9"/>
      <c r="C804" s="9"/>
      <c r="D804" s="9"/>
      <c r="E804" s="9"/>
      <c r="F804" s="9"/>
      <c r="G804" s="9"/>
      <c r="H804" s="9"/>
      <c r="I804" s="9"/>
      <c r="J804" s="9"/>
      <c r="K804" s="9"/>
      <c r="L804" s="9"/>
      <c r="M804" s="9"/>
      <c r="N804" s="9"/>
      <c r="O804" s="9"/>
      <c r="P804" s="9"/>
      <c r="Q804" s="9"/>
      <c r="R804" s="9"/>
      <c r="S804" s="9"/>
      <c r="T804" s="9"/>
      <c r="U804" s="9"/>
      <c r="V804" s="9"/>
      <c r="W804" s="10"/>
    </row>
    <row r="805" spans="1:23" ht="16.5" customHeight="1">
      <c r="A805" s="8"/>
      <c r="B805" s="9"/>
      <c r="C805" s="9"/>
      <c r="D805" s="9"/>
      <c r="E805" s="9"/>
      <c r="F805" s="9"/>
      <c r="G805" s="9"/>
      <c r="H805" s="9"/>
      <c r="I805" s="9"/>
      <c r="J805" s="9"/>
      <c r="K805" s="9"/>
      <c r="L805" s="9"/>
      <c r="M805" s="9"/>
      <c r="N805" s="9"/>
      <c r="O805" s="9"/>
      <c r="P805" s="9"/>
      <c r="Q805" s="9"/>
      <c r="R805" s="9"/>
      <c r="S805" s="9"/>
      <c r="T805" s="9"/>
      <c r="U805" s="9"/>
      <c r="V805" s="9"/>
      <c r="W805" s="10"/>
    </row>
    <row r="806" spans="1:23" ht="16.5" customHeight="1">
      <c r="A806" s="8"/>
      <c r="B806" s="9"/>
      <c r="C806" s="9"/>
      <c r="D806" s="9"/>
      <c r="E806" s="9"/>
      <c r="F806" s="9"/>
      <c r="G806" s="9"/>
      <c r="H806" s="9"/>
      <c r="I806" s="9"/>
      <c r="J806" s="9"/>
      <c r="K806" s="9"/>
      <c r="L806" s="9"/>
      <c r="M806" s="9"/>
      <c r="N806" s="9"/>
      <c r="O806" s="9"/>
      <c r="P806" s="9"/>
      <c r="Q806" s="9"/>
      <c r="R806" s="9"/>
      <c r="S806" s="9"/>
      <c r="T806" s="9"/>
      <c r="U806" s="9"/>
      <c r="V806" s="9"/>
      <c r="W806" s="10"/>
    </row>
    <row r="807" spans="1:23" ht="16.5" customHeight="1">
      <c r="A807" s="8"/>
      <c r="B807" s="9"/>
      <c r="C807" s="9"/>
      <c r="D807" s="9"/>
      <c r="E807" s="9"/>
      <c r="F807" s="9"/>
      <c r="G807" s="9"/>
      <c r="H807" s="9"/>
      <c r="I807" s="9"/>
      <c r="J807" s="9"/>
      <c r="K807" s="9"/>
      <c r="L807" s="9"/>
      <c r="M807" s="9"/>
      <c r="N807" s="9"/>
      <c r="O807" s="9"/>
      <c r="P807" s="9"/>
      <c r="Q807" s="9"/>
      <c r="R807" s="9"/>
      <c r="S807" s="9"/>
      <c r="T807" s="9"/>
      <c r="U807" s="9"/>
      <c r="V807" s="9"/>
      <c r="W807" s="10"/>
    </row>
    <row r="808" spans="1:23" ht="16.5" customHeight="1">
      <c r="A808" s="8"/>
      <c r="B808" s="9"/>
      <c r="C808" s="9"/>
      <c r="D808" s="9"/>
      <c r="E808" s="9"/>
      <c r="F808" s="9"/>
      <c r="G808" s="9"/>
      <c r="H808" s="9"/>
      <c r="I808" s="9"/>
      <c r="J808" s="9"/>
      <c r="K808" s="9"/>
      <c r="L808" s="9"/>
      <c r="M808" s="9"/>
      <c r="N808" s="9"/>
      <c r="O808" s="9"/>
      <c r="P808" s="9"/>
      <c r="Q808" s="9"/>
      <c r="R808" s="9"/>
      <c r="S808" s="9"/>
      <c r="T808" s="9"/>
      <c r="U808" s="9"/>
      <c r="V808" s="9"/>
      <c r="W808" s="10"/>
    </row>
    <row r="809" spans="1:23" ht="16.5" customHeight="1">
      <c r="A809" s="8"/>
      <c r="B809" s="9"/>
      <c r="C809" s="9"/>
      <c r="D809" s="9"/>
      <c r="E809" s="9"/>
      <c r="F809" s="9"/>
      <c r="G809" s="9"/>
      <c r="H809" s="9"/>
      <c r="I809" s="9"/>
      <c r="J809" s="9"/>
      <c r="K809" s="9"/>
      <c r="L809" s="9"/>
      <c r="M809" s="9"/>
      <c r="N809" s="9"/>
      <c r="O809" s="9"/>
      <c r="P809" s="9"/>
      <c r="Q809" s="9"/>
      <c r="R809" s="9"/>
      <c r="S809" s="9"/>
      <c r="T809" s="9"/>
      <c r="U809" s="9"/>
      <c r="V809" s="9"/>
      <c r="W809" s="10"/>
    </row>
    <row r="810" spans="1:23" ht="16.5" customHeight="1">
      <c r="A810" s="8"/>
      <c r="B810" s="9"/>
      <c r="C810" s="9"/>
      <c r="D810" s="9"/>
      <c r="E810" s="9"/>
      <c r="F810" s="9"/>
      <c r="G810" s="9"/>
      <c r="H810" s="9"/>
      <c r="I810" s="9"/>
      <c r="J810" s="9"/>
      <c r="K810" s="9"/>
      <c r="L810" s="9"/>
      <c r="M810" s="9"/>
      <c r="N810" s="9"/>
      <c r="O810" s="9"/>
      <c r="P810" s="9"/>
      <c r="Q810" s="9"/>
      <c r="R810" s="9"/>
      <c r="S810" s="9"/>
      <c r="T810" s="9"/>
      <c r="U810" s="9"/>
      <c r="V810" s="9"/>
      <c r="W810" s="10"/>
    </row>
    <row r="811" spans="1:23" ht="16.5" customHeight="1">
      <c r="A811" s="8"/>
      <c r="B811" s="9"/>
      <c r="C811" s="9"/>
      <c r="D811" s="9"/>
      <c r="E811" s="9"/>
      <c r="F811" s="9"/>
      <c r="G811" s="9"/>
      <c r="H811" s="9"/>
      <c r="I811" s="9"/>
      <c r="J811" s="9"/>
      <c r="K811" s="9"/>
      <c r="L811" s="9"/>
      <c r="M811" s="9"/>
      <c r="N811" s="9"/>
      <c r="O811" s="9"/>
      <c r="P811" s="9"/>
      <c r="Q811" s="9"/>
      <c r="R811" s="9"/>
      <c r="S811" s="9"/>
      <c r="T811" s="9"/>
      <c r="U811" s="9"/>
      <c r="V811" s="9"/>
      <c r="W811" s="10"/>
    </row>
    <row r="812" spans="1:23" ht="16.5" customHeight="1">
      <c r="A812" s="8"/>
      <c r="B812" s="9"/>
      <c r="C812" s="9"/>
      <c r="D812" s="9"/>
      <c r="E812" s="9"/>
      <c r="F812" s="9"/>
      <c r="G812" s="9"/>
      <c r="H812" s="9"/>
      <c r="I812" s="9"/>
      <c r="J812" s="9"/>
      <c r="K812" s="9"/>
      <c r="L812" s="9"/>
      <c r="M812" s="9"/>
      <c r="N812" s="9"/>
      <c r="O812" s="9"/>
      <c r="P812" s="9"/>
      <c r="Q812" s="9"/>
      <c r="R812" s="9"/>
      <c r="S812" s="9"/>
      <c r="T812" s="9"/>
      <c r="U812" s="9"/>
      <c r="V812" s="9"/>
      <c r="W812" s="10"/>
    </row>
    <row r="813" spans="1:23" ht="16.5" customHeight="1">
      <c r="A813" s="8"/>
      <c r="B813" s="9"/>
      <c r="C813" s="9"/>
      <c r="D813" s="9"/>
      <c r="E813" s="9"/>
      <c r="F813" s="9"/>
      <c r="G813" s="9"/>
      <c r="H813" s="9"/>
      <c r="I813" s="9"/>
      <c r="J813" s="9"/>
      <c r="K813" s="9"/>
      <c r="L813" s="9"/>
      <c r="M813" s="9"/>
      <c r="N813" s="9"/>
      <c r="O813" s="9"/>
      <c r="P813" s="9"/>
      <c r="Q813" s="9"/>
      <c r="R813" s="9"/>
      <c r="S813" s="9"/>
      <c r="T813" s="9"/>
      <c r="U813" s="9"/>
      <c r="V813" s="9"/>
      <c r="W813" s="10"/>
    </row>
    <row r="814" spans="1:23" ht="16.5" customHeight="1">
      <c r="A814" s="8"/>
      <c r="B814" s="9"/>
      <c r="C814" s="9"/>
      <c r="D814" s="9"/>
      <c r="E814" s="9"/>
      <c r="F814" s="9"/>
      <c r="G814" s="9"/>
      <c r="H814" s="9"/>
      <c r="I814" s="9"/>
      <c r="J814" s="9"/>
      <c r="K814" s="9"/>
      <c r="L814" s="9"/>
      <c r="M814" s="9"/>
      <c r="N814" s="9"/>
      <c r="O814" s="9"/>
      <c r="P814" s="9"/>
      <c r="Q814" s="9"/>
      <c r="R814" s="9"/>
      <c r="S814" s="9"/>
      <c r="T814" s="9"/>
      <c r="U814" s="9"/>
      <c r="V814" s="9"/>
      <c r="W814" s="10"/>
    </row>
    <row r="815" spans="1:23" ht="16.5" customHeight="1">
      <c r="A815" s="8"/>
      <c r="B815" s="9"/>
      <c r="C815" s="9"/>
      <c r="D815" s="9"/>
      <c r="E815" s="9"/>
      <c r="F815" s="9"/>
      <c r="G815" s="9"/>
      <c r="H815" s="9"/>
      <c r="I815" s="9"/>
      <c r="J815" s="9"/>
      <c r="K815" s="9"/>
      <c r="L815" s="9"/>
      <c r="M815" s="9"/>
      <c r="N815" s="9"/>
      <c r="O815" s="9"/>
      <c r="P815" s="9"/>
      <c r="Q815" s="9"/>
      <c r="R815" s="9"/>
      <c r="S815" s="9"/>
      <c r="T815" s="9"/>
      <c r="U815" s="9"/>
      <c r="V815" s="9"/>
      <c r="W815" s="10"/>
    </row>
    <row r="816" spans="1:23" ht="16.5" customHeight="1">
      <c r="A816" s="8"/>
      <c r="B816" s="9"/>
      <c r="C816" s="9"/>
      <c r="D816" s="9"/>
      <c r="E816" s="9"/>
      <c r="F816" s="9"/>
      <c r="G816" s="9"/>
      <c r="H816" s="9"/>
      <c r="I816" s="9"/>
      <c r="J816" s="9"/>
      <c r="K816" s="9"/>
      <c r="L816" s="9"/>
      <c r="M816" s="9"/>
      <c r="N816" s="9"/>
      <c r="O816" s="9"/>
      <c r="P816" s="9"/>
      <c r="Q816" s="9"/>
      <c r="R816" s="9"/>
      <c r="S816" s="9"/>
      <c r="T816" s="9"/>
      <c r="U816" s="9"/>
      <c r="V816" s="9"/>
      <c r="W816" s="10"/>
    </row>
    <row r="817" spans="1:23" ht="16.5" customHeight="1">
      <c r="A817" s="8"/>
      <c r="B817" s="9"/>
      <c r="C817" s="9"/>
      <c r="D817" s="9"/>
      <c r="E817" s="9"/>
      <c r="F817" s="9"/>
      <c r="G817" s="9"/>
      <c r="H817" s="9"/>
      <c r="I817" s="9"/>
      <c r="J817" s="9"/>
      <c r="K817" s="9"/>
      <c r="L817" s="9"/>
      <c r="M817" s="9"/>
      <c r="N817" s="9"/>
      <c r="O817" s="9"/>
      <c r="P817" s="9"/>
      <c r="Q817" s="9"/>
      <c r="R817" s="9"/>
      <c r="S817" s="9"/>
      <c r="T817" s="9"/>
      <c r="U817" s="9"/>
      <c r="V817" s="9"/>
      <c r="W817" s="10"/>
    </row>
    <row r="818" spans="1:23" ht="16.5" customHeight="1">
      <c r="A818" s="8"/>
      <c r="B818" s="9"/>
      <c r="C818" s="9"/>
      <c r="D818" s="9"/>
      <c r="E818" s="9"/>
      <c r="F818" s="9"/>
      <c r="G818" s="9"/>
      <c r="H818" s="9"/>
      <c r="I818" s="9"/>
      <c r="J818" s="9"/>
      <c r="K818" s="9"/>
      <c r="L818" s="9"/>
      <c r="M818" s="9"/>
      <c r="N818" s="9"/>
      <c r="O818" s="9"/>
      <c r="P818" s="9"/>
      <c r="Q818" s="9"/>
      <c r="R818" s="9"/>
      <c r="S818" s="9"/>
      <c r="T818" s="9"/>
      <c r="U818" s="9"/>
      <c r="V818" s="9"/>
      <c r="W818" s="10"/>
    </row>
    <row r="819" spans="1:23" ht="16.5" customHeight="1">
      <c r="A819" s="8"/>
      <c r="B819" s="9"/>
      <c r="C819" s="9"/>
      <c r="D819" s="9"/>
      <c r="E819" s="9"/>
      <c r="F819" s="9"/>
      <c r="G819" s="9"/>
      <c r="H819" s="9"/>
      <c r="I819" s="9"/>
      <c r="J819" s="9"/>
      <c r="K819" s="9"/>
      <c r="L819" s="9"/>
      <c r="M819" s="9"/>
      <c r="N819" s="9"/>
      <c r="O819" s="9"/>
      <c r="P819" s="9"/>
      <c r="Q819" s="9"/>
      <c r="R819" s="9"/>
      <c r="S819" s="9"/>
      <c r="T819" s="9"/>
      <c r="U819" s="9"/>
      <c r="V819" s="9"/>
      <c r="W819" s="10"/>
    </row>
    <row r="820" spans="1:23" ht="16.5" customHeight="1">
      <c r="A820" s="8"/>
      <c r="B820" s="9"/>
      <c r="C820" s="9"/>
      <c r="D820" s="9"/>
      <c r="E820" s="9"/>
      <c r="F820" s="9"/>
      <c r="G820" s="9"/>
      <c r="H820" s="9"/>
      <c r="I820" s="9"/>
      <c r="J820" s="9"/>
      <c r="K820" s="9"/>
      <c r="L820" s="9"/>
      <c r="M820" s="9"/>
      <c r="N820" s="9"/>
      <c r="O820" s="9"/>
      <c r="P820" s="9"/>
      <c r="Q820" s="9"/>
      <c r="R820" s="9"/>
      <c r="S820" s="9"/>
      <c r="T820" s="9"/>
      <c r="U820" s="9"/>
      <c r="V820" s="9"/>
      <c r="W820" s="10"/>
    </row>
    <row r="821" spans="1:23" ht="16.5" customHeight="1">
      <c r="A821" s="8"/>
      <c r="B821" s="9"/>
      <c r="C821" s="9"/>
      <c r="D821" s="9"/>
      <c r="E821" s="9"/>
      <c r="F821" s="9"/>
      <c r="G821" s="9"/>
      <c r="H821" s="9"/>
      <c r="I821" s="9"/>
      <c r="J821" s="9"/>
      <c r="K821" s="9"/>
      <c r="L821" s="9"/>
      <c r="M821" s="9"/>
      <c r="N821" s="9"/>
      <c r="O821" s="9"/>
      <c r="P821" s="9"/>
      <c r="Q821" s="9"/>
      <c r="R821" s="9"/>
      <c r="S821" s="9"/>
      <c r="T821" s="9"/>
      <c r="U821" s="9"/>
      <c r="V821" s="9"/>
      <c r="W821" s="10"/>
    </row>
    <row r="822" spans="1:23" ht="16.5" customHeight="1">
      <c r="A822" s="8"/>
      <c r="B822" s="9"/>
      <c r="C822" s="9"/>
      <c r="D822" s="9"/>
      <c r="E822" s="9"/>
      <c r="F822" s="9"/>
      <c r="G822" s="9"/>
      <c r="H822" s="9"/>
      <c r="I822" s="9"/>
      <c r="J822" s="9"/>
      <c r="K822" s="9"/>
      <c r="L822" s="9"/>
      <c r="M822" s="9"/>
      <c r="N822" s="9"/>
      <c r="O822" s="9"/>
      <c r="P822" s="9"/>
      <c r="Q822" s="9"/>
      <c r="R822" s="9"/>
      <c r="S822" s="9"/>
      <c r="T822" s="9"/>
      <c r="U822" s="9"/>
      <c r="V822" s="9"/>
      <c r="W822" s="10"/>
    </row>
    <row r="823" spans="1:23" ht="16.5" customHeight="1">
      <c r="A823" s="8"/>
      <c r="B823" s="9"/>
      <c r="C823" s="9"/>
      <c r="D823" s="9"/>
      <c r="E823" s="9"/>
      <c r="F823" s="9"/>
      <c r="G823" s="9"/>
      <c r="H823" s="9"/>
      <c r="I823" s="9"/>
      <c r="J823" s="9"/>
      <c r="K823" s="9"/>
      <c r="L823" s="9"/>
      <c r="M823" s="9"/>
      <c r="N823" s="9"/>
      <c r="O823" s="9"/>
      <c r="P823" s="9"/>
      <c r="Q823" s="9"/>
      <c r="R823" s="9"/>
      <c r="S823" s="9"/>
      <c r="T823" s="9"/>
      <c r="U823" s="9"/>
      <c r="V823" s="9"/>
      <c r="W823" s="10"/>
    </row>
    <row r="824" spans="1:23" ht="16.5" customHeight="1">
      <c r="A824" s="8"/>
      <c r="B824" s="9"/>
      <c r="C824" s="9"/>
      <c r="D824" s="9"/>
      <c r="E824" s="9"/>
      <c r="F824" s="9"/>
      <c r="G824" s="9"/>
      <c r="H824" s="9"/>
      <c r="I824" s="9"/>
      <c r="J824" s="9"/>
      <c r="K824" s="9"/>
      <c r="L824" s="9"/>
      <c r="M824" s="9"/>
      <c r="N824" s="9"/>
      <c r="O824" s="9"/>
      <c r="P824" s="9"/>
      <c r="Q824" s="9"/>
      <c r="R824" s="9"/>
      <c r="S824" s="9"/>
      <c r="T824" s="9"/>
      <c r="U824" s="9"/>
      <c r="V824" s="9"/>
      <c r="W824" s="10"/>
    </row>
    <row r="825" spans="1:23" ht="16.5" customHeight="1">
      <c r="A825" s="8"/>
      <c r="B825" s="9"/>
      <c r="C825" s="9"/>
      <c r="D825" s="9"/>
      <c r="E825" s="9"/>
      <c r="F825" s="9"/>
      <c r="G825" s="9"/>
      <c r="H825" s="9"/>
      <c r="I825" s="9"/>
      <c r="J825" s="9"/>
      <c r="K825" s="9"/>
      <c r="L825" s="9"/>
      <c r="M825" s="9"/>
      <c r="N825" s="9"/>
      <c r="O825" s="9"/>
      <c r="P825" s="9"/>
      <c r="Q825" s="9"/>
      <c r="R825" s="9"/>
      <c r="S825" s="9"/>
      <c r="T825" s="9"/>
      <c r="U825" s="9"/>
      <c r="V825" s="9"/>
      <c r="W825" s="10"/>
    </row>
    <row r="826" spans="1:23" ht="16.5" customHeight="1">
      <c r="A826" s="8"/>
      <c r="B826" s="9"/>
      <c r="C826" s="9"/>
      <c r="D826" s="9"/>
      <c r="E826" s="9"/>
      <c r="F826" s="9"/>
      <c r="G826" s="9"/>
      <c r="H826" s="9"/>
      <c r="I826" s="9"/>
      <c r="J826" s="9"/>
      <c r="K826" s="9"/>
      <c r="L826" s="9"/>
      <c r="M826" s="9"/>
      <c r="N826" s="9"/>
      <c r="O826" s="9"/>
      <c r="P826" s="9"/>
      <c r="Q826" s="9"/>
      <c r="R826" s="9"/>
      <c r="S826" s="9"/>
      <c r="T826" s="9"/>
      <c r="U826" s="9"/>
      <c r="V826" s="9"/>
      <c r="W826" s="10"/>
    </row>
    <row r="827" spans="1:23" ht="16.5" customHeight="1">
      <c r="A827" s="8"/>
      <c r="B827" s="9"/>
      <c r="C827" s="9"/>
      <c r="D827" s="9"/>
      <c r="E827" s="9"/>
      <c r="F827" s="9"/>
      <c r="G827" s="9"/>
      <c r="H827" s="9"/>
      <c r="I827" s="9"/>
      <c r="J827" s="9"/>
      <c r="K827" s="9"/>
      <c r="L827" s="9"/>
      <c r="M827" s="9"/>
      <c r="N827" s="9"/>
      <c r="O827" s="9"/>
      <c r="P827" s="9"/>
      <c r="Q827" s="9"/>
      <c r="R827" s="9"/>
      <c r="S827" s="9"/>
      <c r="T827" s="9"/>
      <c r="U827" s="9"/>
      <c r="V827" s="9"/>
      <c r="W827" s="10"/>
    </row>
    <row r="828" spans="1:23" ht="16.5" customHeight="1">
      <c r="A828" s="8"/>
      <c r="B828" s="9"/>
      <c r="C828" s="9"/>
      <c r="D828" s="9"/>
      <c r="E828" s="9"/>
      <c r="F828" s="9"/>
      <c r="G828" s="9"/>
      <c r="H828" s="9"/>
      <c r="I828" s="9"/>
      <c r="J828" s="9"/>
      <c r="K828" s="9"/>
      <c r="L828" s="9"/>
      <c r="M828" s="9"/>
      <c r="N828" s="9"/>
      <c r="O828" s="9"/>
      <c r="P828" s="9"/>
      <c r="Q828" s="9"/>
      <c r="R828" s="9"/>
      <c r="S828" s="9"/>
      <c r="T828" s="9"/>
      <c r="U828" s="9"/>
      <c r="V828" s="9"/>
      <c r="W828" s="10"/>
    </row>
    <row r="829" spans="1:23" ht="16.5" customHeight="1">
      <c r="A829" s="8"/>
      <c r="B829" s="9"/>
      <c r="C829" s="9"/>
      <c r="D829" s="9"/>
      <c r="E829" s="9"/>
      <c r="F829" s="9"/>
      <c r="G829" s="9"/>
      <c r="H829" s="9"/>
      <c r="I829" s="9"/>
      <c r="J829" s="9"/>
      <c r="K829" s="9"/>
      <c r="L829" s="9"/>
      <c r="M829" s="9"/>
      <c r="N829" s="9"/>
      <c r="O829" s="9"/>
      <c r="P829" s="9"/>
      <c r="Q829" s="9"/>
      <c r="R829" s="9"/>
      <c r="S829" s="9"/>
      <c r="T829" s="9"/>
      <c r="U829" s="9"/>
      <c r="V829" s="9"/>
      <c r="W829" s="10"/>
    </row>
    <row r="830" spans="1:23" ht="16.5" customHeight="1">
      <c r="A830" s="8"/>
      <c r="B830" s="9"/>
      <c r="C830" s="9"/>
      <c r="D830" s="9"/>
      <c r="E830" s="9"/>
      <c r="F830" s="9"/>
      <c r="G830" s="9"/>
      <c r="H830" s="9"/>
      <c r="I830" s="9"/>
      <c r="J830" s="9"/>
      <c r="K830" s="9"/>
      <c r="L830" s="9"/>
      <c r="M830" s="9"/>
      <c r="N830" s="9"/>
      <c r="O830" s="9"/>
      <c r="P830" s="9"/>
      <c r="Q830" s="9"/>
      <c r="R830" s="9"/>
      <c r="S830" s="9"/>
      <c r="T830" s="9"/>
      <c r="U830" s="9"/>
      <c r="V830" s="9"/>
      <c r="W830" s="10"/>
    </row>
    <row r="831" spans="1:23" ht="16.5" customHeight="1">
      <c r="A831" s="8"/>
      <c r="B831" s="9"/>
      <c r="C831" s="9"/>
      <c r="D831" s="9"/>
      <c r="E831" s="9"/>
      <c r="F831" s="9"/>
      <c r="G831" s="9"/>
      <c r="H831" s="9"/>
      <c r="I831" s="9"/>
      <c r="J831" s="9"/>
      <c r="K831" s="9"/>
      <c r="L831" s="9"/>
      <c r="M831" s="9"/>
      <c r="N831" s="9"/>
      <c r="O831" s="9"/>
      <c r="P831" s="9"/>
      <c r="Q831" s="9"/>
      <c r="R831" s="9"/>
      <c r="S831" s="9"/>
      <c r="T831" s="9"/>
      <c r="U831" s="9"/>
      <c r="V831" s="9"/>
      <c r="W831" s="10"/>
    </row>
    <row r="832" spans="1:23" ht="16.5" customHeight="1">
      <c r="A832" s="8"/>
      <c r="B832" s="9"/>
      <c r="C832" s="9"/>
      <c r="D832" s="9"/>
      <c r="E832" s="9"/>
      <c r="F832" s="9"/>
      <c r="G832" s="9"/>
      <c r="H832" s="9"/>
      <c r="I832" s="9"/>
      <c r="J832" s="9"/>
      <c r="K832" s="9"/>
      <c r="L832" s="9"/>
      <c r="M832" s="9"/>
      <c r="N832" s="9"/>
      <c r="O832" s="9"/>
      <c r="P832" s="9"/>
      <c r="Q832" s="9"/>
      <c r="R832" s="9"/>
      <c r="S832" s="9"/>
      <c r="T832" s="9"/>
      <c r="U832" s="9"/>
      <c r="V832" s="9"/>
      <c r="W832" s="10"/>
    </row>
    <row r="833" spans="1:23" ht="16.5" customHeight="1">
      <c r="A833" s="8"/>
      <c r="B833" s="9"/>
      <c r="C833" s="9"/>
      <c r="D833" s="9"/>
      <c r="E833" s="9"/>
      <c r="F833" s="9"/>
      <c r="G833" s="9"/>
      <c r="H833" s="9"/>
      <c r="I833" s="9"/>
      <c r="J833" s="9"/>
      <c r="K833" s="9"/>
      <c r="L833" s="9"/>
      <c r="M833" s="9"/>
      <c r="N833" s="9"/>
      <c r="O833" s="9"/>
      <c r="P833" s="9"/>
      <c r="Q833" s="9"/>
      <c r="R833" s="9"/>
      <c r="S833" s="9"/>
      <c r="T833" s="9"/>
      <c r="U833" s="9"/>
      <c r="V833" s="9"/>
      <c r="W833" s="10"/>
    </row>
    <row r="834" spans="1:23" ht="16.5" customHeight="1">
      <c r="A834" s="8"/>
      <c r="B834" s="9"/>
      <c r="C834" s="9"/>
      <c r="D834" s="9"/>
      <c r="E834" s="9"/>
      <c r="F834" s="9"/>
      <c r="G834" s="9"/>
      <c r="H834" s="9"/>
      <c r="I834" s="9"/>
      <c r="J834" s="9"/>
      <c r="K834" s="9"/>
      <c r="L834" s="9"/>
      <c r="M834" s="9"/>
      <c r="N834" s="9"/>
      <c r="O834" s="9"/>
      <c r="P834" s="9"/>
      <c r="Q834" s="9"/>
      <c r="R834" s="9"/>
      <c r="S834" s="9"/>
      <c r="T834" s="9"/>
      <c r="U834" s="9"/>
      <c r="V834" s="9"/>
      <c r="W834" s="10"/>
    </row>
    <row r="835" spans="1:23" ht="16.5" customHeight="1">
      <c r="A835" s="8"/>
      <c r="B835" s="9"/>
      <c r="C835" s="9"/>
      <c r="D835" s="9"/>
      <c r="E835" s="9"/>
      <c r="F835" s="9"/>
      <c r="G835" s="9"/>
      <c r="H835" s="9"/>
      <c r="I835" s="9"/>
      <c r="J835" s="9"/>
      <c r="K835" s="9"/>
      <c r="L835" s="9"/>
      <c r="M835" s="9"/>
      <c r="N835" s="9"/>
      <c r="O835" s="9"/>
      <c r="P835" s="9"/>
      <c r="Q835" s="9"/>
      <c r="R835" s="9"/>
      <c r="S835" s="9"/>
      <c r="T835" s="9"/>
      <c r="U835" s="9"/>
      <c r="V835" s="9"/>
      <c r="W835" s="10"/>
    </row>
    <row r="836" spans="1:23" ht="16.5" customHeight="1">
      <c r="A836" s="8"/>
      <c r="B836" s="9"/>
      <c r="C836" s="9"/>
      <c r="D836" s="9"/>
      <c r="E836" s="9"/>
      <c r="F836" s="9"/>
      <c r="G836" s="9"/>
      <c r="H836" s="9"/>
      <c r="I836" s="9"/>
      <c r="J836" s="9"/>
      <c r="K836" s="9"/>
      <c r="L836" s="9"/>
      <c r="M836" s="9"/>
      <c r="N836" s="9"/>
      <c r="O836" s="9"/>
      <c r="P836" s="9"/>
      <c r="Q836" s="9"/>
      <c r="R836" s="9"/>
      <c r="S836" s="9"/>
      <c r="T836" s="9"/>
      <c r="U836" s="9"/>
      <c r="V836" s="9"/>
      <c r="W836" s="10"/>
    </row>
    <row r="837" spans="1:23" ht="16.5" customHeight="1">
      <c r="A837" s="8"/>
      <c r="B837" s="9"/>
      <c r="C837" s="9"/>
      <c r="D837" s="9"/>
      <c r="E837" s="9"/>
      <c r="F837" s="9"/>
      <c r="G837" s="9"/>
      <c r="H837" s="9"/>
      <c r="I837" s="9"/>
      <c r="J837" s="9"/>
      <c r="K837" s="9"/>
      <c r="L837" s="9"/>
      <c r="M837" s="9"/>
      <c r="N837" s="9"/>
      <c r="O837" s="9"/>
      <c r="P837" s="9"/>
      <c r="Q837" s="9"/>
      <c r="R837" s="9"/>
      <c r="S837" s="9"/>
      <c r="T837" s="9"/>
      <c r="U837" s="9"/>
      <c r="V837" s="9"/>
      <c r="W837" s="10"/>
    </row>
    <row r="838" spans="1:23" ht="16.5" customHeight="1">
      <c r="A838" s="8"/>
      <c r="B838" s="9"/>
      <c r="C838" s="9"/>
      <c r="D838" s="9"/>
      <c r="E838" s="9"/>
      <c r="F838" s="9"/>
      <c r="G838" s="9"/>
      <c r="H838" s="9"/>
      <c r="I838" s="9"/>
      <c r="J838" s="9"/>
      <c r="K838" s="9"/>
      <c r="L838" s="9"/>
      <c r="M838" s="9"/>
      <c r="N838" s="9"/>
      <c r="O838" s="9"/>
      <c r="P838" s="9"/>
      <c r="Q838" s="9"/>
      <c r="R838" s="9"/>
      <c r="S838" s="9"/>
      <c r="T838" s="9"/>
      <c r="U838" s="9"/>
      <c r="V838" s="9"/>
      <c r="W838" s="10"/>
    </row>
    <row r="839" spans="1:23" ht="16.5" customHeight="1">
      <c r="A839" s="8"/>
      <c r="B839" s="9"/>
      <c r="C839" s="9"/>
      <c r="D839" s="9"/>
      <c r="E839" s="9"/>
      <c r="F839" s="9"/>
      <c r="G839" s="9"/>
      <c r="H839" s="9"/>
      <c r="I839" s="9"/>
      <c r="J839" s="9"/>
      <c r="K839" s="9"/>
      <c r="L839" s="9"/>
      <c r="M839" s="9"/>
      <c r="N839" s="9"/>
      <c r="O839" s="9"/>
      <c r="P839" s="9"/>
      <c r="Q839" s="9"/>
      <c r="R839" s="9"/>
      <c r="S839" s="9"/>
      <c r="T839" s="9"/>
      <c r="U839" s="9"/>
      <c r="V839" s="9"/>
      <c r="W839" s="10"/>
    </row>
    <row r="840" spans="1:23" ht="16.5" customHeight="1">
      <c r="A840" s="8"/>
      <c r="B840" s="9"/>
      <c r="C840" s="9"/>
      <c r="D840" s="9"/>
      <c r="E840" s="9"/>
      <c r="F840" s="9"/>
      <c r="G840" s="9"/>
      <c r="H840" s="9"/>
      <c r="I840" s="9"/>
      <c r="J840" s="9"/>
      <c r="K840" s="9"/>
      <c r="L840" s="9"/>
      <c r="M840" s="9"/>
      <c r="N840" s="9"/>
      <c r="O840" s="9"/>
      <c r="P840" s="9"/>
      <c r="Q840" s="9"/>
      <c r="R840" s="9"/>
      <c r="S840" s="9"/>
      <c r="T840" s="9"/>
      <c r="U840" s="9"/>
      <c r="V840" s="9"/>
      <c r="W840" s="10"/>
    </row>
    <row r="841" spans="1:23" ht="16.5" customHeight="1">
      <c r="A841" s="8"/>
      <c r="B841" s="9"/>
      <c r="C841" s="9"/>
      <c r="D841" s="9"/>
      <c r="E841" s="9"/>
      <c r="F841" s="9"/>
      <c r="G841" s="9"/>
      <c r="H841" s="9"/>
      <c r="I841" s="9"/>
      <c r="J841" s="9"/>
      <c r="K841" s="9"/>
      <c r="L841" s="9"/>
      <c r="M841" s="9"/>
      <c r="N841" s="9"/>
      <c r="O841" s="9"/>
      <c r="P841" s="9"/>
      <c r="Q841" s="9"/>
      <c r="R841" s="9"/>
      <c r="S841" s="9"/>
      <c r="T841" s="9"/>
      <c r="U841" s="9"/>
      <c r="V841" s="9"/>
      <c r="W841" s="10"/>
    </row>
    <row r="842" spans="1:23" ht="16.5" customHeight="1">
      <c r="A842" s="8"/>
      <c r="B842" s="9"/>
      <c r="C842" s="9"/>
      <c r="D842" s="9"/>
      <c r="E842" s="9"/>
      <c r="F842" s="9"/>
      <c r="G842" s="9"/>
      <c r="H842" s="9"/>
      <c r="I842" s="9"/>
      <c r="J842" s="9"/>
      <c r="K842" s="9"/>
      <c r="L842" s="9"/>
      <c r="M842" s="9"/>
      <c r="N842" s="9"/>
      <c r="O842" s="9"/>
      <c r="P842" s="9"/>
      <c r="Q842" s="9"/>
      <c r="R842" s="9"/>
      <c r="S842" s="9"/>
      <c r="T842" s="9"/>
      <c r="U842" s="9"/>
      <c r="V842" s="9"/>
      <c r="W842" s="10"/>
    </row>
    <row r="843" spans="1:23" ht="16.5" customHeight="1">
      <c r="A843" s="8"/>
      <c r="B843" s="9"/>
      <c r="C843" s="9"/>
      <c r="D843" s="9"/>
      <c r="E843" s="9"/>
      <c r="F843" s="9"/>
      <c r="G843" s="9"/>
      <c r="H843" s="9"/>
      <c r="I843" s="9"/>
      <c r="J843" s="9"/>
      <c r="K843" s="9"/>
      <c r="L843" s="9"/>
      <c r="M843" s="9"/>
      <c r="N843" s="9"/>
      <c r="O843" s="9"/>
      <c r="P843" s="9"/>
      <c r="Q843" s="9"/>
      <c r="R843" s="9"/>
      <c r="S843" s="9"/>
      <c r="T843" s="9"/>
      <c r="U843" s="9"/>
      <c r="V843" s="9"/>
      <c r="W843" s="10"/>
    </row>
    <row r="844" spans="1:23" ht="16.5" customHeight="1">
      <c r="A844" s="8"/>
      <c r="B844" s="9"/>
      <c r="C844" s="9"/>
      <c r="D844" s="9"/>
      <c r="E844" s="9"/>
      <c r="F844" s="9"/>
      <c r="G844" s="9"/>
      <c r="H844" s="9"/>
      <c r="I844" s="9"/>
      <c r="J844" s="9"/>
      <c r="K844" s="9"/>
      <c r="L844" s="9"/>
      <c r="M844" s="9"/>
      <c r="N844" s="9"/>
      <c r="O844" s="9"/>
      <c r="P844" s="9"/>
      <c r="Q844" s="9"/>
      <c r="R844" s="9"/>
      <c r="S844" s="9"/>
      <c r="T844" s="9"/>
      <c r="U844" s="9"/>
      <c r="V844" s="9"/>
      <c r="W844" s="10"/>
    </row>
    <row r="845" spans="1:23" ht="16.5" customHeight="1">
      <c r="A845" s="8"/>
      <c r="B845" s="9"/>
      <c r="C845" s="9"/>
      <c r="D845" s="9"/>
      <c r="E845" s="9"/>
      <c r="F845" s="9"/>
      <c r="G845" s="9"/>
      <c r="H845" s="9"/>
      <c r="I845" s="9"/>
      <c r="J845" s="9"/>
      <c r="K845" s="9"/>
      <c r="L845" s="9"/>
      <c r="M845" s="9"/>
      <c r="N845" s="9"/>
      <c r="O845" s="9"/>
      <c r="P845" s="9"/>
      <c r="Q845" s="9"/>
      <c r="R845" s="9"/>
      <c r="S845" s="9"/>
      <c r="T845" s="9"/>
      <c r="U845" s="9"/>
      <c r="V845" s="9"/>
      <c r="W845" s="10"/>
    </row>
    <row r="846" spans="1:23" ht="16.5" customHeight="1">
      <c r="A846" s="8"/>
      <c r="B846" s="9"/>
      <c r="C846" s="9"/>
      <c r="D846" s="9"/>
      <c r="E846" s="9"/>
      <c r="F846" s="9"/>
      <c r="G846" s="9"/>
      <c r="H846" s="9"/>
      <c r="I846" s="9"/>
      <c r="J846" s="9"/>
      <c r="K846" s="9"/>
      <c r="L846" s="9"/>
      <c r="M846" s="9"/>
      <c r="N846" s="9"/>
      <c r="O846" s="9"/>
      <c r="P846" s="9"/>
      <c r="Q846" s="9"/>
      <c r="R846" s="9"/>
      <c r="S846" s="9"/>
      <c r="T846" s="9"/>
      <c r="U846" s="9"/>
      <c r="V846" s="9"/>
      <c r="W846" s="10"/>
    </row>
    <row r="847" spans="1:23" ht="16.5" customHeight="1">
      <c r="A847" s="8"/>
      <c r="B847" s="9"/>
      <c r="C847" s="9"/>
      <c r="D847" s="9"/>
      <c r="E847" s="9"/>
      <c r="F847" s="9"/>
      <c r="G847" s="9"/>
      <c r="H847" s="9"/>
      <c r="I847" s="9"/>
      <c r="J847" s="9"/>
      <c r="K847" s="9"/>
      <c r="L847" s="9"/>
      <c r="M847" s="9"/>
      <c r="N847" s="9"/>
      <c r="O847" s="9"/>
      <c r="P847" s="9"/>
      <c r="Q847" s="9"/>
      <c r="R847" s="9"/>
      <c r="S847" s="9"/>
      <c r="T847" s="9"/>
      <c r="U847" s="9"/>
      <c r="V847" s="9"/>
      <c r="W847" s="10"/>
    </row>
    <row r="848" spans="1:23" ht="16.5" customHeight="1">
      <c r="A848" s="8"/>
      <c r="B848" s="9"/>
      <c r="C848" s="9"/>
      <c r="D848" s="9"/>
      <c r="E848" s="9"/>
      <c r="F848" s="9"/>
      <c r="G848" s="9"/>
      <c r="H848" s="9"/>
      <c r="I848" s="9"/>
      <c r="J848" s="9"/>
      <c r="K848" s="9"/>
      <c r="L848" s="9"/>
      <c r="M848" s="9"/>
      <c r="N848" s="9"/>
      <c r="O848" s="9"/>
      <c r="P848" s="9"/>
      <c r="Q848" s="9"/>
      <c r="R848" s="9"/>
      <c r="S848" s="9"/>
      <c r="T848" s="9"/>
      <c r="U848" s="9"/>
      <c r="V848" s="9"/>
      <c r="W848" s="10"/>
    </row>
    <row r="849" spans="1:23" ht="16.5" customHeight="1">
      <c r="A849" s="8"/>
      <c r="B849" s="9"/>
      <c r="C849" s="9"/>
      <c r="D849" s="9"/>
      <c r="E849" s="9"/>
      <c r="F849" s="9"/>
      <c r="G849" s="9"/>
      <c r="H849" s="9"/>
      <c r="I849" s="9"/>
      <c r="J849" s="9"/>
      <c r="K849" s="9"/>
      <c r="L849" s="9"/>
      <c r="M849" s="9"/>
      <c r="N849" s="9"/>
      <c r="O849" s="9"/>
      <c r="P849" s="9"/>
      <c r="Q849" s="9"/>
      <c r="R849" s="9"/>
      <c r="S849" s="9"/>
      <c r="T849" s="9"/>
      <c r="U849" s="9"/>
      <c r="V849" s="9"/>
      <c r="W849" s="10"/>
    </row>
    <row r="850" spans="1:23" ht="16.5" customHeight="1">
      <c r="A850" s="8"/>
      <c r="B850" s="9"/>
      <c r="C850" s="9"/>
      <c r="D850" s="9"/>
      <c r="E850" s="9"/>
      <c r="F850" s="9"/>
      <c r="G850" s="9"/>
      <c r="H850" s="9"/>
      <c r="I850" s="9"/>
      <c r="J850" s="9"/>
      <c r="K850" s="9"/>
      <c r="L850" s="9"/>
      <c r="M850" s="9"/>
      <c r="N850" s="9"/>
      <c r="O850" s="9"/>
      <c r="P850" s="9"/>
      <c r="Q850" s="9"/>
      <c r="R850" s="9"/>
      <c r="S850" s="9"/>
      <c r="T850" s="9"/>
      <c r="U850" s="9"/>
      <c r="V850" s="9"/>
      <c r="W850" s="10"/>
    </row>
    <row r="851" spans="1:23" ht="16.5" customHeight="1">
      <c r="A851" s="8"/>
      <c r="B851" s="9"/>
      <c r="C851" s="9"/>
      <c r="D851" s="9"/>
      <c r="E851" s="9"/>
      <c r="F851" s="9"/>
      <c r="G851" s="9"/>
      <c r="H851" s="9"/>
      <c r="I851" s="9"/>
      <c r="J851" s="9"/>
      <c r="K851" s="9"/>
      <c r="L851" s="9"/>
      <c r="M851" s="9"/>
      <c r="N851" s="9"/>
      <c r="O851" s="9"/>
      <c r="P851" s="9"/>
      <c r="Q851" s="9"/>
      <c r="R851" s="9"/>
      <c r="S851" s="9"/>
      <c r="T851" s="9"/>
      <c r="U851" s="9"/>
      <c r="V851" s="9"/>
      <c r="W851" s="10"/>
    </row>
    <row r="852" spans="1:23" ht="16.5" customHeight="1">
      <c r="A852" s="8"/>
      <c r="B852" s="9"/>
      <c r="C852" s="9"/>
      <c r="D852" s="9"/>
      <c r="E852" s="9"/>
      <c r="F852" s="9"/>
      <c r="G852" s="9"/>
      <c r="H852" s="9"/>
      <c r="I852" s="9"/>
      <c r="J852" s="9"/>
      <c r="K852" s="9"/>
      <c r="L852" s="9"/>
      <c r="M852" s="9"/>
      <c r="N852" s="9"/>
      <c r="O852" s="9"/>
      <c r="P852" s="9"/>
      <c r="Q852" s="9"/>
      <c r="R852" s="9"/>
      <c r="S852" s="9"/>
      <c r="T852" s="9"/>
      <c r="U852" s="9"/>
      <c r="V852" s="9"/>
      <c r="W852" s="10"/>
    </row>
    <row r="853" spans="1:23" ht="16.5" customHeight="1">
      <c r="A853" s="8"/>
      <c r="B853" s="9"/>
      <c r="C853" s="9"/>
      <c r="D853" s="9"/>
      <c r="E853" s="9"/>
      <c r="F853" s="9"/>
      <c r="G853" s="9"/>
      <c r="H853" s="9"/>
      <c r="I853" s="9"/>
      <c r="J853" s="9"/>
      <c r="K853" s="9"/>
      <c r="L853" s="9"/>
      <c r="M853" s="9"/>
      <c r="N853" s="9"/>
      <c r="O853" s="9"/>
      <c r="P853" s="9"/>
      <c r="Q853" s="9"/>
      <c r="R853" s="9"/>
      <c r="S853" s="9"/>
      <c r="T853" s="9"/>
      <c r="U853" s="9"/>
      <c r="V853" s="9"/>
      <c r="W853" s="10"/>
    </row>
    <row r="854" spans="1:23" ht="16.5" customHeight="1">
      <c r="A854" s="8"/>
      <c r="B854" s="9"/>
      <c r="C854" s="9"/>
      <c r="D854" s="9"/>
      <c r="E854" s="9"/>
      <c r="F854" s="9"/>
      <c r="G854" s="9"/>
      <c r="H854" s="9"/>
      <c r="I854" s="9"/>
      <c r="J854" s="9"/>
      <c r="K854" s="9"/>
      <c r="L854" s="9"/>
      <c r="M854" s="9"/>
      <c r="N854" s="9"/>
      <c r="O854" s="9"/>
      <c r="P854" s="9"/>
      <c r="Q854" s="9"/>
      <c r="R854" s="9"/>
      <c r="S854" s="9"/>
      <c r="T854" s="9"/>
      <c r="U854" s="9"/>
      <c r="V854" s="9"/>
      <c r="W854" s="10"/>
    </row>
    <row r="855" spans="1:23" ht="16.5" customHeight="1">
      <c r="A855" s="8"/>
      <c r="B855" s="9"/>
      <c r="C855" s="9"/>
      <c r="D855" s="9"/>
      <c r="E855" s="9"/>
      <c r="F855" s="9"/>
      <c r="G855" s="9"/>
      <c r="H855" s="9"/>
      <c r="I855" s="9"/>
      <c r="J855" s="9"/>
      <c r="K855" s="9"/>
      <c r="L855" s="9"/>
      <c r="M855" s="9"/>
      <c r="N855" s="9"/>
      <c r="O855" s="9"/>
      <c r="P855" s="9"/>
      <c r="Q855" s="9"/>
      <c r="R855" s="9"/>
      <c r="S855" s="9"/>
      <c r="T855" s="9"/>
      <c r="U855" s="9"/>
      <c r="V855" s="9"/>
      <c r="W855" s="10"/>
    </row>
    <row r="856" spans="1:23" ht="16.5" customHeight="1">
      <c r="A856" s="8"/>
      <c r="B856" s="9"/>
      <c r="C856" s="9"/>
      <c r="D856" s="9"/>
      <c r="E856" s="9"/>
      <c r="F856" s="9"/>
      <c r="G856" s="9"/>
      <c r="H856" s="9"/>
      <c r="I856" s="9"/>
      <c r="J856" s="9"/>
      <c r="K856" s="9"/>
      <c r="L856" s="9"/>
      <c r="M856" s="9"/>
      <c r="N856" s="9"/>
      <c r="O856" s="9"/>
      <c r="P856" s="9"/>
      <c r="Q856" s="9"/>
      <c r="R856" s="9"/>
      <c r="S856" s="9"/>
      <c r="T856" s="9"/>
      <c r="U856" s="9"/>
      <c r="V856" s="9"/>
      <c r="W856" s="10"/>
    </row>
    <row r="857" spans="1:23" ht="16.5" customHeight="1">
      <c r="A857" s="8"/>
      <c r="B857" s="9"/>
      <c r="C857" s="9"/>
      <c r="D857" s="9"/>
      <c r="E857" s="9"/>
      <c r="F857" s="9"/>
      <c r="G857" s="9"/>
      <c r="H857" s="9"/>
      <c r="I857" s="9"/>
      <c r="J857" s="9"/>
      <c r="K857" s="9"/>
      <c r="L857" s="9"/>
      <c r="M857" s="9"/>
      <c r="N857" s="9"/>
      <c r="O857" s="9"/>
      <c r="P857" s="9"/>
      <c r="Q857" s="9"/>
      <c r="R857" s="9"/>
      <c r="S857" s="9"/>
      <c r="T857" s="9"/>
      <c r="U857" s="9"/>
      <c r="V857" s="9"/>
      <c r="W857" s="10"/>
    </row>
    <row r="858" spans="1:23" ht="16.5" customHeight="1">
      <c r="A858" s="8"/>
      <c r="B858" s="9"/>
      <c r="C858" s="9"/>
      <c r="D858" s="9"/>
      <c r="E858" s="9"/>
      <c r="F858" s="9"/>
      <c r="G858" s="9"/>
      <c r="H858" s="9"/>
      <c r="I858" s="9"/>
      <c r="J858" s="9"/>
      <c r="K858" s="9"/>
      <c r="L858" s="9"/>
      <c r="M858" s="9"/>
      <c r="N858" s="9"/>
      <c r="O858" s="9"/>
      <c r="P858" s="9"/>
      <c r="Q858" s="9"/>
      <c r="R858" s="9"/>
      <c r="S858" s="9"/>
      <c r="T858" s="9"/>
      <c r="U858" s="9"/>
      <c r="V858" s="9"/>
      <c r="W858" s="10"/>
    </row>
    <row r="859" spans="1:23" ht="16.5" customHeight="1">
      <c r="A859" s="8"/>
      <c r="B859" s="9"/>
      <c r="C859" s="9"/>
      <c r="D859" s="9"/>
      <c r="E859" s="9"/>
      <c r="F859" s="9"/>
      <c r="G859" s="9"/>
      <c r="H859" s="9"/>
      <c r="I859" s="9"/>
      <c r="J859" s="9"/>
      <c r="K859" s="9"/>
      <c r="L859" s="9"/>
      <c r="M859" s="9"/>
      <c r="N859" s="9"/>
      <c r="O859" s="9"/>
      <c r="P859" s="9"/>
      <c r="Q859" s="9"/>
      <c r="R859" s="9"/>
      <c r="S859" s="9"/>
      <c r="T859" s="9"/>
      <c r="U859" s="9"/>
      <c r="V859" s="9"/>
      <c r="W859" s="10"/>
    </row>
    <row r="860" spans="1:23" ht="16.5" customHeight="1">
      <c r="A860" s="8"/>
      <c r="B860" s="9"/>
      <c r="C860" s="9"/>
      <c r="D860" s="9"/>
      <c r="E860" s="9"/>
      <c r="F860" s="9"/>
      <c r="G860" s="9"/>
      <c r="H860" s="9"/>
      <c r="I860" s="9"/>
      <c r="J860" s="9"/>
      <c r="K860" s="9"/>
      <c r="L860" s="9"/>
      <c r="M860" s="9"/>
      <c r="N860" s="9"/>
      <c r="O860" s="9"/>
      <c r="P860" s="9"/>
      <c r="Q860" s="9"/>
      <c r="R860" s="9"/>
      <c r="S860" s="9"/>
      <c r="T860" s="9"/>
      <c r="U860" s="9"/>
      <c r="V860" s="9"/>
      <c r="W860" s="10"/>
    </row>
    <row r="861" spans="1:23" ht="16.5" customHeight="1">
      <c r="A861" s="8"/>
      <c r="B861" s="9"/>
      <c r="C861" s="9"/>
      <c r="D861" s="9"/>
      <c r="E861" s="9"/>
      <c r="F861" s="9"/>
      <c r="G861" s="9"/>
      <c r="H861" s="9"/>
      <c r="I861" s="9"/>
      <c r="J861" s="9"/>
      <c r="K861" s="9"/>
      <c r="L861" s="9"/>
      <c r="M861" s="9"/>
      <c r="N861" s="9"/>
      <c r="O861" s="9"/>
      <c r="P861" s="9"/>
      <c r="Q861" s="9"/>
      <c r="R861" s="9"/>
      <c r="S861" s="9"/>
      <c r="T861" s="9"/>
      <c r="U861" s="9"/>
      <c r="V861" s="9"/>
      <c r="W861" s="10"/>
    </row>
    <row r="862" spans="1:23" ht="16.5" customHeight="1">
      <c r="A862" s="8"/>
      <c r="B862" s="9"/>
      <c r="C862" s="9"/>
      <c r="D862" s="9"/>
      <c r="E862" s="9"/>
      <c r="F862" s="9"/>
      <c r="G862" s="9"/>
      <c r="H862" s="9"/>
      <c r="I862" s="9"/>
      <c r="J862" s="9"/>
      <c r="K862" s="9"/>
      <c r="L862" s="9"/>
      <c r="M862" s="9"/>
      <c r="N862" s="9"/>
      <c r="O862" s="9"/>
      <c r="P862" s="9"/>
      <c r="Q862" s="9"/>
      <c r="R862" s="9"/>
      <c r="S862" s="9"/>
      <c r="T862" s="9"/>
      <c r="U862" s="9"/>
      <c r="V862" s="9"/>
      <c r="W862" s="10"/>
    </row>
    <row r="863" spans="1:23" ht="16.5" customHeight="1">
      <c r="A863" s="8"/>
      <c r="B863" s="9"/>
      <c r="C863" s="9"/>
      <c r="D863" s="9"/>
      <c r="E863" s="9"/>
      <c r="F863" s="9"/>
      <c r="G863" s="9"/>
      <c r="H863" s="9"/>
      <c r="I863" s="9"/>
      <c r="J863" s="9"/>
      <c r="K863" s="9"/>
      <c r="L863" s="9"/>
      <c r="M863" s="9"/>
      <c r="N863" s="9"/>
      <c r="O863" s="9"/>
      <c r="P863" s="9"/>
      <c r="Q863" s="9"/>
      <c r="R863" s="9"/>
      <c r="S863" s="9"/>
      <c r="T863" s="9"/>
      <c r="U863" s="9"/>
      <c r="V863" s="9"/>
      <c r="W863" s="10"/>
    </row>
    <row r="864" spans="1:23" ht="16.5" customHeight="1">
      <c r="A864" s="8"/>
      <c r="B864" s="9"/>
      <c r="C864" s="9"/>
      <c r="D864" s="9"/>
      <c r="E864" s="9"/>
      <c r="F864" s="9"/>
      <c r="G864" s="9"/>
      <c r="H864" s="9"/>
      <c r="I864" s="9"/>
      <c r="J864" s="9"/>
      <c r="K864" s="9"/>
      <c r="L864" s="9"/>
      <c r="M864" s="9"/>
      <c r="N864" s="9"/>
      <c r="O864" s="9"/>
      <c r="P864" s="9"/>
      <c r="Q864" s="9"/>
      <c r="R864" s="9"/>
      <c r="S864" s="9"/>
      <c r="T864" s="9"/>
      <c r="U864" s="9"/>
      <c r="V864" s="9"/>
      <c r="W864" s="10"/>
    </row>
    <row r="865" spans="1:23" ht="16.5" customHeight="1">
      <c r="A865" s="8"/>
      <c r="B865" s="9"/>
      <c r="C865" s="9"/>
      <c r="D865" s="9"/>
      <c r="E865" s="9"/>
      <c r="F865" s="9"/>
      <c r="G865" s="9"/>
      <c r="H865" s="9"/>
      <c r="I865" s="9"/>
      <c r="J865" s="9"/>
      <c r="K865" s="9"/>
      <c r="L865" s="9"/>
      <c r="M865" s="9"/>
      <c r="N865" s="9"/>
      <c r="O865" s="9"/>
      <c r="P865" s="9"/>
      <c r="Q865" s="9"/>
      <c r="R865" s="9"/>
      <c r="S865" s="9"/>
      <c r="T865" s="9"/>
      <c r="U865" s="9"/>
      <c r="V865" s="9"/>
      <c r="W865" s="10"/>
    </row>
    <row r="866" spans="1:23" ht="16.5" customHeight="1">
      <c r="A866" s="8"/>
      <c r="B866" s="9"/>
      <c r="C866" s="9"/>
      <c r="D866" s="9"/>
      <c r="E866" s="9"/>
      <c r="F866" s="9"/>
      <c r="G866" s="9"/>
      <c r="H866" s="9"/>
      <c r="I866" s="9"/>
      <c r="J866" s="9"/>
      <c r="K866" s="9"/>
      <c r="L866" s="9"/>
      <c r="M866" s="9"/>
      <c r="N866" s="9"/>
      <c r="O866" s="9"/>
      <c r="P866" s="9"/>
      <c r="Q866" s="9"/>
      <c r="R866" s="9"/>
      <c r="S866" s="9"/>
      <c r="T866" s="9"/>
      <c r="U866" s="9"/>
      <c r="V866" s="9"/>
      <c r="W866" s="10"/>
    </row>
    <row r="867" spans="1:23" ht="16.5" customHeight="1">
      <c r="A867" s="8"/>
      <c r="B867" s="9"/>
      <c r="C867" s="9"/>
      <c r="D867" s="9"/>
      <c r="E867" s="9"/>
      <c r="F867" s="9"/>
      <c r="G867" s="9"/>
      <c r="H867" s="9"/>
      <c r="I867" s="9"/>
      <c r="J867" s="9"/>
      <c r="K867" s="9"/>
      <c r="L867" s="9"/>
      <c r="M867" s="9"/>
      <c r="N867" s="9"/>
      <c r="O867" s="9"/>
      <c r="P867" s="9"/>
      <c r="Q867" s="9"/>
      <c r="R867" s="9"/>
      <c r="S867" s="9"/>
      <c r="T867" s="9"/>
      <c r="U867" s="9"/>
      <c r="V867" s="9"/>
      <c r="W867" s="10"/>
    </row>
    <row r="868" spans="1:23" ht="16.5" customHeight="1">
      <c r="A868" s="8"/>
      <c r="B868" s="9"/>
      <c r="C868" s="9"/>
      <c r="D868" s="9"/>
      <c r="E868" s="9"/>
      <c r="F868" s="9"/>
      <c r="G868" s="9"/>
      <c r="H868" s="9"/>
      <c r="I868" s="9"/>
      <c r="J868" s="9"/>
      <c r="K868" s="9"/>
      <c r="L868" s="9"/>
      <c r="M868" s="9"/>
      <c r="N868" s="9"/>
      <c r="O868" s="9"/>
      <c r="P868" s="9"/>
      <c r="Q868" s="9"/>
      <c r="R868" s="9"/>
      <c r="S868" s="9"/>
      <c r="T868" s="9"/>
      <c r="U868" s="9"/>
      <c r="V868" s="9"/>
      <c r="W868" s="10"/>
    </row>
    <row r="869" spans="1:23" ht="16.5" customHeight="1">
      <c r="A869" s="8"/>
      <c r="B869" s="9"/>
      <c r="C869" s="9"/>
      <c r="D869" s="9"/>
      <c r="E869" s="9"/>
      <c r="F869" s="9"/>
      <c r="G869" s="9"/>
      <c r="H869" s="9"/>
      <c r="I869" s="9"/>
      <c r="J869" s="9"/>
      <c r="K869" s="9"/>
      <c r="L869" s="9"/>
      <c r="M869" s="9"/>
      <c r="N869" s="9"/>
      <c r="O869" s="9"/>
      <c r="P869" s="9"/>
      <c r="Q869" s="9"/>
      <c r="R869" s="9"/>
      <c r="S869" s="9"/>
      <c r="T869" s="9"/>
      <c r="U869" s="9"/>
      <c r="V869" s="9"/>
      <c r="W869" s="10"/>
    </row>
    <row r="870" spans="1:23" ht="16.5" customHeight="1">
      <c r="A870" s="8"/>
      <c r="B870" s="9"/>
      <c r="C870" s="9"/>
      <c r="D870" s="9"/>
      <c r="E870" s="9"/>
      <c r="F870" s="9"/>
      <c r="G870" s="9"/>
      <c r="H870" s="9"/>
      <c r="I870" s="9"/>
      <c r="J870" s="9"/>
      <c r="K870" s="9"/>
      <c r="L870" s="9"/>
      <c r="M870" s="9"/>
      <c r="N870" s="9"/>
      <c r="O870" s="9"/>
      <c r="P870" s="9"/>
      <c r="Q870" s="9"/>
      <c r="R870" s="9"/>
      <c r="S870" s="9"/>
      <c r="T870" s="9"/>
      <c r="U870" s="9"/>
      <c r="V870" s="9"/>
      <c r="W870" s="10"/>
    </row>
    <row r="871" spans="1:23" ht="16.5" customHeight="1">
      <c r="A871" s="8"/>
      <c r="B871" s="9"/>
      <c r="C871" s="9"/>
      <c r="D871" s="9"/>
      <c r="E871" s="9"/>
      <c r="F871" s="9"/>
      <c r="G871" s="9"/>
      <c r="H871" s="9"/>
      <c r="I871" s="9"/>
      <c r="J871" s="9"/>
      <c r="K871" s="9"/>
      <c r="L871" s="9"/>
      <c r="M871" s="9"/>
      <c r="N871" s="9"/>
      <c r="O871" s="9"/>
      <c r="P871" s="9"/>
      <c r="Q871" s="9"/>
      <c r="R871" s="9"/>
      <c r="S871" s="9"/>
      <c r="T871" s="9"/>
      <c r="U871" s="9"/>
      <c r="V871" s="9"/>
      <c r="W871" s="10"/>
    </row>
    <row r="872" spans="1:23" ht="16.5" customHeight="1">
      <c r="A872" s="8"/>
      <c r="B872" s="9"/>
      <c r="C872" s="9"/>
      <c r="D872" s="9"/>
      <c r="E872" s="9"/>
      <c r="F872" s="9"/>
      <c r="G872" s="9"/>
      <c r="H872" s="9"/>
      <c r="I872" s="9"/>
      <c r="J872" s="9"/>
      <c r="K872" s="9"/>
      <c r="L872" s="9"/>
      <c r="M872" s="9"/>
      <c r="N872" s="9"/>
      <c r="O872" s="9"/>
      <c r="P872" s="9"/>
      <c r="Q872" s="9"/>
      <c r="R872" s="9"/>
      <c r="S872" s="9"/>
      <c r="T872" s="9"/>
      <c r="U872" s="9"/>
      <c r="V872" s="9"/>
      <c r="W872" s="10"/>
    </row>
    <row r="873" spans="1:23" ht="16.5" customHeight="1">
      <c r="A873" s="8"/>
      <c r="B873" s="9"/>
      <c r="C873" s="9"/>
      <c r="D873" s="9"/>
      <c r="E873" s="9"/>
      <c r="F873" s="9"/>
      <c r="G873" s="9"/>
      <c r="H873" s="9"/>
      <c r="I873" s="9"/>
      <c r="J873" s="9"/>
      <c r="K873" s="9"/>
      <c r="L873" s="9"/>
      <c r="M873" s="9"/>
      <c r="N873" s="9"/>
      <c r="O873" s="9"/>
      <c r="P873" s="9"/>
      <c r="Q873" s="9"/>
      <c r="R873" s="9"/>
      <c r="S873" s="9"/>
      <c r="T873" s="9"/>
      <c r="U873" s="9"/>
      <c r="V873" s="9"/>
      <c r="W873" s="10"/>
    </row>
    <row r="874" spans="1:23" ht="16.5" customHeight="1">
      <c r="A874" s="8"/>
      <c r="B874" s="9"/>
      <c r="C874" s="9"/>
      <c r="D874" s="9"/>
      <c r="E874" s="9"/>
      <c r="F874" s="9"/>
      <c r="G874" s="9"/>
      <c r="H874" s="9"/>
      <c r="I874" s="9"/>
      <c r="J874" s="9"/>
      <c r="K874" s="9"/>
      <c r="L874" s="9"/>
      <c r="M874" s="9"/>
      <c r="N874" s="9"/>
      <c r="O874" s="9"/>
      <c r="P874" s="9"/>
      <c r="Q874" s="9"/>
      <c r="R874" s="9"/>
      <c r="S874" s="9"/>
      <c r="T874" s="9"/>
      <c r="U874" s="9"/>
      <c r="V874" s="9"/>
      <c r="W874" s="10"/>
    </row>
    <row r="875" spans="1:23" ht="16.5" customHeight="1">
      <c r="A875" s="8"/>
      <c r="B875" s="9"/>
      <c r="C875" s="9"/>
      <c r="D875" s="9"/>
      <c r="E875" s="9"/>
      <c r="F875" s="9"/>
      <c r="G875" s="9"/>
      <c r="H875" s="9"/>
      <c r="I875" s="9"/>
      <c r="J875" s="9"/>
      <c r="K875" s="9"/>
      <c r="L875" s="9"/>
      <c r="M875" s="9"/>
      <c r="N875" s="9"/>
      <c r="O875" s="9"/>
      <c r="P875" s="9"/>
      <c r="Q875" s="9"/>
      <c r="R875" s="9"/>
      <c r="S875" s="9"/>
      <c r="T875" s="9"/>
      <c r="U875" s="9"/>
      <c r="V875" s="9"/>
      <c r="W875" s="10"/>
    </row>
    <row r="876" spans="1:23" ht="16.5" customHeight="1">
      <c r="A876" s="8"/>
      <c r="B876" s="9"/>
      <c r="C876" s="9"/>
      <c r="D876" s="9"/>
      <c r="E876" s="9"/>
      <c r="F876" s="9"/>
      <c r="G876" s="9"/>
      <c r="H876" s="9"/>
      <c r="I876" s="9"/>
      <c r="J876" s="9"/>
      <c r="K876" s="9"/>
      <c r="L876" s="9"/>
      <c r="M876" s="9"/>
      <c r="N876" s="9"/>
      <c r="O876" s="9"/>
      <c r="P876" s="9"/>
      <c r="Q876" s="9"/>
      <c r="R876" s="9"/>
      <c r="S876" s="9"/>
      <c r="T876" s="9"/>
      <c r="U876" s="9"/>
      <c r="V876" s="9"/>
      <c r="W876" s="10"/>
    </row>
    <row r="877" spans="1:23" ht="16.5" customHeight="1">
      <c r="A877" s="8"/>
      <c r="B877" s="9"/>
      <c r="C877" s="9"/>
      <c r="D877" s="9"/>
      <c r="E877" s="9"/>
      <c r="F877" s="9"/>
      <c r="G877" s="9"/>
      <c r="H877" s="9"/>
      <c r="I877" s="9"/>
      <c r="J877" s="9"/>
      <c r="K877" s="9"/>
      <c r="L877" s="9"/>
      <c r="M877" s="9"/>
      <c r="N877" s="9"/>
      <c r="O877" s="9"/>
      <c r="P877" s="9"/>
      <c r="Q877" s="9"/>
      <c r="R877" s="9"/>
      <c r="S877" s="9"/>
      <c r="T877" s="9"/>
      <c r="U877" s="9"/>
      <c r="V877" s="9"/>
      <c r="W877" s="10"/>
    </row>
    <row r="878" spans="1:23" ht="16.5" customHeight="1">
      <c r="A878" s="8"/>
      <c r="B878" s="9"/>
      <c r="C878" s="9"/>
      <c r="D878" s="9"/>
      <c r="E878" s="9"/>
      <c r="F878" s="9"/>
      <c r="G878" s="9"/>
      <c r="H878" s="9"/>
      <c r="I878" s="9"/>
      <c r="J878" s="9"/>
      <c r="K878" s="9"/>
      <c r="L878" s="9"/>
      <c r="M878" s="9"/>
      <c r="N878" s="9"/>
      <c r="O878" s="9"/>
      <c r="P878" s="9"/>
      <c r="Q878" s="9"/>
      <c r="R878" s="9"/>
      <c r="S878" s="9"/>
      <c r="T878" s="9"/>
      <c r="U878" s="9"/>
      <c r="V878" s="9"/>
      <c r="W878" s="10"/>
    </row>
    <row r="879" spans="1:23" ht="16.5" customHeight="1">
      <c r="A879" s="8"/>
      <c r="B879" s="9"/>
      <c r="C879" s="9"/>
      <c r="D879" s="9"/>
      <c r="E879" s="9"/>
      <c r="F879" s="9"/>
      <c r="G879" s="9"/>
      <c r="H879" s="9"/>
      <c r="I879" s="9"/>
      <c r="J879" s="9"/>
      <c r="K879" s="9"/>
      <c r="L879" s="9"/>
      <c r="M879" s="9"/>
      <c r="N879" s="9"/>
      <c r="O879" s="9"/>
      <c r="P879" s="9"/>
      <c r="Q879" s="9"/>
      <c r="R879" s="9"/>
      <c r="S879" s="9"/>
      <c r="T879" s="9"/>
      <c r="U879" s="9"/>
      <c r="V879" s="9"/>
      <c r="W879" s="10"/>
    </row>
    <row r="880" spans="1:23" ht="16.5" customHeight="1">
      <c r="A880" s="8"/>
      <c r="B880" s="9"/>
      <c r="C880" s="9"/>
      <c r="D880" s="9"/>
      <c r="E880" s="9"/>
      <c r="F880" s="9"/>
      <c r="G880" s="9"/>
      <c r="H880" s="9"/>
      <c r="I880" s="9"/>
      <c r="J880" s="9"/>
      <c r="K880" s="9"/>
      <c r="L880" s="9"/>
      <c r="M880" s="9"/>
      <c r="N880" s="9"/>
      <c r="O880" s="9"/>
      <c r="P880" s="9"/>
      <c r="Q880" s="9"/>
      <c r="R880" s="9"/>
      <c r="S880" s="9"/>
      <c r="T880" s="9"/>
      <c r="U880" s="9"/>
      <c r="V880" s="9"/>
      <c r="W880" s="10"/>
    </row>
    <row r="881" spans="1:23" ht="16.5" customHeight="1">
      <c r="A881" s="8"/>
      <c r="B881" s="9"/>
      <c r="C881" s="9"/>
      <c r="D881" s="9"/>
      <c r="E881" s="9"/>
      <c r="F881" s="9"/>
      <c r="G881" s="9"/>
      <c r="H881" s="9"/>
      <c r="I881" s="9"/>
      <c r="J881" s="9"/>
      <c r="K881" s="9"/>
      <c r="L881" s="9"/>
      <c r="M881" s="9"/>
      <c r="N881" s="9"/>
      <c r="O881" s="9"/>
      <c r="P881" s="9"/>
      <c r="Q881" s="9"/>
      <c r="R881" s="9"/>
      <c r="S881" s="9"/>
      <c r="T881" s="9"/>
      <c r="U881" s="9"/>
      <c r="V881" s="9"/>
      <c r="W881" s="10"/>
    </row>
    <row r="882" spans="1:23" ht="16.5" customHeight="1">
      <c r="A882" s="8"/>
      <c r="B882" s="9"/>
      <c r="C882" s="9"/>
      <c r="D882" s="9"/>
      <c r="E882" s="9"/>
      <c r="F882" s="9"/>
      <c r="G882" s="9"/>
      <c r="H882" s="9"/>
      <c r="I882" s="9"/>
      <c r="J882" s="9"/>
      <c r="K882" s="9"/>
      <c r="L882" s="9"/>
      <c r="M882" s="9"/>
      <c r="N882" s="9"/>
      <c r="O882" s="9"/>
      <c r="P882" s="9"/>
      <c r="Q882" s="9"/>
      <c r="R882" s="9"/>
      <c r="S882" s="9"/>
      <c r="T882" s="9"/>
      <c r="U882" s="9"/>
      <c r="V882" s="9"/>
      <c r="W882" s="10"/>
    </row>
    <row r="883" spans="1:23" ht="16.5" customHeight="1">
      <c r="A883" s="8"/>
      <c r="B883" s="9"/>
      <c r="C883" s="9"/>
      <c r="D883" s="9"/>
      <c r="E883" s="9"/>
      <c r="F883" s="9"/>
      <c r="G883" s="9"/>
      <c r="H883" s="9"/>
      <c r="I883" s="9"/>
      <c r="J883" s="9"/>
      <c r="K883" s="9"/>
      <c r="L883" s="9"/>
      <c r="M883" s="9"/>
      <c r="N883" s="9"/>
      <c r="O883" s="9"/>
      <c r="P883" s="9"/>
      <c r="Q883" s="9"/>
      <c r="R883" s="9"/>
      <c r="S883" s="9"/>
      <c r="T883" s="9"/>
      <c r="U883" s="9"/>
      <c r="V883" s="9"/>
      <c r="W883" s="10"/>
    </row>
    <row r="884" spans="1:23" ht="16.5" customHeight="1">
      <c r="A884" s="8"/>
      <c r="B884" s="9"/>
      <c r="C884" s="9"/>
      <c r="D884" s="9"/>
      <c r="E884" s="9"/>
      <c r="F884" s="9"/>
      <c r="G884" s="9"/>
      <c r="H884" s="9"/>
      <c r="I884" s="9"/>
      <c r="J884" s="9"/>
      <c r="K884" s="9"/>
      <c r="L884" s="9"/>
      <c r="M884" s="9"/>
      <c r="N884" s="9"/>
      <c r="O884" s="9"/>
      <c r="P884" s="9"/>
      <c r="Q884" s="9"/>
      <c r="R884" s="9"/>
      <c r="S884" s="9"/>
      <c r="T884" s="9"/>
      <c r="U884" s="9"/>
      <c r="V884" s="9"/>
      <c r="W884" s="10"/>
    </row>
    <row r="885" spans="1:23" ht="16.5" customHeight="1">
      <c r="A885" s="8"/>
      <c r="B885" s="9"/>
      <c r="C885" s="9"/>
      <c r="D885" s="9"/>
      <c r="E885" s="9"/>
      <c r="F885" s="9"/>
      <c r="G885" s="9"/>
      <c r="H885" s="9"/>
      <c r="I885" s="9"/>
      <c r="J885" s="9"/>
      <c r="K885" s="9"/>
      <c r="L885" s="9"/>
      <c r="M885" s="9"/>
      <c r="N885" s="9"/>
      <c r="O885" s="9"/>
      <c r="P885" s="9"/>
      <c r="Q885" s="9"/>
      <c r="R885" s="9"/>
      <c r="S885" s="9"/>
      <c r="T885" s="9"/>
      <c r="U885" s="9"/>
      <c r="V885" s="9"/>
      <c r="W885" s="10"/>
    </row>
    <row r="886" spans="1:23" ht="16.5" customHeight="1">
      <c r="A886" s="8"/>
      <c r="B886" s="9"/>
      <c r="C886" s="9"/>
      <c r="D886" s="9"/>
      <c r="E886" s="9"/>
      <c r="F886" s="9"/>
      <c r="G886" s="9"/>
      <c r="H886" s="9"/>
      <c r="I886" s="9"/>
      <c r="J886" s="9"/>
      <c r="K886" s="9"/>
      <c r="L886" s="9"/>
      <c r="M886" s="9"/>
      <c r="N886" s="9"/>
      <c r="O886" s="9"/>
      <c r="P886" s="9"/>
      <c r="Q886" s="9"/>
      <c r="R886" s="9"/>
      <c r="S886" s="9"/>
      <c r="T886" s="9"/>
      <c r="U886" s="9"/>
      <c r="V886" s="9"/>
      <c r="W886" s="10"/>
    </row>
    <row r="887" spans="1:23" ht="16.5" customHeight="1">
      <c r="A887" s="8"/>
      <c r="B887" s="9"/>
      <c r="C887" s="9"/>
      <c r="D887" s="9"/>
      <c r="E887" s="9"/>
      <c r="F887" s="9"/>
      <c r="G887" s="9"/>
      <c r="H887" s="9"/>
      <c r="I887" s="9"/>
      <c r="J887" s="9"/>
      <c r="K887" s="9"/>
      <c r="L887" s="9"/>
      <c r="M887" s="9"/>
      <c r="N887" s="9"/>
      <c r="O887" s="9"/>
      <c r="P887" s="9"/>
      <c r="Q887" s="9"/>
      <c r="R887" s="9"/>
      <c r="S887" s="9"/>
      <c r="T887" s="9"/>
      <c r="U887" s="9"/>
      <c r="V887" s="9"/>
      <c r="W887" s="10"/>
    </row>
    <row r="888" spans="1:23" ht="16.5" customHeight="1">
      <c r="A888" s="8"/>
      <c r="B888" s="9"/>
      <c r="C888" s="9"/>
      <c r="D888" s="9"/>
      <c r="E888" s="9"/>
      <c r="F888" s="9"/>
      <c r="G888" s="9"/>
      <c r="H888" s="9"/>
      <c r="I888" s="9"/>
      <c r="J888" s="9"/>
      <c r="K888" s="9"/>
      <c r="L888" s="9"/>
      <c r="M888" s="9"/>
      <c r="N888" s="9"/>
      <c r="O888" s="9"/>
      <c r="P888" s="9"/>
      <c r="Q888" s="9"/>
      <c r="R888" s="9"/>
      <c r="S888" s="9"/>
      <c r="T888" s="9"/>
      <c r="U888" s="9"/>
      <c r="V888" s="9"/>
      <c r="W888" s="10"/>
    </row>
    <row r="889" spans="1:23" ht="16.5" customHeight="1">
      <c r="A889" s="8"/>
      <c r="B889" s="9"/>
      <c r="C889" s="9"/>
      <c r="D889" s="9"/>
      <c r="E889" s="9"/>
      <c r="F889" s="9"/>
      <c r="G889" s="9"/>
      <c r="H889" s="9"/>
      <c r="I889" s="9"/>
      <c r="J889" s="9"/>
      <c r="K889" s="9"/>
      <c r="L889" s="9"/>
      <c r="M889" s="9"/>
      <c r="N889" s="9"/>
      <c r="O889" s="9"/>
      <c r="P889" s="9"/>
      <c r="Q889" s="9"/>
      <c r="R889" s="9"/>
      <c r="S889" s="9"/>
      <c r="T889" s="9"/>
      <c r="U889" s="9"/>
      <c r="V889" s="9"/>
      <c r="W889" s="10"/>
    </row>
    <row r="890" spans="1:23" ht="16.5" customHeight="1">
      <c r="A890" s="8"/>
      <c r="B890" s="9"/>
      <c r="C890" s="9"/>
      <c r="D890" s="9"/>
      <c r="E890" s="9"/>
      <c r="F890" s="9"/>
      <c r="G890" s="9"/>
      <c r="H890" s="9"/>
      <c r="I890" s="9"/>
      <c r="J890" s="9"/>
      <c r="K890" s="9"/>
      <c r="L890" s="9"/>
      <c r="M890" s="9"/>
      <c r="N890" s="9"/>
      <c r="O890" s="9"/>
      <c r="P890" s="9"/>
      <c r="Q890" s="9"/>
      <c r="R890" s="9"/>
      <c r="S890" s="9"/>
      <c r="T890" s="9"/>
      <c r="U890" s="9"/>
      <c r="V890" s="9"/>
      <c r="W890" s="10"/>
    </row>
    <row r="891" spans="1:23" ht="16.5" customHeight="1">
      <c r="A891" s="8"/>
      <c r="B891" s="9"/>
      <c r="C891" s="9"/>
      <c r="D891" s="9"/>
      <c r="E891" s="9"/>
      <c r="F891" s="9"/>
      <c r="G891" s="9"/>
      <c r="H891" s="9"/>
      <c r="I891" s="9"/>
      <c r="J891" s="9"/>
      <c r="K891" s="9"/>
      <c r="L891" s="9"/>
      <c r="M891" s="9"/>
      <c r="N891" s="9"/>
      <c r="O891" s="9"/>
      <c r="P891" s="9"/>
      <c r="Q891" s="9"/>
      <c r="R891" s="9"/>
      <c r="S891" s="9"/>
      <c r="T891" s="9"/>
      <c r="U891" s="9"/>
      <c r="V891" s="9"/>
      <c r="W891" s="10"/>
    </row>
    <row r="892" spans="1:23" ht="16.5" customHeight="1">
      <c r="A892" s="8"/>
      <c r="B892" s="9"/>
      <c r="C892" s="9"/>
      <c r="D892" s="9"/>
      <c r="E892" s="9"/>
      <c r="F892" s="9"/>
      <c r="G892" s="9"/>
      <c r="H892" s="9"/>
      <c r="I892" s="9"/>
      <c r="J892" s="9"/>
      <c r="K892" s="9"/>
      <c r="L892" s="9"/>
      <c r="M892" s="9"/>
      <c r="N892" s="9"/>
      <c r="O892" s="9"/>
      <c r="P892" s="9"/>
      <c r="Q892" s="9"/>
      <c r="R892" s="9"/>
      <c r="S892" s="9"/>
      <c r="T892" s="9"/>
      <c r="U892" s="9"/>
      <c r="V892" s="9"/>
      <c r="W892" s="10"/>
    </row>
    <row r="893" spans="1:23" ht="16.5" customHeight="1">
      <c r="A893" s="8"/>
      <c r="B893" s="9"/>
      <c r="C893" s="9"/>
      <c r="D893" s="9"/>
      <c r="E893" s="9"/>
      <c r="F893" s="9"/>
      <c r="G893" s="9"/>
      <c r="H893" s="9"/>
      <c r="I893" s="9"/>
      <c r="J893" s="9"/>
      <c r="K893" s="9"/>
      <c r="L893" s="9"/>
      <c r="M893" s="9"/>
      <c r="N893" s="9"/>
      <c r="O893" s="9"/>
      <c r="P893" s="9"/>
      <c r="Q893" s="9"/>
      <c r="R893" s="9"/>
      <c r="S893" s="9"/>
      <c r="T893" s="9"/>
      <c r="U893" s="9"/>
      <c r="V893" s="9"/>
      <c r="W893" s="10"/>
    </row>
    <row r="894" spans="1:23" ht="16.5" customHeight="1">
      <c r="A894" s="8"/>
      <c r="B894" s="9"/>
      <c r="C894" s="9"/>
      <c r="D894" s="9"/>
      <c r="E894" s="9"/>
      <c r="F894" s="9"/>
      <c r="G894" s="9"/>
      <c r="H894" s="9"/>
      <c r="I894" s="9"/>
      <c r="J894" s="9"/>
      <c r="K894" s="9"/>
      <c r="L894" s="9"/>
      <c r="M894" s="9"/>
      <c r="N894" s="9"/>
      <c r="O894" s="9"/>
      <c r="P894" s="9"/>
      <c r="Q894" s="9"/>
      <c r="R894" s="9"/>
      <c r="S894" s="9"/>
      <c r="T894" s="9"/>
      <c r="U894" s="9"/>
      <c r="V894" s="9"/>
      <c r="W894" s="10"/>
    </row>
    <row r="895" spans="1:23" ht="16.5" customHeight="1">
      <c r="A895" s="8"/>
      <c r="B895" s="9"/>
      <c r="C895" s="9"/>
      <c r="D895" s="9"/>
      <c r="E895" s="9"/>
      <c r="F895" s="9"/>
      <c r="G895" s="9"/>
      <c r="H895" s="9"/>
      <c r="I895" s="9"/>
      <c r="J895" s="9"/>
      <c r="K895" s="9"/>
      <c r="L895" s="9"/>
      <c r="M895" s="9"/>
      <c r="N895" s="9"/>
      <c r="O895" s="9"/>
      <c r="P895" s="9"/>
      <c r="Q895" s="9"/>
      <c r="R895" s="9"/>
      <c r="S895" s="9"/>
      <c r="T895" s="9"/>
      <c r="U895" s="9"/>
      <c r="V895" s="9"/>
      <c r="W895" s="10"/>
    </row>
    <row r="896" spans="1:23" ht="16.5" customHeight="1">
      <c r="A896" s="8"/>
      <c r="B896" s="9"/>
      <c r="C896" s="9"/>
      <c r="D896" s="9"/>
      <c r="E896" s="9"/>
      <c r="F896" s="9"/>
      <c r="G896" s="9"/>
      <c r="H896" s="9"/>
      <c r="I896" s="9"/>
      <c r="J896" s="9"/>
      <c r="K896" s="9"/>
      <c r="L896" s="9"/>
      <c r="M896" s="9"/>
      <c r="N896" s="9"/>
      <c r="O896" s="9"/>
      <c r="P896" s="9"/>
      <c r="Q896" s="9"/>
      <c r="R896" s="9"/>
      <c r="S896" s="9"/>
      <c r="T896" s="9"/>
      <c r="U896" s="9"/>
      <c r="V896" s="9"/>
      <c r="W896" s="10"/>
    </row>
    <row r="897" spans="1:23" ht="16.5" customHeight="1">
      <c r="A897" s="8"/>
      <c r="B897" s="9"/>
      <c r="C897" s="9"/>
      <c r="D897" s="9"/>
      <c r="E897" s="9"/>
      <c r="F897" s="9"/>
      <c r="G897" s="9"/>
      <c r="H897" s="9"/>
      <c r="I897" s="9"/>
      <c r="J897" s="9"/>
      <c r="K897" s="9"/>
      <c r="L897" s="9"/>
      <c r="M897" s="9"/>
      <c r="N897" s="9"/>
      <c r="O897" s="9"/>
      <c r="P897" s="9"/>
      <c r="Q897" s="9"/>
      <c r="R897" s="9"/>
      <c r="S897" s="9"/>
      <c r="T897" s="9"/>
      <c r="U897" s="9"/>
      <c r="V897" s="9"/>
      <c r="W897" s="10"/>
    </row>
    <row r="898" spans="1:23" ht="16.5" customHeight="1">
      <c r="A898" s="8"/>
      <c r="B898" s="9"/>
      <c r="C898" s="9"/>
      <c r="D898" s="9"/>
      <c r="E898" s="9"/>
      <c r="F898" s="9"/>
      <c r="G898" s="9"/>
      <c r="H898" s="9"/>
      <c r="I898" s="9"/>
      <c r="J898" s="9"/>
      <c r="K898" s="9"/>
      <c r="L898" s="9"/>
      <c r="M898" s="9"/>
      <c r="N898" s="9"/>
      <c r="O898" s="9"/>
      <c r="P898" s="9"/>
      <c r="Q898" s="9"/>
      <c r="R898" s="9"/>
      <c r="S898" s="9"/>
      <c r="T898" s="9"/>
      <c r="U898" s="9"/>
      <c r="V898" s="9"/>
      <c r="W898" s="10"/>
    </row>
    <row r="899" spans="1:23" ht="16.5" customHeight="1">
      <c r="A899" s="8"/>
      <c r="B899" s="9"/>
      <c r="C899" s="9"/>
      <c r="D899" s="9"/>
      <c r="E899" s="9"/>
      <c r="F899" s="9"/>
      <c r="G899" s="9"/>
      <c r="H899" s="9"/>
      <c r="I899" s="9"/>
      <c r="J899" s="9"/>
      <c r="K899" s="9"/>
      <c r="L899" s="9"/>
      <c r="M899" s="9"/>
      <c r="N899" s="9"/>
      <c r="O899" s="9"/>
      <c r="P899" s="9"/>
      <c r="Q899" s="9"/>
      <c r="R899" s="9"/>
      <c r="S899" s="9"/>
      <c r="T899" s="9"/>
      <c r="U899" s="9"/>
      <c r="V899" s="9"/>
      <c r="W899" s="10"/>
    </row>
    <row r="900" spans="1:23" ht="16.5" customHeight="1">
      <c r="A900" s="8"/>
      <c r="B900" s="9"/>
      <c r="C900" s="9"/>
      <c r="D900" s="9"/>
      <c r="E900" s="9"/>
      <c r="F900" s="9"/>
      <c r="G900" s="9"/>
      <c r="H900" s="9"/>
      <c r="I900" s="9"/>
      <c r="J900" s="9"/>
      <c r="K900" s="9"/>
      <c r="L900" s="9"/>
      <c r="M900" s="9"/>
      <c r="N900" s="9"/>
      <c r="O900" s="9"/>
      <c r="P900" s="9"/>
      <c r="Q900" s="9"/>
      <c r="R900" s="9"/>
      <c r="S900" s="9"/>
      <c r="T900" s="9"/>
      <c r="U900" s="9"/>
      <c r="V900" s="9"/>
      <c r="W900" s="10"/>
    </row>
    <row r="901" spans="1:23" ht="16.5" customHeight="1">
      <c r="A901" s="8"/>
      <c r="B901" s="9"/>
      <c r="C901" s="9"/>
      <c r="D901" s="9"/>
      <c r="E901" s="9"/>
      <c r="F901" s="9"/>
      <c r="G901" s="9"/>
      <c r="H901" s="9"/>
      <c r="I901" s="9"/>
      <c r="J901" s="9"/>
      <c r="K901" s="9"/>
      <c r="L901" s="9"/>
      <c r="M901" s="9"/>
      <c r="N901" s="9"/>
      <c r="O901" s="9"/>
      <c r="P901" s="9"/>
      <c r="Q901" s="9"/>
      <c r="R901" s="9"/>
      <c r="S901" s="9"/>
      <c r="T901" s="9"/>
      <c r="U901" s="9"/>
      <c r="V901" s="9"/>
      <c r="W901" s="10"/>
    </row>
    <row r="902" spans="1:23" ht="16.5" customHeight="1">
      <c r="A902" s="8"/>
      <c r="B902" s="9"/>
      <c r="C902" s="9"/>
      <c r="D902" s="9"/>
      <c r="E902" s="9"/>
      <c r="F902" s="9"/>
      <c r="G902" s="9"/>
      <c r="H902" s="9"/>
      <c r="I902" s="9"/>
      <c r="J902" s="9"/>
      <c r="K902" s="9"/>
      <c r="L902" s="9"/>
      <c r="M902" s="9"/>
      <c r="N902" s="9"/>
      <c r="O902" s="9"/>
      <c r="P902" s="9"/>
      <c r="Q902" s="9"/>
      <c r="R902" s="9"/>
      <c r="S902" s="9"/>
      <c r="T902" s="9"/>
      <c r="U902" s="9"/>
      <c r="V902" s="9"/>
      <c r="W902" s="10"/>
    </row>
    <row r="903" spans="1:23" ht="16.5" customHeight="1">
      <c r="A903" s="8"/>
      <c r="B903" s="9"/>
      <c r="C903" s="9"/>
      <c r="D903" s="9"/>
      <c r="E903" s="9"/>
      <c r="F903" s="9"/>
      <c r="G903" s="9"/>
      <c r="H903" s="9"/>
      <c r="I903" s="9"/>
      <c r="J903" s="9"/>
      <c r="K903" s="9"/>
      <c r="L903" s="9"/>
      <c r="M903" s="9"/>
      <c r="N903" s="9"/>
      <c r="O903" s="9"/>
      <c r="P903" s="9"/>
      <c r="Q903" s="9"/>
      <c r="R903" s="9"/>
      <c r="S903" s="9"/>
      <c r="T903" s="9"/>
      <c r="U903" s="9"/>
      <c r="V903" s="9"/>
      <c r="W903" s="10"/>
    </row>
    <row r="904" spans="1:23" ht="16.5" customHeight="1">
      <c r="A904" s="8"/>
      <c r="B904" s="9"/>
      <c r="C904" s="9"/>
      <c r="D904" s="9"/>
      <c r="E904" s="9"/>
      <c r="F904" s="9"/>
      <c r="G904" s="9"/>
      <c r="H904" s="9"/>
      <c r="I904" s="9"/>
      <c r="J904" s="9"/>
      <c r="K904" s="9"/>
      <c r="L904" s="9"/>
      <c r="M904" s="9"/>
      <c r="N904" s="9"/>
      <c r="O904" s="9"/>
      <c r="P904" s="9"/>
      <c r="Q904" s="9"/>
      <c r="R904" s="9"/>
      <c r="S904" s="9"/>
      <c r="T904" s="9"/>
      <c r="U904" s="9"/>
      <c r="V904" s="9"/>
      <c r="W904" s="10"/>
    </row>
    <row r="905" spans="1:23" ht="16.5" customHeight="1">
      <c r="A905" s="8"/>
      <c r="B905" s="9"/>
      <c r="C905" s="9"/>
      <c r="D905" s="9"/>
      <c r="E905" s="9"/>
      <c r="F905" s="9"/>
      <c r="G905" s="9"/>
      <c r="H905" s="9"/>
      <c r="I905" s="9"/>
      <c r="J905" s="9"/>
      <c r="K905" s="9"/>
      <c r="L905" s="9"/>
      <c r="M905" s="9"/>
      <c r="N905" s="9"/>
      <c r="O905" s="9"/>
      <c r="P905" s="9"/>
      <c r="Q905" s="9"/>
      <c r="R905" s="9"/>
      <c r="S905" s="9"/>
      <c r="T905" s="9"/>
      <c r="U905" s="9"/>
      <c r="V905" s="9"/>
      <c r="W905" s="10"/>
    </row>
    <row r="906" spans="1:23" ht="16.5" customHeight="1">
      <c r="A906" s="8"/>
      <c r="B906" s="9"/>
      <c r="C906" s="9"/>
      <c r="D906" s="9"/>
      <c r="E906" s="9"/>
      <c r="F906" s="9"/>
      <c r="G906" s="9"/>
      <c r="H906" s="9"/>
      <c r="I906" s="9"/>
      <c r="J906" s="9"/>
      <c r="K906" s="9"/>
      <c r="L906" s="9"/>
      <c r="M906" s="9"/>
      <c r="N906" s="9"/>
      <c r="O906" s="9"/>
      <c r="P906" s="9"/>
      <c r="Q906" s="9"/>
      <c r="R906" s="9"/>
      <c r="S906" s="9"/>
      <c r="T906" s="9"/>
      <c r="U906" s="9"/>
      <c r="V906" s="9"/>
      <c r="W906" s="10"/>
    </row>
    <row r="907" spans="1:23" ht="16.5" customHeight="1">
      <c r="A907" s="8"/>
      <c r="B907" s="9"/>
      <c r="C907" s="9"/>
      <c r="D907" s="9"/>
      <c r="E907" s="9"/>
      <c r="F907" s="9"/>
      <c r="G907" s="9"/>
      <c r="H907" s="9"/>
      <c r="I907" s="9"/>
      <c r="J907" s="9"/>
      <c r="K907" s="9"/>
      <c r="L907" s="9"/>
      <c r="M907" s="9"/>
      <c r="N907" s="9"/>
      <c r="O907" s="9"/>
      <c r="P907" s="9"/>
      <c r="Q907" s="9"/>
      <c r="R907" s="9"/>
      <c r="S907" s="9"/>
      <c r="T907" s="9"/>
      <c r="U907" s="9"/>
      <c r="V907" s="9"/>
      <c r="W907" s="10"/>
    </row>
    <row r="908" spans="1:23" ht="16.5" customHeight="1">
      <c r="A908" s="8"/>
      <c r="B908" s="9"/>
      <c r="C908" s="9"/>
      <c r="D908" s="9"/>
      <c r="E908" s="9"/>
      <c r="F908" s="9"/>
      <c r="G908" s="9"/>
      <c r="H908" s="9"/>
      <c r="I908" s="9"/>
      <c r="J908" s="9"/>
      <c r="K908" s="9"/>
      <c r="L908" s="9"/>
      <c r="M908" s="9"/>
      <c r="N908" s="9"/>
      <c r="O908" s="9"/>
      <c r="P908" s="9"/>
      <c r="Q908" s="9"/>
      <c r="R908" s="9"/>
      <c r="S908" s="9"/>
      <c r="T908" s="9"/>
      <c r="U908" s="9"/>
      <c r="V908" s="9"/>
      <c r="W908" s="10"/>
    </row>
    <row r="909" spans="1:23" ht="16.5" customHeight="1">
      <c r="A909" s="8"/>
      <c r="B909" s="9"/>
      <c r="C909" s="9"/>
      <c r="D909" s="9"/>
      <c r="E909" s="9"/>
      <c r="F909" s="9"/>
      <c r="G909" s="9"/>
      <c r="H909" s="9"/>
      <c r="I909" s="9"/>
      <c r="J909" s="9"/>
      <c r="K909" s="9"/>
      <c r="L909" s="9"/>
      <c r="M909" s="9"/>
      <c r="N909" s="9"/>
      <c r="O909" s="9"/>
      <c r="P909" s="9"/>
      <c r="Q909" s="9"/>
      <c r="R909" s="9"/>
      <c r="S909" s="9"/>
      <c r="T909" s="9"/>
      <c r="U909" s="9"/>
      <c r="V909" s="9"/>
      <c r="W909" s="10"/>
    </row>
    <row r="910" spans="1:23" ht="16.5" customHeight="1">
      <c r="A910" s="8"/>
      <c r="B910" s="9"/>
      <c r="C910" s="9"/>
      <c r="D910" s="9"/>
      <c r="E910" s="9"/>
      <c r="F910" s="9"/>
      <c r="G910" s="9"/>
      <c r="H910" s="9"/>
      <c r="I910" s="9"/>
      <c r="J910" s="9"/>
      <c r="K910" s="9"/>
      <c r="L910" s="9"/>
      <c r="M910" s="9"/>
      <c r="N910" s="9"/>
      <c r="O910" s="9"/>
      <c r="P910" s="9"/>
      <c r="Q910" s="9"/>
      <c r="R910" s="9"/>
      <c r="S910" s="9"/>
      <c r="T910" s="9"/>
      <c r="U910" s="9"/>
      <c r="V910" s="9"/>
      <c r="W910" s="10"/>
    </row>
    <row r="911" spans="1:23" ht="16.5" customHeight="1">
      <c r="A911" s="8"/>
      <c r="B911" s="9"/>
      <c r="C911" s="9"/>
      <c r="D911" s="9"/>
      <c r="E911" s="9"/>
      <c r="F911" s="9"/>
      <c r="G911" s="9"/>
      <c r="H911" s="9"/>
      <c r="I911" s="9"/>
      <c r="J911" s="9"/>
      <c r="K911" s="9"/>
      <c r="L911" s="9"/>
      <c r="M911" s="9"/>
      <c r="N911" s="9"/>
      <c r="O911" s="9"/>
      <c r="P911" s="9"/>
      <c r="Q911" s="9"/>
      <c r="R911" s="9"/>
      <c r="S911" s="9"/>
      <c r="T911" s="9"/>
      <c r="U911" s="9"/>
      <c r="V911" s="9"/>
      <c r="W911" s="10"/>
    </row>
    <row r="912" spans="1:23" ht="16.5" customHeight="1">
      <c r="A912" s="8"/>
      <c r="B912" s="9"/>
      <c r="C912" s="9"/>
      <c r="D912" s="9"/>
      <c r="E912" s="9"/>
      <c r="F912" s="9"/>
      <c r="G912" s="9"/>
      <c r="H912" s="9"/>
      <c r="I912" s="9"/>
      <c r="J912" s="9"/>
      <c r="K912" s="9"/>
      <c r="L912" s="9"/>
      <c r="M912" s="9"/>
      <c r="N912" s="9"/>
      <c r="O912" s="9"/>
      <c r="P912" s="9"/>
      <c r="Q912" s="9"/>
      <c r="R912" s="9"/>
      <c r="S912" s="9"/>
      <c r="T912" s="9"/>
      <c r="U912" s="9"/>
      <c r="V912" s="9"/>
      <c r="W912" s="10"/>
    </row>
    <row r="913" spans="1:23" ht="16.5" customHeight="1">
      <c r="A913" s="8"/>
      <c r="B913" s="9"/>
      <c r="C913" s="9"/>
      <c r="D913" s="9"/>
      <c r="E913" s="9"/>
      <c r="F913" s="9"/>
      <c r="G913" s="9"/>
      <c r="H913" s="9"/>
      <c r="I913" s="9"/>
      <c r="J913" s="9"/>
      <c r="K913" s="9"/>
      <c r="L913" s="9"/>
      <c r="M913" s="9"/>
      <c r="N913" s="9"/>
      <c r="O913" s="9"/>
      <c r="P913" s="9"/>
      <c r="Q913" s="9"/>
      <c r="R913" s="9"/>
      <c r="S913" s="9"/>
      <c r="T913" s="9"/>
      <c r="U913" s="9"/>
      <c r="V913" s="9"/>
      <c r="W913" s="10"/>
    </row>
    <row r="914" spans="1:23" ht="16.5" customHeight="1">
      <c r="A914" s="8"/>
      <c r="B914" s="9"/>
      <c r="C914" s="9"/>
      <c r="D914" s="9"/>
      <c r="E914" s="9"/>
      <c r="F914" s="9"/>
      <c r="G914" s="9"/>
      <c r="H914" s="9"/>
      <c r="I914" s="9"/>
      <c r="J914" s="9"/>
      <c r="K914" s="9"/>
      <c r="L914" s="9"/>
      <c r="M914" s="9"/>
      <c r="N914" s="9"/>
      <c r="O914" s="9"/>
      <c r="P914" s="9"/>
      <c r="Q914" s="9"/>
      <c r="R914" s="9"/>
      <c r="S914" s="9"/>
      <c r="T914" s="9"/>
      <c r="U914" s="9"/>
      <c r="V914" s="9"/>
      <c r="W914" s="10"/>
    </row>
    <row r="915" spans="1:23" ht="16.5" customHeight="1">
      <c r="A915" s="8"/>
      <c r="B915" s="9"/>
      <c r="C915" s="9"/>
      <c r="D915" s="9"/>
      <c r="E915" s="9"/>
      <c r="F915" s="9"/>
      <c r="G915" s="9"/>
      <c r="H915" s="9"/>
      <c r="I915" s="9"/>
      <c r="J915" s="9"/>
      <c r="K915" s="9"/>
      <c r="L915" s="9"/>
      <c r="M915" s="9"/>
      <c r="N915" s="9"/>
      <c r="O915" s="9"/>
      <c r="P915" s="9"/>
      <c r="Q915" s="9"/>
      <c r="R915" s="9"/>
      <c r="S915" s="9"/>
      <c r="T915" s="9"/>
      <c r="U915" s="9"/>
      <c r="V915" s="9"/>
      <c r="W915" s="10"/>
    </row>
    <row r="916" spans="1:23" ht="16.5" customHeight="1">
      <c r="A916" s="8"/>
      <c r="B916" s="9"/>
      <c r="C916" s="9"/>
      <c r="D916" s="9"/>
      <c r="E916" s="9"/>
      <c r="F916" s="9"/>
      <c r="G916" s="9"/>
      <c r="H916" s="9"/>
      <c r="I916" s="9"/>
      <c r="J916" s="9"/>
      <c r="K916" s="9"/>
      <c r="L916" s="9"/>
      <c r="M916" s="9"/>
      <c r="N916" s="9"/>
      <c r="O916" s="9"/>
      <c r="P916" s="9"/>
      <c r="Q916" s="9"/>
      <c r="R916" s="9"/>
      <c r="S916" s="9"/>
      <c r="T916" s="9"/>
      <c r="U916" s="9"/>
      <c r="V916" s="9"/>
      <c r="W916" s="10"/>
    </row>
    <row r="917" spans="1:23" ht="16.5" customHeight="1">
      <c r="A917" s="8"/>
      <c r="B917" s="9"/>
      <c r="C917" s="9"/>
      <c r="D917" s="9"/>
      <c r="E917" s="9"/>
      <c r="F917" s="9"/>
      <c r="G917" s="9"/>
      <c r="H917" s="9"/>
      <c r="I917" s="9"/>
      <c r="J917" s="9"/>
      <c r="K917" s="9"/>
      <c r="L917" s="9"/>
      <c r="M917" s="9"/>
      <c r="N917" s="9"/>
      <c r="O917" s="9"/>
      <c r="P917" s="9"/>
      <c r="Q917" s="9"/>
      <c r="R917" s="9"/>
      <c r="S917" s="9"/>
      <c r="T917" s="9"/>
      <c r="U917" s="9"/>
      <c r="V917" s="9"/>
      <c r="W917" s="10"/>
    </row>
    <row r="918" spans="1:23" ht="16.5" customHeight="1">
      <c r="A918" s="8"/>
      <c r="B918" s="9"/>
      <c r="C918" s="9"/>
      <c r="D918" s="9"/>
      <c r="E918" s="9"/>
      <c r="F918" s="9"/>
      <c r="G918" s="9"/>
      <c r="H918" s="9"/>
      <c r="I918" s="9"/>
      <c r="J918" s="9"/>
      <c r="K918" s="9"/>
      <c r="L918" s="9"/>
      <c r="M918" s="9"/>
      <c r="N918" s="9"/>
      <c r="O918" s="9"/>
      <c r="P918" s="9"/>
      <c r="Q918" s="9"/>
      <c r="R918" s="9"/>
      <c r="S918" s="9"/>
      <c r="T918" s="9"/>
      <c r="U918" s="9"/>
      <c r="V918" s="9"/>
      <c r="W918" s="10"/>
    </row>
    <row r="919" spans="1:23" ht="16.5" customHeight="1">
      <c r="A919" s="8"/>
      <c r="B919" s="9"/>
      <c r="C919" s="9"/>
      <c r="D919" s="9"/>
      <c r="E919" s="9"/>
      <c r="F919" s="9"/>
      <c r="G919" s="9"/>
      <c r="H919" s="9"/>
      <c r="I919" s="9"/>
      <c r="J919" s="9"/>
      <c r="K919" s="9"/>
      <c r="L919" s="9"/>
      <c r="M919" s="9"/>
      <c r="N919" s="9"/>
      <c r="O919" s="9"/>
      <c r="P919" s="9"/>
      <c r="Q919" s="9"/>
      <c r="R919" s="9"/>
      <c r="S919" s="9"/>
      <c r="T919" s="9"/>
      <c r="U919" s="9"/>
      <c r="V919" s="9"/>
      <c r="W919" s="10"/>
    </row>
    <row r="920" spans="1:23" ht="16.5" customHeight="1">
      <c r="A920" s="8"/>
      <c r="B920" s="9"/>
      <c r="C920" s="9"/>
      <c r="D920" s="9"/>
      <c r="E920" s="9"/>
      <c r="F920" s="9"/>
      <c r="G920" s="9"/>
      <c r="H920" s="9"/>
      <c r="I920" s="9"/>
      <c r="J920" s="9"/>
      <c r="K920" s="9"/>
      <c r="L920" s="9"/>
      <c r="M920" s="9"/>
      <c r="N920" s="9"/>
      <c r="O920" s="9"/>
      <c r="P920" s="9"/>
      <c r="Q920" s="9"/>
      <c r="R920" s="9"/>
      <c r="S920" s="9"/>
      <c r="T920" s="9"/>
      <c r="U920" s="9"/>
      <c r="V920" s="9"/>
      <c r="W920" s="10"/>
    </row>
    <row r="921" spans="1:23" ht="16.5" customHeight="1">
      <c r="A921" s="8"/>
      <c r="B921" s="9"/>
      <c r="C921" s="9"/>
      <c r="D921" s="9"/>
      <c r="E921" s="9"/>
      <c r="F921" s="9"/>
      <c r="G921" s="9"/>
      <c r="H921" s="9"/>
      <c r="I921" s="9"/>
      <c r="J921" s="9"/>
      <c r="K921" s="9"/>
      <c r="L921" s="9"/>
      <c r="M921" s="9"/>
      <c r="N921" s="9"/>
      <c r="O921" s="9"/>
      <c r="P921" s="9"/>
      <c r="Q921" s="9"/>
      <c r="R921" s="9"/>
      <c r="S921" s="9"/>
      <c r="T921" s="9"/>
      <c r="U921" s="9"/>
      <c r="V921" s="9"/>
      <c r="W921" s="10"/>
    </row>
    <row r="922" spans="1:23" ht="16.5" customHeight="1">
      <c r="A922" s="8"/>
      <c r="B922" s="9"/>
      <c r="C922" s="9"/>
      <c r="D922" s="9"/>
      <c r="E922" s="9"/>
      <c r="F922" s="9"/>
      <c r="G922" s="9"/>
      <c r="H922" s="9"/>
      <c r="I922" s="9"/>
      <c r="J922" s="9"/>
      <c r="K922" s="9"/>
      <c r="L922" s="9"/>
      <c r="M922" s="9"/>
      <c r="N922" s="9"/>
      <c r="O922" s="9"/>
      <c r="P922" s="9"/>
      <c r="Q922" s="9"/>
      <c r="R922" s="9"/>
      <c r="S922" s="9"/>
      <c r="T922" s="9"/>
      <c r="U922" s="9"/>
      <c r="V922" s="9"/>
      <c r="W922" s="10"/>
    </row>
    <row r="923" spans="1:23" ht="16.5" customHeight="1">
      <c r="A923" s="8"/>
      <c r="B923" s="9"/>
      <c r="C923" s="9"/>
      <c r="D923" s="9"/>
      <c r="E923" s="9"/>
      <c r="F923" s="9"/>
      <c r="G923" s="9"/>
      <c r="H923" s="9"/>
      <c r="I923" s="9"/>
      <c r="J923" s="9"/>
      <c r="K923" s="9"/>
      <c r="L923" s="9"/>
      <c r="M923" s="9"/>
      <c r="N923" s="9"/>
      <c r="O923" s="9"/>
      <c r="P923" s="9"/>
      <c r="Q923" s="9"/>
      <c r="R923" s="9"/>
      <c r="S923" s="9"/>
      <c r="T923" s="9"/>
      <c r="U923" s="9"/>
      <c r="V923" s="9"/>
      <c r="W923" s="10"/>
    </row>
    <row r="924" spans="1:23" ht="16.5" customHeight="1">
      <c r="A924" s="8"/>
      <c r="B924" s="9"/>
      <c r="C924" s="9"/>
      <c r="D924" s="9"/>
      <c r="E924" s="9"/>
      <c r="F924" s="9"/>
      <c r="G924" s="9"/>
      <c r="H924" s="9"/>
      <c r="I924" s="9"/>
      <c r="J924" s="9"/>
      <c r="K924" s="9"/>
      <c r="L924" s="9"/>
      <c r="M924" s="9"/>
      <c r="N924" s="9"/>
      <c r="O924" s="9"/>
      <c r="P924" s="9"/>
      <c r="Q924" s="9"/>
      <c r="R924" s="9"/>
      <c r="S924" s="9"/>
      <c r="T924" s="9"/>
      <c r="U924" s="9"/>
      <c r="V924" s="9"/>
      <c r="W924" s="10"/>
    </row>
    <row r="925" spans="1:23" ht="16.5" customHeight="1">
      <c r="A925" s="8"/>
      <c r="B925" s="9"/>
      <c r="C925" s="9"/>
      <c r="D925" s="9"/>
      <c r="E925" s="9"/>
      <c r="F925" s="9"/>
      <c r="G925" s="9"/>
      <c r="H925" s="9"/>
      <c r="I925" s="9"/>
      <c r="J925" s="9"/>
      <c r="K925" s="9"/>
      <c r="L925" s="9"/>
      <c r="M925" s="9"/>
      <c r="N925" s="9"/>
      <c r="O925" s="9"/>
      <c r="P925" s="9"/>
      <c r="Q925" s="9"/>
      <c r="R925" s="9"/>
      <c r="S925" s="9"/>
      <c r="T925" s="9"/>
      <c r="U925" s="9"/>
      <c r="V925" s="9"/>
      <c r="W925" s="10"/>
    </row>
    <row r="926" spans="1:23" ht="16.5" customHeight="1">
      <c r="A926" s="8"/>
      <c r="B926" s="9"/>
      <c r="C926" s="9"/>
      <c r="D926" s="9"/>
      <c r="E926" s="9"/>
      <c r="F926" s="9"/>
      <c r="G926" s="9"/>
      <c r="H926" s="9"/>
      <c r="I926" s="9"/>
      <c r="J926" s="9"/>
      <c r="K926" s="9"/>
      <c r="L926" s="9"/>
      <c r="M926" s="9"/>
      <c r="N926" s="9"/>
      <c r="O926" s="9"/>
      <c r="P926" s="9"/>
      <c r="Q926" s="9"/>
      <c r="R926" s="9"/>
      <c r="S926" s="9"/>
      <c r="T926" s="9"/>
      <c r="U926" s="9"/>
      <c r="V926" s="9"/>
      <c r="W926" s="10"/>
    </row>
    <row r="927" spans="1:23" ht="16.5" customHeight="1">
      <c r="A927" s="8"/>
      <c r="B927" s="9"/>
      <c r="C927" s="9"/>
      <c r="D927" s="9"/>
      <c r="E927" s="9"/>
      <c r="F927" s="9"/>
      <c r="G927" s="9"/>
      <c r="H927" s="9"/>
      <c r="I927" s="9"/>
      <c r="J927" s="9"/>
      <c r="K927" s="9"/>
      <c r="L927" s="9"/>
      <c r="M927" s="9"/>
      <c r="N927" s="9"/>
      <c r="O927" s="9"/>
      <c r="P927" s="9"/>
      <c r="Q927" s="9"/>
      <c r="R927" s="9"/>
      <c r="S927" s="9"/>
      <c r="T927" s="9"/>
      <c r="U927" s="9"/>
      <c r="V927" s="9"/>
      <c r="W927" s="10"/>
    </row>
    <row r="928" spans="1:23" ht="16.5" customHeight="1">
      <c r="A928" s="8"/>
      <c r="B928" s="9"/>
      <c r="C928" s="9"/>
      <c r="D928" s="9"/>
      <c r="E928" s="9"/>
      <c r="F928" s="9"/>
      <c r="G928" s="9"/>
      <c r="H928" s="9"/>
      <c r="I928" s="9"/>
      <c r="J928" s="9"/>
      <c r="K928" s="9"/>
      <c r="L928" s="9"/>
      <c r="M928" s="9"/>
      <c r="N928" s="9"/>
      <c r="O928" s="9"/>
      <c r="P928" s="9"/>
      <c r="Q928" s="9"/>
      <c r="R928" s="9"/>
      <c r="S928" s="9"/>
      <c r="T928" s="9"/>
      <c r="U928" s="9"/>
      <c r="V928" s="9"/>
      <c r="W928" s="10"/>
    </row>
    <row r="929" spans="1:23" ht="16.5" customHeight="1">
      <c r="A929" s="8"/>
      <c r="B929" s="9"/>
      <c r="C929" s="9"/>
      <c r="D929" s="9"/>
      <c r="E929" s="9"/>
      <c r="F929" s="9"/>
      <c r="G929" s="9"/>
      <c r="H929" s="9"/>
      <c r="I929" s="9"/>
      <c r="J929" s="9"/>
      <c r="K929" s="9"/>
      <c r="L929" s="9"/>
      <c r="M929" s="9"/>
      <c r="N929" s="9"/>
      <c r="O929" s="9"/>
      <c r="P929" s="9"/>
      <c r="Q929" s="9"/>
      <c r="R929" s="9"/>
      <c r="S929" s="9"/>
      <c r="T929" s="9"/>
      <c r="U929" s="9"/>
      <c r="V929" s="9"/>
      <c r="W929" s="10"/>
    </row>
    <row r="930" spans="1:23" ht="16.5" customHeight="1">
      <c r="A930" s="8"/>
      <c r="B930" s="9"/>
      <c r="C930" s="9"/>
      <c r="D930" s="9"/>
      <c r="E930" s="9"/>
      <c r="F930" s="9"/>
      <c r="G930" s="9"/>
      <c r="H930" s="9"/>
      <c r="I930" s="9"/>
      <c r="J930" s="9"/>
      <c r="K930" s="9"/>
      <c r="L930" s="9"/>
      <c r="M930" s="9"/>
      <c r="N930" s="9"/>
      <c r="O930" s="9"/>
      <c r="P930" s="9"/>
      <c r="Q930" s="9"/>
      <c r="R930" s="9"/>
      <c r="S930" s="9"/>
      <c r="T930" s="9"/>
      <c r="U930" s="9"/>
      <c r="V930" s="9"/>
      <c r="W930" s="10"/>
    </row>
    <row r="931" spans="1:23" ht="16.5" customHeight="1">
      <c r="A931" s="8"/>
      <c r="B931" s="9"/>
      <c r="C931" s="9"/>
      <c r="D931" s="9"/>
      <c r="E931" s="9"/>
      <c r="F931" s="9"/>
      <c r="G931" s="9"/>
      <c r="H931" s="9"/>
      <c r="I931" s="9"/>
      <c r="J931" s="9"/>
      <c r="K931" s="9"/>
      <c r="L931" s="9"/>
      <c r="M931" s="9"/>
      <c r="N931" s="9"/>
      <c r="O931" s="9"/>
      <c r="P931" s="9"/>
      <c r="Q931" s="9"/>
      <c r="R931" s="9"/>
      <c r="S931" s="9"/>
      <c r="T931" s="9"/>
      <c r="U931" s="9"/>
      <c r="V931" s="9"/>
      <c r="W931" s="10"/>
    </row>
    <row r="932" spans="1:23" ht="16.5" customHeight="1">
      <c r="A932" s="8"/>
      <c r="B932" s="9"/>
      <c r="C932" s="9"/>
      <c r="D932" s="9"/>
      <c r="E932" s="9"/>
      <c r="F932" s="9"/>
      <c r="G932" s="9"/>
      <c r="H932" s="9"/>
      <c r="I932" s="9"/>
      <c r="J932" s="9"/>
      <c r="K932" s="9"/>
      <c r="L932" s="9"/>
      <c r="M932" s="9"/>
      <c r="N932" s="9"/>
      <c r="O932" s="9"/>
      <c r="P932" s="9"/>
      <c r="Q932" s="9"/>
      <c r="R932" s="9"/>
      <c r="S932" s="9"/>
      <c r="T932" s="9"/>
      <c r="U932" s="9"/>
      <c r="V932" s="9"/>
      <c r="W932" s="10"/>
    </row>
    <row r="933" spans="1:23" ht="16.5" customHeight="1">
      <c r="A933" s="8"/>
      <c r="B933" s="9"/>
      <c r="C933" s="9"/>
      <c r="D933" s="9"/>
      <c r="E933" s="9"/>
      <c r="F933" s="9"/>
      <c r="G933" s="9"/>
      <c r="H933" s="9"/>
      <c r="I933" s="9"/>
      <c r="J933" s="9"/>
      <c r="K933" s="9"/>
      <c r="L933" s="9"/>
      <c r="M933" s="9"/>
      <c r="N933" s="9"/>
      <c r="O933" s="9"/>
      <c r="P933" s="9"/>
      <c r="Q933" s="9"/>
      <c r="R933" s="9"/>
      <c r="S933" s="9"/>
      <c r="T933" s="9"/>
      <c r="U933" s="9"/>
      <c r="V933" s="9"/>
      <c r="W933" s="10"/>
    </row>
    <row r="934" spans="1:23" ht="16.5" customHeight="1">
      <c r="A934" s="8"/>
      <c r="B934" s="9"/>
      <c r="C934" s="9"/>
      <c r="D934" s="9"/>
      <c r="E934" s="9"/>
      <c r="F934" s="9"/>
      <c r="G934" s="9"/>
      <c r="H934" s="9"/>
      <c r="I934" s="9"/>
      <c r="J934" s="9"/>
      <c r="K934" s="9"/>
      <c r="L934" s="9"/>
      <c r="M934" s="9"/>
      <c r="N934" s="9"/>
      <c r="O934" s="9"/>
      <c r="P934" s="9"/>
      <c r="Q934" s="9"/>
      <c r="R934" s="9"/>
      <c r="S934" s="9"/>
      <c r="T934" s="9"/>
      <c r="U934" s="9"/>
      <c r="V934" s="9"/>
      <c r="W934" s="10"/>
    </row>
    <row r="935" spans="1:23" ht="16.5" customHeight="1">
      <c r="A935" s="8"/>
      <c r="B935" s="9"/>
      <c r="C935" s="9"/>
      <c r="D935" s="9"/>
      <c r="E935" s="9"/>
      <c r="F935" s="9"/>
      <c r="G935" s="9"/>
      <c r="H935" s="9"/>
      <c r="I935" s="9"/>
      <c r="J935" s="9"/>
      <c r="K935" s="9"/>
      <c r="L935" s="9"/>
      <c r="M935" s="9"/>
      <c r="N935" s="9"/>
      <c r="O935" s="9"/>
      <c r="P935" s="9"/>
      <c r="Q935" s="9"/>
      <c r="R935" s="9"/>
      <c r="S935" s="9"/>
      <c r="T935" s="9"/>
      <c r="U935" s="9"/>
      <c r="V935" s="9"/>
      <c r="W935" s="10"/>
    </row>
    <row r="936" spans="1:23" ht="16.5" customHeight="1">
      <c r="A936" s="8"/>
      <c r="B936" s="9"/>
      <c r="C936" s="9"/>
      <c r="D936" s="9"/>
      <c r="E936" s="9"/>
      <c r="F936" s="9"/>
      <c r="G936" s="9"/>
      <c r="H936" s="9"/>
      <c r="I936" s="9"/>
      <c r="J936" s="9"/>
      <c r="K936" s="9"/>
      <c r="L936" s="9"/>
      <c r="M936" s="9"/>
      <c r="N936" s="9"/>
      <c r="O936" s="9"/>
      <c r="P936" s="9"/>
      <c r="Q936" s="9"/>
      <c r="R936" s="9"/>
      <c r="S936" s="9"/>
      <c r="T936" s="9"/>
      <c r="U936" s="9"/>
      <c r="V936" s="9"/>
      <c r="W936" s="10"/>
    </row>
    <row r="937" spans="1:23" ht="16.5" customHeight="1">
      <c r="A937" s="8"/>
      <c r="B937" s="9"/>
      <c r="C937" s="9"/>
      <c r="D937" s="9"/>
      <c r="E937" s="9"/>
      <c r="F937" s="9"/>
      <c r="G937" s="9"/>
      <c r="H937" s="9"/>
      <c r="I937" s="9"/>
      <c r="J937" s="9"/>
      <c r="K937" s="9"/>
      <c r="L937" s="9"/>
      <c r="M937" s="9"/>
      <c r="N937" s="9"/>
      <c r="O937" s="9"/>
      <c r="P937" s="9"/>
      <c r="Q937" s="9"/>
      <c r="R937" s="9"/>
      <c r="S937" s="9"/>
      <c r="T937" s="9"/>
      <c r="U937" s="9"/>
      <c r="V937" s="9"/>
      <c r="W937" s="10"/>
    </row>
    <row r="938" spans="1:23" ht="16.5" customHeight="1">
      <c r="A938" s="8"/>
      <c r="B938" s="9"/>
      <c r="C938" s="9"/>
      <c r="D938" s="9"/>
      <c r="E938" s="9"/>
      <c r="F938" s="9"/>
      <c r="G938" s="9"/>
      <c r="H938" s="9"/>
      <c r="I938" s="9"/>
      <c r="J938" s="9"/>
      <c r="K938" s="9"/>
      <c r="L938" s="9"/>
      <c r="M938" s="9"/>
      <c r="N938" s="9"/>
      <c r="O938" s="9"/>
      <c r="P938" s="9"/>
      <c r="Q938" s="9"/>
      <c r="R938" s="9"/>
      <c r="S938" s="9"/>
      <c r="T938" s="9"/>
      <c r="U938" s="9"/>
      <c r="V938" s="9"/>
      <c r="W938" s="10"/>
    </row>
    <row r="939" spans="1:23" ht="16.5" customHeight="1">
      <c r="A939" s="8"/>
      <c r="B939" s="9"/>
      <c r="C939" s="9"/>
      <c r="D939" s="9"/>
      <c r="E939" s="9"/>
      <c r="F939" s="9"/>
      <c r="G939" s="9"/>
      <c r="H939" s="9"/>
      <c r="I939" s="9"/>
      <c r="J939" s="9"/>
      <c r="K939" s="9"/>
      <c r="L939" s="9"/>
      <c r="M939" s="9"/>
      <c r="N939" s="9"/>
      <c r="O939" s="9"/>
      <c r="P939" s="9"/>
      <c r="Q939" s="9"/>
      <c r="R939" s="9"/>
      <c r="S939" s="9"/>
      <c r="T939" s="9"/>
      <c r="U939" s="9"/>
      <c r="V939" s="9"/>
      <c r="W939" s="10"/>
    </row>
    <row r="940" spans="1:23" ht="16.5" customHeight="1">
      <c r="A940" s="8"/>
      <c r="B940" s="9"/>
      <c r="C940" s="9"/>
      <c r="D940" s="9"/>
      <c r="E940" s="9"/>
      <c r="F940" s="9"/>
      <c r="G940" s="9"/>
      <c r="H940" s="9"/>
      <c r="I940" s="9"/>
      <c r="J940" s="9"/>
      <c r="K940" s="9"/>
      <c r="L940" s="9"/>
      <c r="M940" s="9"/>
      <c r="N940" s="9"/>
      <c r="O940" s="9"/>
      <c r="P940" s="9"/>
      <c r="Q940" s="9"/>
      <c r="R940" s="9"/>
      <c r="S940" s="9"/>
      <c r="T940" s="9"/>
      <c r="U940" s="9"/>
      <c r="V940" s="9"/>
      <c r="W940" s="10"/>
    </row>
    <row r="941" spans="1:23" ht="16.5" customHeight="1">
      <c r="A941" s="8"/>
      <c r="B941" s="9"/>
      <c r="C941" s="9"/>
      <c r="D941" s="9"/>
      <c r="E941" s="9"/>
      <c r="F941" s="9"/>
      <c r="G941" s="9"/>
      <c r="H941" s="9"/>
      <c r="I941" s="9"/>
      <c r="J941" s="9"/>
      <c r="K941" s="9"/>
      <c r="L941" s="9"/>
      <c r="M941" s="9"/>
      <c r="N941" s="9"/>
      <c r="O941" s="9"/>
      <c r="P941" s="9"/>
      <c r="Q941" s="9"/>
      <c r="R941" s="9"/>
      <c r="S941" s="9"/>
      <c r="T941" s="9"/>
      <c r="U941" s="9"/>
      <c r="V941" s="9"/>
      <c r="W941" s="10"/>
    </row>
    <row r="942" spans="1:23" ht="16.5" customHeight="1">
      <c r="A942" s="8"/>
      <c r="B942" s="9"/>
      <c r="C942" s="9"/>
      <c r="D942" s="9"/>
      <c r="E942" s="9"/>
      <c r="F942" s="9"/>
      <c r="G942" s="9"/>
      <c r="H942" s="9"/>
      <c r="I942" s="9"/>
      <c r="J942" s="9"/>
      <c r="K942" s="9"/>
      <c r="L942" s="9"/>
      <c r="M942" s="9"/>
      <c r="N942" s="9"/>
      <c r="O942" s="9"/>
      <c r="P942" s="9"/>
      <c r="Q942" s="9"/>
      <c r="R942" s="9"/>
      <c r="S942" s="9"/>
      <c r="T942" s="9"/>
      <c r="U942" s="9"/>
      <c r="V942" s="9"/>
      <c r="W942" s="10"/>
    </row>
    <row r="943" spans="1:23" ht="16.5" customHeight="1">
      <c r="A943" s="8"/>
      <c r="B943" s="9"/>
      <c r="C943" s="9"/>
      <c r="D943" s="9"/>
      <c r="E943" s="9"/>
      <c r="F943" s="9"/>
      <c r="G943" s="9"/>
      <c r="H943" s="9"/>
      <c r="I943" s="9"/>
      <c r="J943" s="9"/>
      <c r="K943" s="9"/>
      <c r="L943" s="9"/>
      <c r="M943" s="9"/>
      <c r="N943" s="9"/>
      <c r="O943" s="9"/>
      <c r="P943" s="9"/>
      <c r="Q943" s="9"/>
      <c r="R943" s="9"/>
      <c r="S943" s="9"/>
      <c r="T943" s="9"/>
      <c r="U943" s="9"/>
      <c r="V943" s="9"/>
      <c r="W943" s="10"/>
    </row>
    <row r="944" spans="1:23" ht="16.5" customHeight="1">
      <c r="A944" s="8"/>
      <c r="B944" s="9"/>
      <c r="C944" s="9"/>
      <c r="D944" s="9"/>
      <c r="E944" s="9"/>
      <c r="F944" s="9"/>
      <c r="G944" s="9"/>
      <c r="H944" s="9"/>
      <c r="I944" s="9"/>
      <c r="J944" s="9"/>
      <c r="K944" s="9"/>
      <c r="L944" s="9"/>
      <c r="M944" s="9"/>
      <c r="N944" s="9"/>
      <c r="O944" s="9"/>
      <c r="P944" s="9"/>
      <c r="Q944" s="9"/>
      <c r="R944" s="9"/>
      <c r="S944" s="9"/>
      <c r="T944" s="9"/>
      <c r="U944" s="9"/>
      <c r="V944" s="9"/>
      <c r="W944" s="10"/>
    </row>
    <row r="945" spans="1:23" ht="16.5" customHeight="1">
      <c r="A945" s="8"/>
      <c r="B945" s="9"/>
      <c r="C945" s="9"/>
      <c r="D945" s="9"/>
      <c r="E945" s="9"/>
      <c r="F945" s="9"/>
      <c r="G945" s="9"/>
      <c r="H945" s="9"/>
      <c r="I945" s="9"/>
      <c r="J945" s="9"/>
      <c r="K945" s="9"/>
      <c r="L945" s="9"/>
      <c r="M945" s="9"/>
      <c r="N945" s="9"/>
      <c r="O945" s="9"/>
      <c r="P945" s="9"/>
      <c r="Q945" s="9"/>
      <c r="R945" s="9"/>
      <c r="S945" s="9"/>
      <c r="T945" s="9"/>
      <c r="U945" s="9"/>
      <c r="V945" s="9"/>
      <c r="W945" s="10"/>
    </row>
    <row r="946" spans="1:23" ht="16.5" customHeight="1">
      <c r="A946" s="8"/>
      <c r="B946" s="9"/>
      <c r="C946" s="9"/>
      <c r="D946" s="9"/>
      <c r="E946" s="9"/>
      <c r="F946" s="9"/>
      <c r="G946" s="9"/>
      <c r="H946" s="9"/>
      <c r="I946" s="9"/>
      <c r="J946" s="9"/>
      <c r="K946" s="9"/>
      <c r="L946" s="9"/>
      <c r="M946" s="9"/>
      <c r="N946" s="9"/>
      <c r="O946" s="9"/>
      <c r="P946" s="9"/>
      <c r="Q946" s="9"/>
      <c r="R946" s="9"/>
      <c r="S946" s="9"/>
      <c r="T946" s="9"/>
      <c r="U946" s="9"/>
      <c r="V946" s="9"/>
      <c r="W946" s="10"/>
    </row>
    <row r="947" spans="1:23" ht="16.5" customHeight="1">
      <c r="A947" s="8"/>
      <c r="B947" s="9"/>
      <c r="C947" s="9"/>
      <c r="D947" s="9"/>
      <c r="E947" s="9"/>
      <c r="F947" s="9"/>
      <c r="G947" s="9"/>
      <c r="H947" s="9"/>
      <c r="I947" s="9"/>
      <c r="J947" s="9"/>
      <c r="K947" s="9"/>
      <c r="L947" s="9"/>
      <c r="M947" s="9"/>
      <c r="N947" s="9"/>
      <c r="O947" s="9"/>
      <c r="P947" s="9"/>
      <c r="Q947" s="9"/>
      <c r="R947" s="9"/>
      <c r="S947" s="9"/>
      <c r="T947" s="9"/>
      <c r="U947" s="9"/>
      <c r="V947" s="9"/>
      <c r="W947" s="10"/>
    </row>
    <row r="948" spans="1:23" ht="16.5" customHeight="1">
      <c r="A948" s="8"/>
      <c r="B948" s="9"/>
      <c r="C948" s="9"/>
      <c r="D948" s="9"/>
      <c r="E948" s="9"/>
      <c r="F948" s="9"/>
      <c r="G948" s="9"/>
      <c r="H948" s="9"/>
      <c r="I948" s="9"/>
      <c r="J948" s="9"/>
      <c r="K948" s="9"/>
      <c r="L948" s="9"/>
      <c r="M948" s="9"/>
      <c r="N948" s="9"/>
      <c r="O948" s="9"/>
      <c r="P948" s="9"/>
      <c r="Q948" s="9"/>
      <c r="R948" s="9"/>
      <c r="S948" s="9"/>
      <c r="T948" s="9"/>
      <c r="U948" s="9"/>
      <c r="V948" s="9"/>
      <c r="W948" s="10"/>
    </row>
    <row r="949" spans="1:23" ht="16.5" customHeight="1">
      <c r="A949" s="8"/>
      <c r="B949" s="9"/>
      <c r="C949" s="9"/>
      <c r="D949" s="9"/>
      <c r="E949" s="9"/>
      <c r="F949" s="9"/>
      <c r="G949" s="9"/>
      <c r="H949" s="9"/>
      <c r="I949" s="9"/>
      <c r="J949" s="9"/>
      <c r="K949" s="9"/>
      <c r="L949" s="9"/>
      <c r="M949" s="9"/>
      <c r="N949" s="9"/>
      <c r="O949" s="9"/>
      <c r="P949" s="9"/>
      <c r="Q949" s="9"/>
      <c r="R949" s="9"/>
      <c r="S949" s="9"/>
      <c r="T949" s="9"/>
      <c r="U949" s="9"/>
      <c r="V949" s="9"/>
      <c r="W949" s="10"/>
    </row>
    <row r="950" spans="1:23" ht="16.5" customHeight="1">
      <c r="A950" s="8"/>
      <c r="B950" s="9"/>
      <c r="C950" s="9"/>
      <c r="D950" s="9"/>
      <c r="E950" s="9"/>
      <c r="F950" s="9"/>
      <c r="G950" s="9"/>
      <c r="H950" s="9"/>
      <c r="I950" s="9"/>
      <c r="J950" s="9"/>
      <c r="K950" s="9"/>
      <c r="L950" s="9"/>
      <c r="M950" s="9"/>
      <c r="N950" s="9"/>
      <c r="O950" s="9"/>
      <c r="P950" s="9"/>
      <c r="Q950" s="9"/>
      <c r="R950" s="9"/>
      <c r="S950" s="9"/>
      <c r="T950" s="9"/>
      <c r="U950" s="9"/>
      <c r="V950" s="9"/>
      <c r="W950" s="10"/>
    </row>
    <row r="951" spans="1:23" ht="16.5" customHeight="1">
      <c r="A951" s="8"/>
      <c r="B951" s="9"/>
      <c r="C951" s="9"/>
      <c r="D951" s="9"/>
      <c r="E951" s="9"/>
      <c r="F951" s="9"/>
      <c r="G951" s="9"/>
      <c r="H951" s="9"/>
      <c r="I951" s="9"/>
      <c r="J951" s="9"/>
      <c r="K951" s="9"/>
      <c r="L951" s="9"/>
      <c r="M951" s="9"/>
      <c r="N951" s="9"/>
      <c r="O951" s="9"/>
      <c r="P951" s="9"/>
      <c r="Q951" s="9"/>
      <c r="R951" s="9"/>
      <c r="S951" s="9"/>
      <c r="T951" s="9"/>
      <c r="U951" s="9"/>
      <c r="V951" s="9"/>
      <c r="W951" s="10"/>
    </row>
    <row r="952" spans="1:23" ht="16.5" customHeight="1">
      <c r="A952" s="8"/>
      <c r="B952" s="9"/>
      <c r="C952" s="9"/>
      <c r="D952" s="9"/>
      <c r="E952" s="9"/>
      <c r="F952" s="9"/>
      <c r="G952" s="9"/>
      <c r="H952" s="9"/>
      <c r="I952" s="9"/>
      <c r="J952" s="9"/>
      <c r="K952" s="9"/>
      <c r="L952" s="9"/>
      <c r="M952" s="9"/>
      <c r="N952" s="9"/>
      <c r="O952" s="9"/>
      <c r="P952" s="9"/>
      <c r="Q952" s="9"/>
      <c r="R952" s="9"/>
      <c r="S952" s="9"/>
      <c r="T952" s="9"/>
      <c r="U952" s="9"/>
      <c r="V952" s="9"/>
      <c r="W952" s="10"/>
    </row>
    <row r="953" spans="1:23" ht="16.5" customHeight="1">
      <c r="A953" s="8"/>
      <c r="B953" s="9"/>
      <c r="C953" s="9"/>
      <c r="D953" s="9"/>
      <c r="E953" s="9"/>
      <c r="F953" s="9"/>
      <c r="G953" s="9"/>
      <c r="H953" s="9"/>
      <c r="I953" s="9"/>
      <c r="J953" s="9"/>
      <c r="K953" s="9"/>
      <c r="L953" s="9"/>
      <c r="M953" s="9"/>
      <c r="N953" s="9"/>
      <c r="O953" s="9"/>
      <c r="P953" s="9"/>
      <c r="Q953" s="9"/>
      <c r="R953" s="9"/>
      <c r="S953" s="9"/>
      <c r="T953" s="9"/>
      <c r="U953" s="9"/>
      <c r="V953" s="9"/>
      <c r="W953" s="10"/>
    </row>
    <row r="954" spans="1:23" ht="16.5" customHeight="1">
      <c r="A954" s="8"/>
      <c r="B954" s="9"/>
      <c r="C954" s="9"/>
      <c r="D954" s="9"/>
      <c r="E954" s="9"/>
      <c r="F954" s="9"/>
      <c r="G954" s="9"/>
      <c r="H954" s="9"/>
      <c r="I954" s="9"/>
      <c r="J954" s="9"/>
      <c r="K954" s="9"/>
      <c r="L954" s="9"/>
      <c r="M954" s="9"/>
      <c r="N954" s="9"/>
      <c r="O954" s="9"/>
      <c r="P954" s="9"/>
      <c r="Q954" s="9"/>
      <c r="R954" s="9"/>
      <c r="S954" s="9"/>
      <c r="T954" s="9"/>
      <c r="U954" s="9"/>
      <c r="V954" s="9"/>
      <c r="W954" s="10"/>
    </row>
    <row r="955" spans="1:23" ht="16.5" customHeight="1">
      <c r="A955" s="8"/>
      <c r="B955" s="9"/>
      <c r="C955" s="9"/>
      <c r="D955" s="9"/>
      <c r="E955" s="9"/>
      <c r="F955" s="9"/>
      <c r="G955" s="9"/>
      <c r="H955" s="9"/>
      <c r="I955" s="9"/>
      <c r="J955" s="9"/>
      <c r="K955" s="9"/>
      <c r="L955" s="9"/>
      <c r="M955" s="9"/>
      <c r="N955" s="9"/>
      <c r="O955" s="9"/>
      <c r="P955" s="9"/>
      <c r="Q955" s="9"/>
      <c r="R955" s="9"/>
      <c r="S955" s="9"/>
      <c r="T955" s="9"/>
      <c r="U955" s="9"/>
      <c r="V955" s="9"/>
      <c r="W955" s="10"/>
    </row>
    <row r="956" spans="1:23" ht="16.5" customHeight="1">
      <c r="A956" s="8"/>
      <c r="B956" s="9"/>
      <c r="C956" s="9"/>
      <c r="D956" s="9"/>
      <c r="E956" s="9"/>
      <c r="F956" s="9"/>
      <c r="G956" s="9"/>
      <c r="H956" s="9"/>
      <c r="I956" s="9"/>
      <c r="J956" s="9"/>
      <c r="K956" s="9"/>
      <c r="L956" s="9"/>
      <c r="M956" s="9"/>
      <c r="N956" s="9"/>
      <c r="O956" s="9"/>
      <c r="P956" s="9"/>
      <c r="Q956" s="9"/>
      <c r="R956" s="9"/>
      <c r="S956" s="9"/>
      <c r="T956" s="9"/>
      <c r="U956" s="9"/>
      <c r="V956" s="9"/>
      <c r="W956" s="10"/>
    </row>
    <row r="957" spans="1:23" ht="16.5" customHeight="1">
      <c r="A957" s="8"/>
      <c r="B957" s="9"/>
      <c r="C957" s="9"/>
      <c r="D957" s="9"/>
      <c r="E957" s="9"/>
      <c r="F957" s="9"/>
      <c r="G957" s="9"/>
      <c r="H957" s="9"/>
      <c r="I957" s="9"/>
      <c r="J957" s="9"/>
      <c r="K957" s="9"/>
      <c r="L957" s="9"/>
      <c r="M957" s="9"/>
      <c r="N957" s="9"/>
      <c r="O957" s="9"/>
      <c r="P957" s="9"/>
      <c r="Q957" s="9"/>
      <c r="R957" s="9"/>
      <c r="S957" s="9"/>
      <c r="T957" s="9"/>
      <c r="U957" s="9"/>
      <c r="V957" s="9"/>
      <c r="W957" s="10"/>
    </row>
    <row r="958" spans="1:23" ht="16.5" customHeight="1">
      <c r="A958" s="8"/>
      <c r="B958" s="9"/>
      <c r="C958" s="9"/>
      <c r="D958" s="9"/>
      <c r="E958" s="9"/>
      <c r="F958" s="9"/>
      <c r="G958" s="9"/>
      <c r="H958" s="9"/>
      <c r="I958" s="9"/>
      <c r="J958" s="9"/>
      <c r="K958" s="9"/>
      <c r="L958" s="9"/>
      <c r="M958" s="9"/>
      <c r="N958" s="9"/>
      <c r="O958" s="9"/>
      <c r="P958" s="9"/>
      <c r="Q958" s="9"/>
      <c r="R958" s="9"/>
      <c r="S958" s="9"/>
      <c r="T958" s="9"/>
      <c r="U958" s="9"/>
      <c r="V958" s="9"/>
      <c r="W958" s="10"/>
    </row>
    <row r="959" spans="1:23" ht="16.5" customHeight="1">
      <c r="A959" s="8"/>
      <c r="B959" s="9"/>
      <c r="C959" s="9"/>
      <c r="D959" s="9"/>
      <c r="E959" s="9"/>
      <c r="F959" s="9"/>
      <c r="G959" s="9"/>
      <c r="H959" s="9"/>
      <c r="I959" s="9"/>
      <c r="J959" s="9"/>
      <c r="K959" s="9"/>
      <c r="L959" s="9"/>
      <c r="M959" s="9"/>
      <c r="N959" s="9"/>
      <c r="O959" s="9"/>
      <c r="P959" s="9"/>
      <c r="Q959" s="9"/>
      <c r="R959" s="9"/>
      <c r="S959" s="9"/>
      <c r="T959" s="9"/>
      <c r="U959" s="9"/>
      <c r="V959" s="9"/>
      <c r="W959" s="10"/>
    </row>
    <row r="960" spans="1:23" ht="16.5" customHeight="1">
      <c r="A960" s="8"/>
      <c r="B960" s="9"/>
      <c r="C960" s="9"/>
      <c r="D960" s="9"/>
      <c r="E960" s="9"/>
      <c r="F960" s="9"/>
      <c r="G960" s="9"/>
      <c r="H960" s="9"/>
      <c r="I960" s="9"/>
      <c r="J960" s="9"/>
      <c r="K960" s="9"/>
      <c r="L960" s="9"/>
      <c r="M960" s="9"/>
      <c r="N960" s="9"/>
      <c r="O960" s="9"/>
      <c r="P960" s="9"/>
      <c r="Q960" s="9"/>
      <c r="R960" s="9"/>
      <c r="S960" s="9"/>
      <c r="T960" s="9"/>
      <c r="U960" s="9"/>
      <c r="V960" s="9"/>
      <c r="W960" s="10"/>
    </row>
    <row r="961" spans="1:23" ht="16.5" customHeight="1">
      <c r="A961" s="8"/>
      <c r="B961" s="9"/>
      <c r="C961" s="9"/>
      <c r="D961" s="9"/>
      <c r="E961" s="9"/>
      <c r="F961" s="9"/>
      <c r="G961" s="9"/>
      <c r="H961" s="9"/>
      <c r="I961" s="9"/>
      <c r="J961" s="9"/>
      <c r="K961" s="9"/>
      <c r="L961" s="9"/>
      <c r="M961" s="9"/>
      <c r="N961" s="9"/>
      <c r="O961" s="9"/>
      <c r="P961" s="9"/>
      <c r="Q961" s="9"/>
      <c r="R961" s="9"/>
      <c r="S961" s="9"/>
      <c r="T961" s="9"/>
      <c r="U961" s="9"/>
      <c r="V961" s="9"/>
      <c r="W961" s="10"/>
    </row>
    <row r="962" spans="1:23" ht="16.5" customHeight="1">
      <c r="A962" s="8"/>
      <c r="B962" s="9"/>
      <c r="C962" s="9"/>
      <c r="D962" s="9"/>
      <c r="E962" s="9"/>
      <c r="F962" s="9"/>
      <c r="G962" s="9"/>
      <c r="H962" s="9"/>
      <c r="I962" s="9"/>
      <c r="J962" s="9"/>
      <c r="K962" s="9"/>
      <c r="L962" s="9"/>
      <c r="M962" s="9"/>
      <c r="N962" s="9"/>
      <c r="O962" s="9"/>
      <c r="P962" s="9"/>
      <c r="Q962" s="9"/>
      <c r="R962" s="9"/>
      <c r="S962" s="9"/>
      <c r="T962" s="9"/>
      <c r="U962" s="9"/>
      <c r="V962" s="9"/>
      <c r="W962" s="10"/>
    </row>
    <row r="963" spans="1:23" ht="16.5" customHeight="1">
      <c r="A963" s="8"/>
      <c r="B963" s="9"/>
      <c r="C963" s="9"/>
      <c r="D963" s="9"/>
      <c r="E963" s="9"/>
      <c r="F963" s="9"/>
      <c r="G963" s="9"/>
      <c r="H963" s="9"/>
      <c r="I963" s="9"/>
      <c r="J963" s="9"/>
      <c r="K963" s="9"/>
      <c r="L963" s="9"/>
      <c r="M963" s="9"/>
      <c r="N963" s="9"/>
      <c r="O963" s="9"/>
      <c r="P963" s="9"/>
      <c r="Q963" s="9"/>
      <c r="R963" s="9"/>
      <c r="S963" s="9"/>
      <c r="T963" s="9"/>
      <c r="U963" s="9"/>
      <c r="V963" s="9"/>
      <c r="W963" s="10"/>
    </row>
    <row r="964" spans="1:23" ht="16.5" customHeight="1">
      <c r="A964" s="8"/>
      <c r="B964" s="9"/>
      <c r="C964" s="9"/>
      <c r="D964" s="9"/>
      <c r="E964" s="9"/>
      <c r="F964" s="9"/>
      <c r="G964" s="9"/>
      <c r="H964" s="9"/>
      <c r="I964" s="9"/>
      <c r="J964" s="9"/>
      <c r="K964" s="9"/>
      <c r="L964" s="9"/>
      <c r="M964" s="9"/>
      <c r="N964" s="9"/>
      <c r="O964" s="9"/>
      <c r="P964" s="9"/>
      <c r="Q964" s="9"/>
      <c r="R964" s="9"/>
      <c r="S964" s="9"/>
      <c r="T964" s="9"/>
      <c r="U964" s="9"/>
      <c r="V964" s="9"/>
      <c r="W964" s="10"/>
    </row>
    <row r="965" spans="1:23" ht="16.5" customHeight="1">
      <c r="A965" s="8"/>
      <c r="B965" s="9"/>
      <c r="C965" s="9"/>
      <c r="D965" s="9"/>
      <c r="E965" s="9"/>
      <c r="F965" s="9"/>
      <c r="G965" s="9"/>
      <c r="H965" s="9"/>
      <c r="I965" s="9"/>
      <c r="J965" s="9"/>
      <c r="K965" s="9"/>
      <c r="L965" s="9"/>
      <c r="M965" s="9"/>
      <c r="N965" s="9"/>
      <c r="O965" s="9"/>
      <c r="P965" s="9"/>
      <c r="Q965" s="9"/>
      <c r="R965" s="9"/>
      <c r="S965" s="9"/>
      <c r="T965" s="9"/>
      <c r="U965" s="9"/>
      <c r="V965" s="9"/>
      <c r="W965" s="10"/>
    </row>
    <row r="966" spans="1:23" ht="16.5" customHeight="1">
      <c r="A966" s="8"/>
      <c r="B966" s="9"/>
      <c r="C966" s="9"/>
      <c r="D966" s="9"/>
      <c r="E966" s="9"/>
      <c r="F966" s="9"/>
      <c r="G966" s="9"/>
      <c r="H966" s="9"/>
      <c r="I966" s="9"/>
      <c r="J966" s="9"/>
      <c r="K966" s="9"/>
      <c r="L966" s="9"/>
      <c r="M966" s="9"/>
      <c r="N966" s="9"/>
      <c r="O966" s="9"/>
      <c r="P966" s="9"/>
      <c r="Q966" s="9"/>
      <c r="R966" s="9"/>
      <c r="S966" s="9"/>
      <c r="T966" s="9"/>
      <c r="U966" s="9"/>
      <c r="V966" s="9"/>
      <c r="W966" s="10"/>
    </row>
    <row r="967" spans="1:23" ht="16.5" customHeight="1">
      <c r="A967" s="8"/>
      <c r="B967" s="9"/>
      <c r="C967" s="9"/>
      <c r="D967" s="9"/>
      <c r="E967" s="9"/>
      <c r="F967" s="9"/>
      <c r="G967" s="9"/>
      <c r="H967" s="9"/>
      <c r="I967" s="9"/>
      <c r="J967" s="9"/>
      <c r="K967" s="9"/>
      <c r="L967" s="9"/>
      <c r="M967" s="9"/>
      <c r="N967" s="9"/>
      <c r="O967" s="9"/>
      <c r="P967" s="9"/>
      <c r="Q967" s="9"/>
      <c r="R967" s="9"/>
      <c r="S967" s="9"/>
      <c r="T967" s="9"/>
      <c r="U967" s="9"/>
      <c r="V967" s="9"/>
      <c r="W967" s="10"/>
    </row>
    <row r="968" spans="1:23" ht="16.5" customHeight="1">
      <c r="A968" s="8"/>
      <c r="B968" s="9"/>
      <c r="C968" s="9"/>
      <c r="D968" s="9"/>
      <c r="E968" s="9"/>
      <c r="F968" s="9"/>
      <c r="G968" s="9"/>
      <c r="H968" s="9"/>
      <c r="I968" s="9"/>
      <c r="J968" s="9"/>
      <c r="K968" s="9"/>
      <c r="L968" s="9"/>
      <c r="M968" s="9"/>
      <c r="N968" s="9"/>
      <c r="O968" s="9"/>
      <c r="P968" s="9"/>
      <c r="Q968" s="9"/>
      <c r="R968" s="9"/>
      <c r="S968" s="9"/>
      <c r="T968" s="9"/>
      <c r="U968" s="9"/>
      <c r="V968" s="9"/>
      <c r="W968" s="10"/>
    </row>
    <row r="969" spans="1:23" ht="16.5" customHeight="1">
      <c r="A969" s="8"/>
      <c r="B969" s="9"/>
      <c r="C969" s="9"/>
      <c r="D969" s="9"/>
      <c r="E969" s="9"/>
      <c r="F969" s="9"/>
      <c r="G969" s="9"/>
      <c r="H969" s="9"/>
      <c r="I969" s="9"/>
      <c r="J969" s="9"/>
      <c r="K969" s="9"/>
      <c r="L969" s="9"/>
      <c r="M969" s="9"/>
      <c r="N969" s="9"/>
      <c r="O969" s="9"/>
      <c r="P969" s="9"/>
      <c r="Q969" s="9"/>
      <c r="R969" s="9"/>
      <c r="S969" s="9"/>
      <c r="T969" s="9"/>
      <c r="U969" s="9"/>
      <c r="V969" s="9"/>
      <c r="W969" s="10"/>
    </row>
    <row r="970" spans="1:23" ht="16.5" customHeight="1">
      <c r="A970" s="8"/>
      <c r="B970" s="9"/>
      <c r="C970" s="9"/>
      <c r="D970" s="9"/>
      <c r="E970" s="9"/>
      <c r="F970" s="9"/>
      <c r="G970" s="9"/>
      <c r="H970" s="9"/>
      <c r="I970" s="9"/>
      <c r="J970" s="9"/>
      <c r="K970" s="9"/>
      <c r="L970" s="9"/>
      <c r="M970" s="9"/>
      <c r="N970" s="9"/>
      <c r="O970" s="9"/>
      <c r="P970" s="9"/>
      <c r="Q970" s="9"/>
      <c r="R970" s="9"/>
      <c r="S970" s="9"/>
      <c r="T970" s="9"/>
      <c r="U970" s="9"/>
      <c r="V970" s="9"/>
      <c r="W970" s="10"/>
    </row>
    <row r="971" spans="1:23" ht="16.5" customHeight="1">
      <c r="A971" s="8"/>
      <c r="B971" s="9"/>
      <c r="C971" s="9"/>
      <c r="D971" s="9"/>
      <c r="E971" s="9"/>
      <c r="F971" s="9"/>
      <c r="G971" s="9"/>
      <c r="H971" s="9"/>
      <c r="I971" s="9"/>
      <c r="J971" s="9"/>
      <c r="K971" s="9"/>
      <c r="L971" s="9"/>
      <c r="M971" s="9"/>
      <c r="N971" s="9"/>
      <c r="O971" s="9"/>
      <c r="P971" s="9"/>
      <c r="Q971" s="9"/>
      <c r="R971" s="9"/>
      <c r="S971" s="9"/>
      <c r="T971" s="9"/>
      <c r="U971" s="9"/>
      <c r="V971" s="9"/>
      <c r="W971" s="10"/>
    </row>
    <row r="972" spans="1:23" ht="16.5" customHeight="1">
      <c r="A972" s="8"/>
      <c r="B972" s="9"/>
      <c r="C972" s="9"/>
      <c r="D972" s="9"/>
      <c r="E972" s="9"/>
      <c r="F972" s="9"/>
      <c r="G972" s="9"/>
      <c r="H972" s="9"/>
      <c r="I972" s="9"/>
      <c r="J972" s="9"/>
      <c r="K972" s="9"/>
      <c r="L972" s="9"/>
      <c r="M972" s="9"/>
      <c r="N972" s="9"/>
      <c r="O972" s="9"/>
      <c r="P972" s="9"/>
      <c r="Q972" s="9"/>
      <c r="R972" s="9"/>
      <c r="S972" s="9"/>
      <c r="T972" s="9"/>
      <c r="U972" s="9"/>
      <c r="V972" s="9"/>
      <c r="W972" s="10"/>
    </row>
    <row r="973" spans="1:23" ht="16.5" customHeight="1">
      <c r="A973" s="8"/>
      <c r="B973" s="9"/>
      <c r="C973" s="9"/>
      <c r="D973" s="9"/>
      <c r="E973" s="9"/>
      <c r="F973" s="9"/>
      <c r="G973" s="9"/>
      <c r="H973" s="9"/>
      <c r="I973" s="9"/>
      <c r="J973" s="9"/>
      <c r="K973" s="9"/>
      <c r="L973" s="9"/>
      <c r="M973" s="9"/>
      <c r="N973" s="9"/>
      <c r="O973" s="9"/>
      <c r="P973" s="9"/>
      <c r="Q973" s="9"/>
      <c r="R973" s="9"/>
      <c r="S973" s="9"/>
      <c r="T973" s="9"/>
      <c r="U973" s="9"/>
      <c r="V973" s="9"/>
      <c r="W973" s="10"/>
    </row>
    <row r="974" spans="1:23" ht="16.5" customHeight="1">
      <c r="A974" s="8"/>
      <c r="B974" s="9"/>
      <c r="C974" s="9"/>
      <c r="D974" s="9"/>
      <c r="E974" s="9"/>
      <c r="F974" s="9"/>
      <c r="G974" s="9"/>
      <c r="H974" s="9"/>
      <c r="I974" s="9"/>
      <c r="J974" s="9"/>
      <c r="K974" s="9"/>
      <c r="L974" s="9"/>
      <c r="M974" s="9"/>
      <c r="N974" s="9"/>
      <c r="O974" s="9"/>
      <c r="P974" s="9"/>
      <c r="Q974" s="9"/>
      <c r="R974" s="9"/>
      <c r="S974" s="9"/>
      <c r="T974" s="9"/>
      <c r="U974" s="9"/>
      <c r="V974" s="9"/>
      <c r="W974" s="10"/>
    </row>
    <row r="975" spans="1:23" ht="16.5" customHeight="1">
      <c r="A975" s="8"/>
      <c r="B975" s="9"/>
      <c r="C975" s="9"/>
      <c r="D975" s="9"/>
      <c r="E975" s="9"/>
      <c r="F975" s="9"/>
      <c r="G975" s="9"/>
      <c r="H975" s="9"/>
      <c r="I975" s="9"/>
      <c r="J975" s="9"/>
      <c r="K975" s="9"/>
      <c r="L975" s="9"/>
      <c r="M975" s="9"/>
      <c r="N975" s="9"/>
      <c r="O975" s="9"/>
      <c r="P975" s="9"/>
      <c r="Q975" s="9"/>
      <c r="R975" s="9"/>
      <c r="S975" s="9"/>
      <c r="T975" s="9"/>
      <c r="U975" s="9"/>
      <c r="V975" s="9"/>
      <c r="W975" s="10"/>
    </row>
    <row r="976" spans="1:23" ht="16.5" customHeight="1">
      <c r="A976" s="8"/>
      <c r="B976" s="9"/>
      <c r="C976" s="9"/>
      <c r="D976" s="9"/>
      <c r="E976" s="9"/>
      <c r="F976" s="9"/>
      <c r="G976" s="9"/>
      <c r="H976" s="9"/>
      <c r="I976" s="9"/>
      <c r="J976" s="9"/>
      <c r="K976" s="9"/>
      <c r="L976" s="9"/>
      <c r="M976" s="9"/>
      <c r="N976" s="9"/>
      <c r="O976" s="9"/>
      <c r="P976" s="9"/>
      <c r="Q976" s="9"/>
      <c r="R976" s="9"/>
      <c r="S976" s="9"/>
      <c r="T976" s="9"/>
      <c r="U976" s="9"/>
      <c r="V976" s="9"/>
      <c r="W976" s="10"/>
    </row>
    <row r="977" spans="1:23" ht="16.5" customHeight="1">
      <c r="A977" s="8"/>
      <c r="B977" s="9"/>
      <c r="C977" s="9"/>
      <c r="D977" s="9"/>
      <c r="E977" s="9"/>
      <c r="F977" s="9"/>
      <c r="G977" s="9"/>
      <c r="H977" s="9"/>
      <c r="I977" s="9"/>
      <c r="J977" s="9"/>
      <c r="K977" s="9"/>
      <c r="L977" s="9"/>
      <c r="M977" s="9"/>
      <c r="N977" s="9"/>
      <c r="O977" s="9"/>
      <c r="P977" s="9"/>
      <c r="Q977" s="9"/>
      <c r="R977" s="9"/>
      <c r="S977" s="9"/>
      <c r="T977" s="9"/>
      <c r="U977" s="9"/>
      <c r="V977" s="9"/>
      <c r="W977" s="10"/>
    </row>
    <row r="978" spans="1:23" ht="16.5" customHeight="1">
      <c r="A978" s="8"/>
      <c r="B978" s="9"/>
      <c r="C978" s="9"/>
      <c r="D978" s="9"/>
      <c r="E978" s="9"/>
      <c r="F978" s="9"/>
      <c r="G978" s="9"/>
      <c r="H978" s="9"/>
      <c r="I978" s="9"/>
      <c r="J978" s="9"/>
      <c r="K978" s="9"/>
      <c r="L978" s="9"/>
      <c r="M978" s="9"/>
      <c r="N978" s="9"/>
      <c r="O978" s="9"/>
      <c r="P978" s="9"/>
      <c r="Q978" s="9"/>
      <c r="R978" s="9"/>
      <c r="S978" s="9"/>
      <c r="T978" s="9"/>
      <c r="U978" s="9"/>
      <c r="V978" s="9"/>
      <c r="W978" s="10"/>
    </row>
    <row r="979" spans="1:23" ht="16.5" customHeight="1">
      <c r="A979" s="8"/>
      <c r="B979" s="9"/>
      <c r="C979" s="9"/>
      <c r="D979" s="9"/>
      <c r="E979" s="9"/>
      <c r="F979" s="9"/>
      <c r="G979" s="9"/>
      <c r="H979" s="9"/>
      <c r="I979" s="9"/>
      <c r="J979" s="9"/>
      <c r="K979" s="9"/>
      <c r="L979" s="9"/>
      <c r="M979" s="9"/>
      <c r="N979" s="9"/>
      <c r="O979" s="9"/>
      <c r="P979" s="9"/>
      <c r="Q979" s="9"/>
      <c r="R979" s="9"/>
      <c r="S979" s="9"/>
      <c r="T979" s="9"/>
      <c r="U979" s="9"/>
      <c r="V979" s="9"/>
      <c r="W979" s="10"/>
    </row>
    <row r="980" spans="1:23" ht="16.5" customHeight="1">
      <c r="A980" s="8"/>
      <c r="B980" s="9"/>
      <c r="C980" s="9"/>
      <c r="D980" s="9"/>
      <c r="E980" s="9"/>
      <c r="F980" s="9"/>
      <c r="G980" s="9"/>
      <c r="H980" s="9"/>
      <c r="I980" s="9"/>
      <c r="J980" s="9"/>
      <c r="K980" s="9"/>
      <c r="L980" s="9"/>
      <c r="M980" s="9"/>
      <c r="N980" s="9"/>
      <c r="O980" s="9"/>
      <c r="P980" s="9"/>
      <c r="Q980" s="9"/>
      <c r="R980" s="9"/>
      <c r="S980" s="9"/>
      <c r="T980" s="9"/>
      <c r="U980" s="9"/>
      <c r="V980" s="9"/>
      <c r="W980" s="10"/>
    </row>
    <row r="981" spans="1:23" ht="16.5" customHeight="1">
      <c r="A981" s="8"/>
      <c r="B981" s="9"/>
      <c r="C981" s="9"/>
      <c r="D981" s="9"/>
      <c r="E981" s="9"/>
      <c r="F981" s="9"/>
      <c r="G981" s="9"/>
      <c r="H981" s="9"/>
      <c r="I981" s="9"/>
      <c r="J981" s="9"/>
      <c r="K981" s="9"/>
      <c r="L981" s="9"/>
      <c r="M981" s="9"/>
      <c r="N981" s="9"/>
      <c r="O981" s="9"/>
      <c r="P981" s="9"/>
      <c r="Q981" s="9"/>
      <c r="R981" s="9"/>
      <c r="S981" s="9"/>
      <c r="T981" s="9"/>
      <c r="U981" s="9"/>
      <c r="V981" s="9"/>
      <c r="W981" s="10"/>
    </row>
    <row r="982" spans="1:23" ht="16.5" customHeight="1">
      <c r="A982" s="8"/>
      <c r="B982" s="9"/>
      <c r="C982" s="9"/>
      <c r="D982" s="9"/>
      <c r="E982" s="9"/>
      <c r="F982" s="9"/>
      <c r="G982" s="9"/>
      <c r="H982" s="9"/>
      <c r="I982" s="9"/>
      <c r="J982" s="9"/>
      <c r="K982" s="9"/>
      <c r="L982" s="9"/>
      <c r="M982" s="9"/>
      <c r="N982" s="9"/>
      <c r="O982" s="9"/>
      <c r="P982" s="9"/>
      <c r="Q982" s="9"/>
      <c r="R982" s="9"/>
      <c r="S982" s="9"/>
      <c r="T982" s="9"/>
      <c r="U982" s="9"/>
      <c r="V982" s="9"/>
      <c r="W982" s="10"/>
    </row>
    <row r="983" spans="1:23" ht="16.5" customHeight="1">
      <c r="A983" s="8"/>
      <c r="B983" s="9"/>
      <c r="C983" s="9"/>
      <c r="D983" s="9"/>
      <c r="E983" s="9"/>
      <c r="F983" s="9"/>
      <c r="G983" s="9"/>
      <c r="H983" s="9"/>
      <c r="I983" s="9"/>
      <c r="J983" s="9"/>
      <c r="K983" s="9"/>
      <c r="L983" s="9"/>
      <c r="M983" s="9"/>
      <c r="N983" s="9"/>
      <c r="O983" s="9"/>
      <c r="P983" s="9"/>
      <c r="Q983" s="9"/>
      <c r="R983" s="9"/>
      <c r="S983" s="9"/>
      <c r="T983" s="9"/>
      <c r="U983" s="9"/>
      <c r="V983" s="9"/>
      <c r="W983" s="10"/>
    </row>
    <row r="984" spans="1:23" ht="16.5" customHeight="1">
      <c r="A984" s="8"/>
      <c r="B984" s="9"/>
      <c r="C984" s="9"/>
      <c r="D984" s="9"/>
      <c r="E984" s="9"/>
      <c r="F984" s="9"/>
      <c r="G984" s="9"/>
      <c r="H984" s="9"/>
      <c r="I984" s="9"/>
      <c r="J984" s="9"/>
      <c r="K984" s="9"/>
      <c r="L984" s="9"/>
      <c r="M984" s="9"/>
      <c r="N984" s="9"/>
      <c r="O984" s="9"/>
      <c r="P984" s="9"/>
      <c r="Q984" s="9"/>
      <c r="R984" s="9"/>
      <c r="S984" s="9"/>
      <c r="T984" s="9"/>
      <c r="U984" s="9"/>
      <c r="V984" s="9"/>
      <c r="W984" s="10"/>
    </row>
    <row r="985" spans="1:23" ht="16.5" customHeight="1">
      <c r="A985" s="8"/>
      <c r="B985" s="9"/>
      <c r="C985" s="9"/>
      <c r="D985" s="9"/>
      <c r="E985" s="9"/>
      <c r="F985" s="9"/>
      <c r="G985" s="9"/>
      <c r="H985" s="9"/>
      <c r="I985" s="9"/>
      <c r="J985" s="9"/>
      <c r="K985" s="9"/>
      <c r="L985" s="9"/>
      <c r="M985" s="9"/>
      <c r="N985" s="9"/>
      <c r="O985" s="9"/>
      <c r="P985" s="9"/>
      <c r="Q985" s="9"/>
      <c r="R985" s="9"/>
      <c r="S985" s="9"/>
      <c r="T985" s="9"/>
      <c r="U985" s="9"/>
      <c r="V985" s="9"/>
      <c r="W985" s="10"/>
    </row>
    <row r="986" spans="1:23" ht="16.5" customHeight="1">
      <c r="A986" s="8"/>
      <c r="B986" s="9"/>
      <c r="C986" s="9"/>
      <c r="D986" s="9"/>
      <c r="E986" s="9"/>
      <c r="F986" s="9"/>
      <c r="G986" s="9"/>
      <c r="H986" s="9"/>
      <c r="I986" s="9"/>
      <c r="J986" s="9"/>
      <c r="K986" s="9"/>
      <c r="L986" s="9"/>
      <c r="M986" s="9"/>
      <c r="N986" s="9"/>
      <c r="O986" s="9"/>
      <c r="P986" s="9"/>
      <c r="Q986" s="9"/>
      <c r="R986" s="9"/>
      <c r="S986" s="9"/>
      <c r="T986" s="9"/>
      <c r="U986" s="9"/>
      <c r="V986" s="9"/>
      <c r="W986" s="10"/>
    </row>
    <row r="987" spans="1:23" ht="16.5" customHeight="1">
      <c r="A987" s="8"/>
      <c r="B987" s="9"/>
      <c r="C987" s="9"/>
      <c r="D987" s="9"/>
      <c r="E987" s="9"/>
      <c r="F987" s="9"/>
      <c r="G987" s="9"/>
      <c r="H987" s="9"/>
      <c r="I987" s="9"/>
      <c r="J987" s="9"/>
      <c r="K987" s="9"/>
      <c r="L987" s="9"/>
      <c r="M987" s="9"/>
      <c r="N987" s="9"/>
      <c r="O987" s="9"/>
      <c r="P987" s="9"/>
      <c r="Q987" s="9"/>
      <c r="R987" s="9"/>
      <c r="S987" s="9"/>
      <c r="T987" s="9"/>
      <c r="U987" s="9"/>
      <c r="V987" s="9"/>
      <c r="W987" s="10"/>
    </row>
    <row r="988" spans="1:23" ht="16.5" customHeight="1">
      <c r="A988" s="15"/>
      <c r="B988" s="16"/>
      <c r="C988" s="16"/>
      <c r="D988" s="16"/>
      <c r="E988" s="16"/>
      <c r="F988" s="16"/>
      <c r="G988" s="16"/>
      <c r="H988" s="16"/>
      <c r="I988" s="16"/>
      <c r="J988" s="16"/>
      <c r="K988" s="16"/>
      <c r="L988" s="16"/>
      <c r="M988" s="16"/>
      <c r="N988" s="16"/>
      <c r="O988" s="16"/>
      <c r="P988" s="16"/>
      <c r="Q988" s="16"/>
      <c r="R988" s="16"/>
      <c r="S988" s="16"/>
      <c r="T988" s="16"/>
      <c r="U988" s="16"/>
      <c r="V988" s="16"/>
      <c r="W988" s="17"/>
    </row>
  </sheetData>
  <protectedRanges>
    <protectedRange sqref="C21:C23 C13:C19 C7:C9" name="Rango1"/>
  </protectedRanges>
  <mergeCells count="3">
    <mergeCell ref="B4:B5"/>
    <mergeCell ref="C4:C5"/>
    <mergeCell ref="B1:E1"/>
  </mergeCells>
  <dataValidations count="1">
    <dataValidation type="list" allowBlank="1" showInputMessage="1" showErrorMessage="1" sqref="C21:C23 C13:C19 C7:C9" xr:uid="{00000000-0002-0000-0C00-000000000000}">
      <formula1>"1,3"</formula1>
    </dataValidation>
  </dataValidations>
  <hyperlinks>
    <hyperlink ref="B28" r:id="rId1" xr:uid="{00000000-0004-0000-0C00-000000000000}"/>
  </hyperlinks>
  <pageMargins left="0.7" right="0.7" top="0.75" bottom="0.75" header="0" footer="0"/>
  <pageSetup orientation="portrait" r:id="rId2"/>
  <headerFooter>
    <oddFooter>&amp;C&amp;"Helvetica Neue,Regular"&amp;12&amp;K000000&amp;P</oddFooter>
  </headerFooter>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HF1706"/>
  <sheetViews>
    <sheetView showGridLines="0" tabSelected="1" zoomScale="90" zoomScaleNormal="90" workbookViewId="0">
      <selection activeCell="B1" sqref="B1:E1"/>
    </sheetView>
  </sheetViews>
  <sheetFormatPr defaultColWidth="12.625" defaultRowHeight="15" customHeight="1"/>
  <cols>
    <col min="1" max="1" width="1.625" style="1" customWidth="1"/>
    <col min="2" max="2" width="130.625" style="1" customWidth="1"/>
    <col min="3" max="3" width="12.625" style="32" customWidth="1"/>
    <col min="4" max="4" width="12.625" style="1" customWidth="1"/>
    <col min="5" max="5" width="27.125" style="1" customWidth="1"/>
    <col min="6" max="27" width="12.625" style="1" customWidth="1"/>
    <col min="28" max="16384" width="12.625" style="1"/>
  </cols>
  <sheetData>
    <row r="1" spans="1:214" ht="60" customHeight="1">
      <c r="A1" s="6"/>
      <c r="B1" s="430" t="s">
        <v>308</v>
      </c>
      <c r="C1" s="430"/>
      <c r="D1" s="430"/>
      <c r="E1" s="430"/>
      <c r="F1" s="7"/>
      <c r="G1" s="7"/>
      <c r="H1" s="7"/>
      <c r="I1" s="7"/>
      <c r="J1" s="7"/>
      <c r="K1" s="7"/>
      <c r="L1" s="7"/>
      <c r="M1" s="7"/>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c r="CR1" s="9"/>
      <c r="CS1" s="9"/>
      <c r="CT1" s="9"/>
      <c r="CU1" s="9"/>
      <c r="CV1" s="9"/>
      <c r="CW1" s="9"/>
      <c r="CX1" s="9"/>
      <c r="CY1" s="9"/>
      <c r="CZ1" s="9"/>
      <c r="DA1" s="9"/>
      <c r="DB1" s="9"/>
      <c r="DC1" s="9"/>
      <c r="DD1" s="9"/>
      <c r="DE1" s="9"/>
      <c r="DF1" s="9"/>
      <c r="DG1" s="9"/>
      <c r="DH1" s="9"/>
      <c r="DI1" s="9"/>
      <c r="DJ1" s="9"/>
      <c r="DK1" s="9"/>
      <c r="DL1" s="9"/>
      <c r="DM1" s="9"/>
      <c r="DN1" s="9"/>
      <c r="DO1" s="9"/>
      <c r="DP1" s="9"/>
      <c r="DQ1" s="9"/>
      <c r="DR1" s="9"/>
      <c r="DS1" s="9"/>
      <c r="DT1" s="9"/>
      <c r="DU1" s="9"/>
      <c r="DV1" s="9"/>
      <c r="DW1" s="9"/>
      <c r="DX1" s="9"/>
      <c r="DY1" s="9"/>
      <c r="DZ1" s="9"/>
      <c r="EA1" s="9"/>
      <c r="EB1" s="9"/>
      <c r="EC1" s="9"/>
      <c r="ED1" s="9"/>
      <c r="EE1" s="9"/>
      <c r="EF1" s="9"/>
      <c r="EG1" s="9"/>
      <c r="EH1" s="9"/>
      <c r="EI1" s="9"/>
      <c r="EJ1" s="9"/>
      <c r="EK1" s="9"/>
      <c r="EL1" s="9"/>
      <c r="EM1" s="9"/>
      <c r="EN1" s="9"/>
      <c r="EO1" s="9"/>
      <c r="EP1" s="9"/>
      <c r="EQ1" s="9"/>
      <c r="ER1" s="9"/>
      <c r="ES1" s="9"/>
      <c r="ET1" s="9"/>
      <c r="EU1" s="9"/>
      <c r="EV1" s="9"/>
      <c r="EW1" s="9"/>
      <c r="EX1" s="9"/>
      <c r="EY1" s="9"/>
      <c r="EZ1" s="9"/>
      <c r="FA1" s="9"/>
      <c r="FB1" s="9"/>
      <c r="FC1" s="9"/>
      <c r="FD1" s="9"/>
      <c r="FE1" s="9"/>
      <c r="FF1" s="9"/>
      <c r="FG1" s="9"/>
      <c r="FH1" s="9"/>
      <c r="FI1" s="9"/>
      <c r="FJ1" s="9"/>
      <c r="FK1" s="9"/>
      <c r="FL1" s="9"/>
      <c r="FM1" s="9"/>
      <c r="FN1" s="9"/>
      <c r="FO1" s="9"/>
      <c r="FP1" s="9"/>
      <c r="FQ1" s="9"/>
      <c r="FR1" s="9"/>
      <c r="FS1" s="9"/>
      <c r="FT1" s="9"/>
      <c r="FU1" s="9"/>
      <c r="FV1" s="9"/>
      <c r="FW1" s="9"/>
      <c r="FX1" s="9"/>
      <c r="FY1" s="9"/>
      <c r="FZ1" s="9"/>
      <c r="GA1" s="9"/>
      <c r="GB1" s="9"/>
      <c r="GC1" s="9"/>
      <c r="GD1" s="9"/>
      <c r="GE1" s="9"/>
      <c r="GF1" s="9"/>
      <c r="GG1" s="9"/>
      <c r="GH1" s="9"/>
      <c r="GI1" s="9"/>
      <c r="GJ1" s="9"/>
      <c r="GK1" s="9"/>
      <c r="GL1" s="9"/>
      <c r="GM1" s="9"/>
      <c r="GN1" s="9"/>
      <c r="GO1" s="9"/>
      <c r="GP1" s="9"/>
      <c r="GQ1" s="9"/>
      <c r="GR1" s="9"/>
      <c r="GS1" s="9"/>
      <c r="GT1" s="9"/>
      <c r="GU1" s="9"/>
      <c r="GV1" s="9"/>
      <c r="GW1" s="9"/>
      <c r="GX1" s="9"/>
      <c r="GY1" s="9"/>
      <c r="GZ1" s="9"/>
      <c r="HA1" s="9"/>
      <c r="HB1" s="9"/>
      <c r="HC1" s="9"/>
      <c r="HD1" s="9"/>
      <c r="HE1" s="9"/>
      <c r="HF1" s="9"/>
    </row>
    <row r="2" spans="1:214" ht="89.1" customHeight="1">
      <c r="A2" s="8"/>
      <c r="B2" s="96"/>
      <c r="C2" s="96"/>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c r="DJ2" s="9"/>
      <c r="DK2" s="9"/>
      <c r="DL2" s="9"/>
      <c r="DM2" s="9"/>
      <c r="DN2" s="9"/>
      <c r="DO2" s="9"/>
      <c r="DP2" s="9"/>
      <c r="DQ2" s="9"/>
      <c r="DR2" s="9"/>
      <c r="DS2" s="9"/>
      <c r="DT2" s="9"/>
      <c r="DU2" s="9"/>
      <c r="DV2" s="9"/>
      <c r="DW2" s="9"/>
      <c r="DX2" s="9"/>
      <c r="DY2" s="9"/>
      <c r="DZ2" s="9"/>
      <c r="EA2" s="9"/>
      <c r="EB2" s="9"/>
      <c r="EC2" s="9"/>
      <c r="ED2" s="9"/>
      <c r="EE2" s="9"/>
      <c r="EF2" s="9"/>
      <c r="EG2" s="9"/>
      <c r="EH2" s="9"/>
      <c r="EI2" s="9"/>
      <c r="EJ2" s="9"/>
      <c r="EK2" s="9"/>
      <c r="EL2" s="9"/>
      <c r="EM2" s="9"/>
      <c r="EN2" s="9"/>
      <c r="EO2" s="9"/>
      <c r="EP2" s="9"/>
      <c r="EQ2" s="9"/>
      <c r="ER2" s="9"/>
      <c r="ES2" s="9"/>
      <c r="ET2" s="9"/>
      <c r="EU2" s="9"/>
      <c r="EV2" s="9"/>
      <c r="EW2" s="9"/>
      <c r="EX2" s="9"/>
      <c r="EY2" s="9"/>
      <c r="EZ2" s="9"/>
      <c r="FA2" s="9"/>
      <c r="FB2" s="9"/>
      <c r="FC2" s="9"/>
      <c r="FD2" s="9"/>
      <c r="FE2" s="9"/>
      <c r="FF2" s="9"/>
      <c r="FG2" s="9"/>
      <c r="FH2" s="9"/>
      <c r="FI2" s="9"/>
      <c r="FJ2" s="9"/>
      <c r="FK2" s="9"/>
      <c r="FL2" s="9"/>
      <c r="FM2" s="9"/>
      <c r="FN2" s="9"/>
      <c r="FO2" s="9"/>
      <c r="FP2" s="9"/>
      <c r="FQ2" s="9"/>
      <c r="FR2" s="9"/>
      <c r="FS2" s="9"/>
      <c r="FT2" s="9"/>
      <c r="FU2" s="9"/>
      <c r="FV2" s="9"/>
      <c r="FW2" s="9"/>
      <c r="FX2" s="9"/>
      <c r="FY2" s="9"/>
      <c r="FZ2" s="9"/>
      <c r="GA2" s="9"/>
      <c r="GB2" s="9"/>
      <c r="GC2" s="9"/>
      <c r="GD2" s="9"/>
      <c r="GE2" s="9"/>
      <c r="GF2" s="9"/>
      <c r="GG2" s="9"/>
      <c r="GH2" s="9"/>
      <c r="GI2" s="9"/>
      <c r="GJ2" s="9"/>
      <c r="GK2" s="9"/>
      <c r="GL2" s="9"/>
      <c r="GM2" s="9"/>
      <c r="GN2" s="9"/>
      <c r="GO2" s="9"/>
      <c r="GP2" s="9"/>
      <c r="GQ2" s="9"/>
      <c r="GR2" s="9"/>
      <c r="GS2" s="9"/>
      <c r="GT2" s="9"/>
      <c r="GU2" s="9"/>
      <c r="GV2" s="9"/>
      <c r="GW2" s="9"/>
      <c r="GX2" s="9"/>
      <c r="GY2" s="9"/>
      <c r="GZ2" s="9"/>
      <c r="HA2" s="9"/>
      <c r="HB2" s="9"/>
      <c r="HC2" s="9"/>
      <c r="HD2" s="9"/>
      <c r="HE2" s="9"/>
      <c r="HF2" s="9"/>
    </row>
    <row r="3" spans="1:214" ht="20.45" customHeight="1">
      <c r="A3" s="11"/>
      <c r="B3" s="426" t="s">
        <v>309</v>
      </c>
      <c r="C3" s="427" t="s">
        <v>108</v>
      </c>
      <c r="D3" s="18"/>
      <c r="E3" s="12"/>
      <c r="F3" s="12"/>
      <c r="G3" s="12"/>
      <c r="H3" s="12"/>
      <c r="I3" s="12"/>
      <c r="J3" s="12"/>
      <c r="K3" s="12"/>
      <c r="L3" s="12"/>
      <c r="M3" s="12"/>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row>
    <row r="4" spans="1:214" ht="302.10000000000002" customHeight="1">
      <c r="A4" s="8"/>
      <c r="B4" s="562"/>
      <c r="C4" s="428"/>
      <c r="D4" s="1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c r="DK4" s="9"/>
      <c r="DL4" s="9"/>
      <c r="DM4" s="9"/>
      <c r="DN4" s="9"/>
      <c r="DO4" s="9"/>
      <c r="DP4" s="9"/>
      <c r="DQ4" s="9"/>
      <c r="DR4" s="9"/>
      <c r="DS4" s="9"/>
      <c r="DT4" s="9"/>
      <c r="DU4" s="9"/>
      <c r="DV4" s="9"/>
      <c r="DW4" s="9"/>
      <c r="DX4" s="9"/>
      <c r="DY4" s="9"/>
      <c r="DZ4" s="9"/>
      <c r="EA4" s="9"/>
      <c r="EB4" s="9"/>
      <c r="EC4" s="9"/>
      <c r="ED4" s="9"/>
      <c r="EE4" s="9"/>
      <c r="EF4" s="9"/>
      <c r="EG4" s="9"/>
      <c r="EH4" s="9"/>
      <c r="EI4" s="9"/>
      <c r="EJ4" s="9"/>
      <c r="EK4" s="9"/>
      <c r="EL4" s="9"/>
      <c r="EM4" s="9"/>
      <c r="EN4" s="9"/>
      <c r="EO4" s="9"/>
      <c r="EP4" s="9"/>
      <c r="EQ4" s="9"/>
      <c r="ER4" s="9"/>
      <c r="ES4" s="9"/>
      <c r="ET4" s="9"/>
      <c r="EU4" s="9"/>
      <c r="EV4" s="9"/>
      <c r="EW4" s="9"/>
      <c r="EX4" s="9"/>
      <c r="EY4" s="9"/>
      <c r="EZ4" s="9"/>
      <c r="FA4" s="9"/>
      <c r="FB4" s="9"/>
      <c r="FC4" s="9"/>
      <c r="FD4" s="9"/>
      <c r="FE4" s="9"/>
      <c r="FF4" s="9"/>
      <c r="FG4" s="9"/>
      <c r="FH4" s="9"/>
      <c r="FI4" s="9"/>
      <c r="FJ4" s="9"/>
      <c r="FK4" s="9"/>
      <c r="FL4" s="9"/>
      <c r="FM4" s="9"/>
      <c r="FN4" s="9"/>
      <c r="FO4" s="9"/>
      <c r="FP4" s="9"/>
      <c r="FQ4" s="9"/>
      <c r="FR4" s="9"/>
      <c r="FS4" s="9"/>
      <c r="FT4" s="9"/>
      <c r="FU4" s="9"/>
      <c r="FV4" s="9"/>
      <c r="FW4" s="9"/>
      <c r="FX4" s="9"/>
      <c r="FY4" s="9"/>
      <c r="FZ4" s="9"/>
      <c r="GA4" s="9"/>
      <c r="GB4" s="9"/>
      <c r="GC4" s="9"/>
      <c r="GD4" s="9"/>
      <c r="GE4" s="9"/>
      <c r="GF4" s="9"/>
      <c r="GG4" s="9"/>
      <c r="GH4" s="9"/>
      <c r="GI4" s="9"/>
      <c r="GJ4" s="9"/>
      <c r="GK4" s="9"/>
      <c r="GL4" s="9"/>
      <c r="GM4" s="9"/>
      <c r="GN4" s="9"/>
      <c r="GO4" s="9"/>
      <c r="GP4" s="9"/>
      <c r="GQ4" s="9"/>
      <c r="GR4" s="9"/>
      <c r="GS4" s="9"/>
      <c r="GT4" s="9"/>
      <c r="GU4" s="9"/>
      <c r="GV4" s="9"/>
      <c r="GW4" s="9"/>
      <c r="GX4" s="9"/>
      <c r="GY4" s="9"/>
      <c r="GZ4" s="9"/>
      <c r="HA4" s="9"/>
      <c r="HB4" s="9"/>
      <c r="HC4" s="9"/>
      <c r="HD4" s="9"/>
      <c r="HE4" s="9"/>
      <c r="HF4" s="9"/>
    </row>
    <row r="5" spans="1:214" ht="144.94999999999999" customHeight="1">
      <c r="A5" s="8"/>
      <c r="B5" s="563" t="s">
        <v>310</v>
      </c>
      <c r="C5" s="429"/>
      <c r="D5" s="1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9"/>
      <c r="FN5" s="9"/>
      <c r="FO5" s="9"/>
      <c r="FP5" s="9"/>
      <c r="FQ5" s="9"/>
      <c r="FR5" s="9"/>
      <c r="FS5" s="9"/>
      <c r="FT5" s="9"/>
      <c r="FU5" s="9"/>
      <c r="FV5" s="9"/>
      <c r="FW5" s="9"/>
      <c r="FX5" s="9"/>
      <c r="FY5" s="9"/>
      <c r="FZ5" s="9"/>
      <c r="GA5" s="9"/>
      <c r="GB5" s="9"/>
      <c r="GC5" s="9"/>
      <c r="GD5" s="9"/>
      <c r="GE5" s="9"/>
      <c r="GF5" s="9"/>
      <c r="GG5" s="9"/>
      <c r="GH5" s="9"/>
      <c r="GI5" s="9"/>
      <c r="GJ5" s="9"/>
      <c r="GK5" s="9"/>
      <c r="GL5" s="9"/>
      <c r="GM5" s="9"/>
      <c r="GN5" s="9"/>
      <c r="GO5" s="9"/>
      <c r="GP5" s="9"/>
      <c r="GQ5" s="9"/>
      <c r="GR5" s="9"/>
      <c r="GS5" s="9"/>
      <c r="GT5" s="9"/>
      <c r="GU5" s="9"/>
      <c r="GV5" s="9"/>
      <c r="GW5" s="9"/>
      <c r="GX5" s="9"/>
      <c r="GY5" s="9"/>
      <c r="GZ5" s="9"/>
      <c r="HA5" s="9"/>
      <c r="HB5" s="9"/>
      <c r="HC5" s="9"/>
      <c r="HD5" s="9"/>
      <c r="HE5" s="9"/>
      <c r="HF5" s="9"/>
    </row>
    <row r="6" spans="1:214" ht="35.1" customHeight="1">
      <c r="A6" s="13"/>
      <c r="B6" s="260" t="s">
        <v>311</v>
      </c>
      <c r="C6" s="564">
        <f>SUM(C7:C14)/24</f>
        <v>0.58333333333333337</v>
      </c>
      <c r="D6" s="1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113">
        <f>1-C6</f>
        <v>0.41666666666666663</v>
      </c>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9"/>
      <c r="DN6" s="9"/>
      <c r="DO6" s="9"/>
      <c r="DP6" s="9"/>
      <c r="DQ6" s="9"/>
      <c r="DR6" s="9"/>
      <c r="DS6" s="9"/>
      <c r="DT6" s="9"/>
      <c r="DU6" s="9"/>
      <c r="DV6" s="9"/>
      <c r="DW6" s="9"/>
      <c r="DX6" s="9"/>
      <c r="DY6" s="9"/>
      <c r="DZ6" s="9"/>
      <c r="EA6" s="9"/>
      <c r="EB6" s="9"/>
      <c r="EC6" s="9"/>
      <c r="ED6" s="9"/>
      <c r="EE6" s="9"/>
      <c r="EF6" s="9"/>
      <c r="EG6" s="9"/>
      <c r="EH6" s="9"/>
      <c r="EI6" s="9"/>
      <c r="EJ6" s="9"/>
      <c r="EK6" s="9"/>
      <c r="EL6" s="9"/>
      <c r="EM6" s="9"/>
      <c r="EN6" s="9"/>
      <c r="EO6" s="9"/>
      <c r="EP6" s="9"/>
      <c r="EQ6" s="9"/>
      <c r="ER6" s="9"/>
      <c r="ES6" s="9"/>
      <c r="ET6" s="9"/>
      <c r="EU6" s="9"/>
      <c r="EV6" s="9"/>
      <c r="EW6" s="9"/>
      <c r="EX6" s="9"/>
      <c r="EY6" s="9"/>
      <c r="EZ6" s="9"/>
      <c r="FA6" s="9"/>
      <c r="FB6" s="9"/>
      <c r="FC6" s="9"/>
      <c r="FD6" s="9"/>
      <c r="FE6" s="9"/>
      <c r="FF6" s="9"/>
      <c r="FG6" s="9"/>
      <c r="FH6" s="9"/>
      <c r="FI6" s="9"/>
      <c r="FJ6" s="9"/>
      <c r="FK6" s="9"/>
      <c r="FL6" s="9"/>
      <c r="FM6" s="9"/>
      <c r="FN6" s="9"/>
      <c r="FO6" s="9"/>
      <c r="FP6" s="9"/>
      <c r="FQ6" s="9"/>
      <c r="FR6" s="9"/>
      <c r="FS6" s="9"/>
      <c r="FT6" s="9"/>
      <c r="FU6" s="9"/>
      <c r="FV6" s="9"/>
      <c r="FW6" s="9"/>
      <c r="FX6" s="9"/>
      <c r="FY6" s="9"/>
      <c r="FZ6" s="9"/>
      <c r="GA6" s="9"/>
      <c r="GB6" s="9"/>
      <c r="GC6" s="9"/>
      <c r="GD6" s="9"/>
      <c r="GE6" s="9"/>
      <c r="GF6" s="9"/>
      <c r="GG6" s="9"/>
      <c r="GH6" s="9"/>
      <c r="GI6" s="9"/>
      <c r="GJ6" s="9"/>
      <c r="GK6" s="9"/>
      <c r="GL6" s="9"/>
      <c r="GM6" s="9"/>
      <c r="GN6" s="9"/>
      <c r="GO6" s="9"/>
      <c r="GP6" s="9"/>
      <c r="GQ6" s="9"/>
      <c r="GR6" s="9"/>
      <c r="GS6" s="9"/>
      <c r="GT6" s="9"/>
      <c r="GU6" s="9"/>
      <c r="GV6" s="9"/>
      <c r="GW6" s="9"/>
      <c r="GX6" s="9"/>
      <c r="GY6" s="9"/>
      <c r="GZ6" s="9"/>
      <c r="HA6" s="9"/>
      <c r="HB6" s="9"/>
      <c r="HC6" s="9"/>
      <c r="HD6" s="9"/>
      <c r="HE6" s="9"/>
      <c r="HF6" s="9"/>
    </row>
    <row r="7" spans="1:214" ht="20.100000000000001" customHeight="1">
      <c r="A7" s="8"/>
      <c r="B7" s="254" t="s">
        <v>312</v>
      </c>
      <c r="C7" s="565">
        <v>3</v>
      </c>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row>
    <row r="8" spans="1:214" ht="18.95">
      <c r="A8" s="8"/>
      <c r="B8" s="255" t="s">
        <v>313</v>
      </c>
      <c r="C8" s="565">
        <v>3</v>
      </c>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9"/>
      <c r="DL8" s="9"/>
      <c r="DM8" s="9"/>
      <c r="DN8" s="9"/>
      <c r="DO8" s="9"/>
      <c r="DP8" s="9"/>
      <c r="DQ8" s="9"/>
      <c r="DR8" s="9"/>
      <c r="DS8" s="9"/>
      <c r="DT8" s="9"/>
      <c r="DU8" s="9"/>
      <c r="DV8" s="9"/>
      <c r="DW8" s="9"/>
      <c r="DX8" s="9"/>
      <c r="DY8" s="9"/>
      <c r="DZ8" s="9"/>
      <c r="EA8" s="9"/>
      <c r="EB8" s="9"/>
      <c r="EC8" s="9"/>
      <c r="ED8" s="9"/>
      <c r="EE8" s="9"/>
      <c r="EF8" s="9"/>
      <c r="EG8" s="9"/>
      <c r="EH8" s="9"/>
      <c r="EI8" s="9"/>
      <c r="EJ8" s="9"/>
      <c r="EK8" s="9"/>
      <c r="EL8" s="9"/>
      <c r="EM8" s="9"/>
      <c r="EN8" s="9"/>
      <c r="EO8" s="9"/>
      <c r="EP8" s="9"/>
      <c r="EQ8" s="9"/>
      <c r="ER8" s="9"/>
      <c r="ES8" s="9"/>
      <c r="ET8" s="9"/>
      <c r="EU8" s="9"/>
      <c r="EV8" s="9"/>
      <c r="EW8" s="9"/>
      <c r="EX8" s="9"/>
      <c r="EY8" s="9"/>
      <c r="EZ8" s="9"/>
      <c r="FA8" s="9"/>
      <c r="FB8" s="9"/>
      <c r="FC8" s="9"/>
      <c r="FD8" s="9"/>
      <c r="FE8" s="9"/>
      <c r="FF8" s="9"/>
      <c r="FG8" s="9"/>
      <c r="FH8" s="9"/>
      <c r="FI8" s="9"/>
      <c r="FJ8" s="9"/>
      <c r="FK8" s="9"/>
      <c r="FL8" s="9"/>
      <c r="FM8" s="9"/>
      <c r="FN8" s="9"/>
      <c r="FO8" s="9"/>
      <c r="FP8" s="9"/>
      <c r="FQ8" s="9"/>
      <c r="FR8" s="9"/>
      <c r="FS8" s="9"/>
      <c r="FT8" s="9"/>
      <c r="FU8" s="9"/>
      <c r="FV8" s="9"/>
      <c r="FW8" s="9"/>
      <c r="FX8" s="9"/>
      <c r="FY8" s="9"/>
      <c r="FZ8" s="9"/>
      <c r="GA8" s="9"/>
      <c r="GB8" s="9"/>
      <c r="GC8" s="9"/>
      <c r="GD8" s="9"/>
      <c r="GE8" s="9"/>
      <c r="GF8" s="9"/>
      <c r="GG8" s="9"/>
      <c r="GH8" s="9"/>
      <c r="GI8" s="9"/>
      <c r="GJ8" s="9"/>
      <c r="GK8" s="9"/>
      <c r="GL8" s="9"/>
      <c r="GM8" s="9"/>
      <c r="GN8" s="9"/>
      <c r="GO8" s="9"/>
      <c r="GP8" s="9"/>
      <c r="GQ8" s="9"/>
      <c r="GR8" s="9"/>
      <c r="GS8" s="9"/>
      <c r="GT8" s="9"/>
      <c r="GU8" s="9"/>
      <c r="GV8" s="9"/>
      <c r="GW8" s="9"/>
      <c r="GX8" s="9"/>
      <c r="GY8" s="9"/>
      <c r="GZ8" s="9"/>
      <c r="HA8" s="9"/>
      <c r="HB8" s="9"/>
      <c r="HC8" s="9"/>
      <c r="HD8" s="9"/>
      <c r="HE8" s="9"/>
      <c r="HF8" s="9"/>
    </row>
    <row r="9" spans="1:214" ht="35.1" customHeight="1">
      <c r="A9" s="8"/>
      <c r="B9" s="255" t="s">
        <v>314</v>
      </c>
      <c r="C9" s="565">
        <v>3</v>
      </c>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c r="DI9" s="9"/>
      <c r="DJ9" s="9"/>
      <c r="DK9" s="9"/>
      <c r="DL9" s="9"/>
      <c r="DM9" s="9"/>
      <c r="DN9" s="9"/>
      <c r="DO9" s="9"/>
      <c r="DP9" s="9"/>
      <c r="DQ9" s="9"/>
      <c r="DR9" s="9"/>
      <c r="DS9" s="9"/>
      <c r="DT9" s="9"/>
      <c r="DU9" s="9"/>
      <c r="DV9" s="9"/>
      <c r="DW9" s="9"/>
      <c r="DX9" s="9"/>
      <c r="DY9" s="9"/>
      <c r="DZ9" s="9"/>
      <c r="EA9" s="9"/>
      <c r="EB9" s="9"/>
      <c r="EC9" s="9"/>
      <c r="ED9" s="9"/>
      <c r="EE9" s="9"/>
      <c r="EF9" s="9"/>
      <c r="EG9" s="9"/>
      <c r="EH9" s="9"/>
      <c r="EI9" s="9"/>
      <c r="EJ9" s="9"/>
      <c r="EK9" s="9"/>
      <c r="EL9" s="9"/>
      <c r="EM9" s="9"/>
      <c r="EN9" s="9"/>
      <c r="EO9" s="9"/>
      <c r="EP9" s="9"/>
      <c r="EQ9" s="9"/>
      <c r="ER9" s="9"/>
      <c r="ES9" s="9"/>
      <c r="ET9" s="9"/>
      <c r="EU9" s="9"/>
      <c r="EV9" s="9"/>
      <c r="EW9" s="9"/>
      <c r="EX9" s="9"/>
      <c r="EY9" s="9"/>
      <c r="EZ9" s="9"/>
      <c r="FA9" s="9"/>
      <c r="FB9" s="9"/>
      <c r="FC9" s="9"/>
      <c r="FD9" s="9"/>
      <c r="FE9" s="9"/>
      <c r="FF9" s="9"/>
      <c r="FG9" s="9"/>
      <c r="FH9" s="9"/>
      <c r="FI9" s="9"/>
      <c r="FJ9" s="9"/>
      <c r="FK9" s="9"/>
      <c r="FL9" s="9"/>
      <c r="FM9" s="9"/>
      <c r="FN9" s="9"/>
      <c r="FO9" s="9"/>
      <c r="FP9" s="9"/>
      <c r="FQ9" s="9"/>
      <c r="FR9" s="9"/>
      <c r="FS9" s="9"/>
      <c r="FT9" s="9"/>
      <c r="FU9" s="9"/>
      <c r="FV9" s="9"/>
      <c r="FW9" s="9"/>
      <c r="FX9" s="9"/>
      <c r="FY9" s="9"/>
      <c r="FZ9" s="9"/>
      <c r="GA9" s="9"/>
      <c r="GB9" s="9"/>
      <c r="GC9" s="9"/>
      <c r="GD9" s="9"/>
      <c r="GE9" s="9"/>
      <c r="GF9" s="9"/>
      <c r="GG9" s="9"/>
      <c r="GH9" s="9"/>
      <c r="GI9" s="9"/>
      <c r="GJ9" s="9"/>
      <c r="GK9" s="9"/>
      <c r="GL9" s="9"/>
      <c r="GM9" s="9"/>
      <c r="GN9" s="9"/>
      <c r="GO9" s="9"/>
      <c r="GP9" s="9"/>
      <c r="GQ9" s="9"/>
      <c r="GR9" s="9"/>
      <c r="GS9" s="9"/>
      <c r="GT9" s="9"/>
      <c r="GU9" s="9"/>
      <c r="GV9" s="9"/>
      <c r="GW9" s="9"/>
      <c r="GX9" s="9"/>
      <c r="GY9" s="9"/>
      <c r="GZ9" s="9"/>
      <c r="HA9" s="9"/>
      <c r="HB9" s="9"/>
      <c r="HC9" s="9"/>
      <c r="HD9" s="9"/>
      <c r="HE9" s="9"/>
      <c r="HF9" s="9"/>
    </row>
    <row r="10" spans="1:214" ht="38.1">
      <c r="A10" s="8"/>
      <c r="B10" s="255" t="s">
        <v>315</v>
      </c>
      <c r="C10" s="565">
        <v>1</v>
      </c>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c r="DR10" s="9"/>
      <c r="DS10" s="9"/>
      <c r="DT10" s="9"/>
      <c r="DU10" s="9"/>
      <c r="DV10" s="9"/>
      <c r="DW10" s="9"/>
      <c r="DX10" s="9"/>
      <c r="DY10" s="9"/>
      <c r="DZ10" s="9"/>
      <c r="EA10" s="9"/>
      <c r="EB10" s="9"/>
      <c r="EC10" s="9"/>
      <c r="ED10" s="9"/>
      <c r="EE10" s="9"/>
      <c r="EF10" s="9"/>
      <c r="EG10" s="9"/>
      <c r="EH10" s="9"/>
      <c r="EI10" s="9"/>
      <c r="EJ10" s="9"/>
      <c r="EK10" s="9"/>
      <c r="EL10" s="9"/>
      <c r="EM10" s="9"/>
      <c r="EN10" s="9"/>
      <c r="EO10" s="9"/>
      <c r="EP10" s="9"/>
      <c r="EQ10" s="9"/>
      <c r="ER10" s="9"/>
      <c r="ES10" s="9"/>
      <c r="ET10" s="9"/>
      <c r="EU10" s="9"/>
      <c r="EV10" s="9"/>
      <c r="EW10" s="9"/>
      <c r="EX10" s="9"/>
      <c r="EY10" s="9"/>
      <c r="EZ10" s="9"/>
      <c r="FA10" s="9"/>
      <c r="FB10" s="9"/>
      <c r="FC10" s="9"/>
      <c r="FD10" s="9"/>
      <c r="FE10" s="9"/>
      <c r="FF10" s="9"/>
      <c r="FG10" s="9"/>
      <c r="FH10" s="9"/>
      <c r="FI10" s="9"/>
      <c r="FJ10" s="9"/>
      <c r="FK10" s="9"/>
      <c r="FL10" s="9"/>
      <c r="FM10" s="9"/>
      <c r="FN10" s="9"/>
      <c r="FO10" s="9"/>
      <c r="FP10" s="9"/>
      <c r="FQ10" s="9"/>
      <c r="FR10" s="9"/>
      <c r="FS10" s="9"/>
      <c r="FT10" s="9"/>
      <c r="FU10" s="9"/>
      <c r="FV10" s="9"/>
      <c r="FW10" s="9"/>
      <c r="FX10" s="9"/>
      <c r="FY10" s="9"/>
      <c r="FZ10" s="9"/>
      <c r="GA10" s="9"/>
      <c r="GB10" s="9"/>
      <c r="GC10" s="9"/>
      <c r="GD10" s="9"/>
      <c r="GE10" s="9"/>
      <c r="GF10" s="9"/>
      <c r="GG10" s="9"/>
      <c r="GH10" s="9"/>
      <c r="GI10" s="9"/>
      <c r="GJ10" s="9"/>
      <c r="GK10" s="9"/>
      <c r="GL10" s="9"/>
      <c r="GM10" s="9"/>
      <c r="GN10" s="9"/>
      <c r="GO10" s="9"/>
      <c r="GP10" s="9"/>
      <c r="GQ10" s="9"/>
      <c r="GR10" s="9"/>
      <c r="GS10" s="9"/>
      <c r="GT10" s="9"/>
      <c r="GU10" s="9"/>
      <c r="GV10" s="9"/>
      <c r="GW10" s="9"/>
      <c r="GX10" s="9"/>
      <c r="GY10" s="9"/>
      <c r="GZ10" s="9"/>
      <c r="HA10" s="9"/>
      <c r="HB10" s="9"/>
      <c r="HC10" s="9"/>
      <c r="HD10" s="9"/>
      <c r="HE10" s="9"/>
      <c r="HF10" s="9"/>
    </row>
    <row r="11" spans="1:214" ht="38.1">
      <c r="A11" s="8"/>
      <c r="B11" s="255" t="s">
        <v>316</v>
      </c>
      <c r="C11" s="565">
        <v>1</v>
      </c>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9"/>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row>
    <row r="12" spans="1:214" ht="57">
      <c r="A12" s="8"/>
      <c r="B12" s="255" t="s">
        <v>317</v>
      </c>
      <c r="C12" s="565">
        <v>1</v>
      </c>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c r="DD12" s="9"/>
      <c r="DE12" s="9"/>
      <c r="DF12" s="9"/>
      <c r="DG12" s="9"/>
      <c r="DH12" s="9"/>
      <c r="DI12" s="9"/>
      <c r="DJ12" s="9"/>
      <c r="DK12" s="9"/>
      <c r="DL12" s="9"/>
      <c r="DM12" s="9"/>
      <c r="DN12" s="9"/>
      <c r="DO12" s="9"/>
      <c r="DP12" s="9"/>
      <c r="DQ12" s="9"/>
      <c r="DR12" s="9"/>
      <c r="DS12" s="9"/>
      <c r="DT12" s="9"/>
      <c r="DU12" s="9"/>
      <c r="DV12" s="9"/>
      <c r="DW12" s="9"/>
      <c r="DX12" s="9"/>
      <c r="DY12" s="9"/>
      <c r="DZ12" s="9"/>
      <c r="EA12" s="9"/>
      <c r="EB12" s="9"/>
      <c r="EC12" s="9"/>
      <c r="ED12" s="9"/>
      <c r="EE12" s="9"/>
      <c r="EF12" s="9"/>
      <c r="EG12" s="9"/>
      <c r="EH12" s="9"/>
      <c r="EI12" s="9"/>
      <c r="EJ12" s="9"/>
      <c r="EK12" s="9"/>
      <c r="EL12" s="9"/>
      <c r="EM12" s="9"/>
      <c r="EN12" s="9"/>
      <c r="EO12" s="9"/>
      <c r="EP12" s="9"/>
      <c r="EQ12" s="9"/>
      <c r="ER12" s="9"/>
      <c r="ES12" s="9"/>
      <c r="ET12" s="9"/>
      <c r="EU12" s="9"/>
      <c r="EV12" s="9"/>
      <c r="EW12" s="9"/>
      <c r="EX12" s="9"/>
      <c r="EY12" s="9"/>
      <c r="EZ12" s="9"/>
      <c r="FA12" s="9"/>
      <c r="FB12" s="9"/>
      <c r="FC12" s="9"/>
      <c r="FD12" s="9"/>
      <c r="FE12" s="9"/>
      <c r="FF12" s="9"/>
      <c r="FG12" s="9"/>
      <c r="FH12" s="9"/>
      <c r="FI12" s="9"/>
      <c r="FJ12" s="9"/>
      <c r="FK12" s="9"/>
      <c r="FL12" s="9"/>
      <c r="FM12" s="9"/>
      <c r="FN12" s="9"/>
      <c r="FO12" s="9"/>
      <c r="FP12" s="9"/>
      <c r="FQ12" s="9"/>
      <c r="FR12" s="9"/>
      <c r="FS12" s="9"/>
      <c r="FT12" s="9"/>
      <c r="FU12" s="9"/>
      <c r="FV12" s="9"/>
      <c r="FW12" s="9"/>
      <c r="FX12" s="9"/>
      <c r="FY12" s="9"/>
      <c r="FZ12" s="9"/>
      <c r="GA12" s="9"/>
      <c r="GB12" s="9"/>
      <c r="GC12" s="9"/>
      <c r="GD12" s="9"/>
      <c r="GE12" s="9"/>
      <c r="GF12" s="9"/>
      <c r="GG12" s="9"/>
      <c r="GH12" s="9"/>
      <c r="GI12" s="9"/>
      <c r="GJ12" s="9"/>
      <c r="GK12" s="9"/>
      <c r="GL12" s="9"/>
      <c r="GM12" s="9"/>
      <c r="GN12" s="9"/>
      <c r="GO12" s="9"/>
      <c r="GP12" s="9"/>
      <c r="GQ12" s="9"/>
      <c r="GR12" s="9"/>
      <c r="GS12" s="9"/>
      <c r="GT12" s="9"/>
      <c r="GU12" s="9"/>
      <c r="GV12" s="9"/>
      <c r="GW12" s="9"/>
      <c r="GX12" s="9"/>
      <c r="GY12" s="9"/>
      <c r="GZ12" s="9"/>
      <c r="HA12" s="9"/>
      <c r="HB12" s="9"/>
      <c r="HC12" s="9"/>
      <c r="HD12" s="9"/>
      <c r="HE12" s="9"/>
      <c r="HF12" s="9"/>
    </row>
    <row r="13" spans="1:214" ht="42" customHeight="1">
      <c r="A13" s="20"/>
      <c r="B13" s="256" t="s">
        <v>318</v>
      </c>
      <c r="C13" s="565">
        <v>1</v>
      </c>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c r="CP13" s="9"/>
      <c r="CQ13" s="9"/>
      <c r="CR13" s="9"/>
      <c r="CS13" s="9"/>
      <c r="CT13" s="9"/>
      <c r="CU13" s="9"/>
      <c r="CV13" s="9"/>
      <c r="CW13" s="9"/>
      <c r="CX13" s="9"/>
      <c r="CY13" s="9"/>
      <c r="CZ13" s="9"/>
      <c r="DA13" s="9"/>
      <c r="DB13" s="9"/>
      <c r="DC13" s="9"/>
      <c r="DD13" s="9"/>
      <c r="DE13" s="9"/>
      <c r="DF13" s="9"/>
      <c r="DG13" s="9"/>
      <c r="DH13" s="9"/>
      <c r="DI13" s="9"/>
      <c r="DJ13" s="9"/>
      <c r="DK13" s="9"/>
      <c r="DL13" s="9"/>
      <c r="DM13" s="9"/>
      <c r="DN13" s="9"/>
      <c r="DO13" s="9"/>
      <c r="DP13" s="9"/>
      <c r="DQ13" s="9"/>
      <c r="DR13" s="9"/>
      <c r="DS13" s="9"/>
      <c r="DT13" s="9"/>
      <c r="DU13" s="9"/>
      <c r="DV13" s="9"/>
      <c r="DW13" s="9"/>
      <c r="DX13" s="9"/>
      <c r="DY13" s="9"/>
      <c r="DZ13" s="9"/>
      <c r="EA13" s="9"/>
      <c r="EB13" s="9"/>
      <c r="EC13" s="9"/>
      <c r="ED13" s="9"/>
      <c r="EE13" s="9"/>
      <c r="EF13" s="9"/>
      <c r="EG13" s="9"/>
      <c r="EH13" s="9"/>
      <c r="EI13" s="9"/>
      <c r="EJ13" s="9"/>
      <c r="EK13" s="9"/>
      <c r="EL13" s="9"/>
      <c r="EM13" s="9"/>
      <c r="EN13" s="9"/>
      <c r="EO13" s="9"/>
      <c r="EP13" s="9"/>
      <c r="EQ13" s="9"/>
      <c r="ER13" s="9"/>
      <c r="ES13" s="9"/>
      <c r="ET13" s="9"/>
      <c r="EU13" s="9"/>
      <c r="EV13" s="9"/>
      <c r="EW13" s="9"/>
      <c r="EX13" s="9"/>
      <c r="EY13" s="9"/>
      <c r="EZ13" s="9"/>
      <c r="FA13" s="9"/>
      <c r="FB13" s="9"/>
      <c r="FC13" s="9"/>
      <c r="FD13" s="9"/>
      <c r="FE13" s="9"/>
      <c r="FF13" s="9"/>
      <c r="FG13" s="9"/>
      <c r="FH13" s="9"/>
      <c r="FI13" s="9"/>
      <c r="FJ13" s="9"/>
      <c r="FK13" s="9"/>
      <c r="FL13" s="9"/>
      <c r="FM13" s="9"/>
      <c r="FN13" s="9"/>
      <c r="FO13" s="9"/>
      <c r="FP13" s="9"/>
      <c r="FQ13" s="9"/>
      <c r="FR13" s="9"/>
      <c r="FS13" s="9"/>
      <c r="FT13" s="9"/>
      <c r="FU13" s="9"/>
      <c r="FV13" s="9"/>
      <c r="FW13" s="9"/>
      <c r="FX13" s="9"/>
      <c r="FY13" s="9"/>
      <c r="FZ13" s="9"/>
      <c r="GA13" s="9"/>
      <c r="GB13" s="9"/>
      <c r="GC13" s="9"/>
      <c r="GD13" s="9"/>
      <c r="GE13" s="9"/>
      <c r="GF13" s="9"/>
      <c r="GG13" s="9"/>
      <c r="GH13" s="9"/>
      <c r="GI13" s="9"/>
      <c r="GJ13" s="9"/>
      <c r="GK13" s="9"/>
      <c r="GL13" s="9"/>
      <c r="GM13" s="9"/>
      <c r="GN13" s="9"/>
      <c r="GO13" s="9"/>
      <c r="GP13" s="9"/>
      <c r="GQ13" s="9"/>
      <c r="GR13" s="9"/>
      <c r="GS13" s="9"/>
      <c r="GT13" s="9"/>
      <c r="GU13" s="9"/>
      <c r="GV13" s="9"/>
      <c r="GW13" s="9"/>
      <c r="GX13" s="9"/>
      <c r="GY13" s="9"/>
      <c r="GZ13" s="9"/>
      <c r="HA13" s="9"/>
      <c r="HB13" s="9"/>
      <c r="HC13" s="9"/>
      <c r="HD13" s="9"/>
      <c r="HE13" s="9"/>
      <c r="HF13" s="9"/>
    </row>
    <row r="14" spans="1:214" ht="35.1" customHeight="1">
      <c r="A14" s="8"/>
      <c r="B14" s="255" t="s">
        <v>319</v>
      </c>
      <c r="C14" s="565">
        <v>1</v>
      </c>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c r="CJ14" s="9"/>
      <c r="CK14" s="9"/>
      <c r="CL14" s="9"/>
      <c r="CM14" s="9"/>
      <c r="CN14" s="9"/>
      <c r="CO14" s="9"/>
      <c r="CP14" s="9"/>
      <c r="CQ14" s="9"/>
      <c r="CR14" s="9"/>
      <c r="CS14" s="9"/>
      <c r="CT14" s="9"/>
      <c r="CU14" s="9"/>
      <c r="CV14" s="9"/>
      <c r="CW14" s="9"/>
      <c r="CX14" s="9"/>
      <c r="CY14" s="9"/>
      <c r="CZ14" s="9"/>
      <c r="DA14" s="9"/>
      <c r="DB14" s="9"/>
      <c r="DC14" s="9"/>
      <c r="DD14" s="9"/>
      <c r="DE14" s="9"/>
      <c r="DF14" s="9"/>
      <c r="DG14" s="9"/>
      <c r="DH14" s="9"/>
      <c r="DI14" s="9"/>
      <c r="DJ14" s="9"/>
      <c r="DK14" s="9"/>
      <c r="DL14" s="9"/>
      <c r="DM14" s="9"/>
      <c r="DN14" s="9"/>
      <c r="DO14" s="9"/>
      <c r="DP14" s="9"/>
      <c r="DQ14" s="9"/>
      <c r="DR14" s="9"/>
      <c r="DS14" s="9"/>
      <c r="DT14" s="9"/>
      <c r="DU14" s="9"/>
      <c r="DV14" s="9"/>
      <c r="DW14" s="9"/>
      <c r="DX14" s="9"/>
      <c r="DY14" s="9"/>
      <c r="DZ14" s="9"/>
      <c r="EA14" s="9"/>
      <c r="EB14" s="9"/>
      <c r="EC14" s="9"/>
      <c r="ED14" s="9"/>
      <c r="EE14" s="9"/>
      <c r="EF14" s="9"/>
      <c r="EG14" s="9"/>
      <c r="EH14" s="9"/>
      <c r="EI14" s="9"/>
      <c r="EJ14" s="9"/>
      <c r="EK14" s="9"/>
      <c r="EL14" s="9"/>
      <c r="EM14" s="9"/>
      <c r="EN14" s="9"/>
      <c r="EO14" s="9"/>
      <c r="EP14" s="9"/>
      <c r="EQ14" s="9"/>
      <c r="ER14" s="9"/>
      <c r="ES14" s="9"/>
      <c r="ET14" s="9"/>
      <c r="EU14" s="9"/>
      <c r="EV14" s="9"/>
      <c r="EW14" s="9"/>
      <c r="EX14" s="9"/>
      <c r="EY14" s="9"/>
      <c r="EZ14" s="9"/>
      <c r="FA14" s="9"/>
      <c r="FB14" s="9"/>
      <c r="FC14" s="9"/>
      <c r="FD14" s="9"/>
      <c r="FE14" s="9"/>
      <c r="FF14" s="9"/>
      <c r="FG14" s="9"/>
      <c r="FH14" s="9"/>
      <c r="FI14" s="9"/>
      <c r="FJ14" s="9"/>
      <c r="FK14" s="9"/>
      <c r="FL14" s="9"/>
      <c r="FM14" s="9"/>
      <c r="FN14" s="9"/>
      <c r="FO14" s="9"/>
      <c r="FP14" s="9"/>
      <c r="FQ14" s="9"/>
      <c r="FR14" s="9"/>
      <c r="FS14" s="9"/>
      <c r="FT14" s="9"/>
      <c r="FU14" s="9"/>
      <c r="FV14" s="9"/>
      <c r="FW14" s="9"/>
      <c r="FX14" s="9"/>
      <c r="FY14" s="9"/>
      <c r="FZ14" s="9"/>
      <c r="GA14" s="9"/>
      <c r="GB14" s="9"/>
      <c r="GC14" s="9"/>
      <c r="GD14" s="9"/>
      <c r="GE14" s="9"/>
      <c r="GF14" s="9"/>
      <c r="GG14" s="9"/>
      <c r="GH14" s="9"/>
      <c r="GI14" s="9"/>
      <c r="GJ14" s="9"/>
      <c r="GK14" s="9"/>
      <c r="GL14" s="9"/>
      <c r="GM14" s="9"/>
      <c r="GN14" s="9"/>
      <c r="GO14" s="9"/>
      <c r="GP14" s="9"/>
      <c r="GQ14" s="9"/>
      <c r="GR14" s="9"/>
      <c r="GS14" s="9"/>
      <c r="GT14" s="9"/>
      <c r="GU14" s="9"/>
      <c r="GV14" s="9"/>
      <c r="GW14" s="9"/>
      <c r="GX14" s="9"/>
      <c r="GY14" s="9"/>
      <c r="GZ14" s="9"/>
      <c r="HA14" s="9"/>
      <c r="HB14" s="9"/>
      <c r="HC14" s="9"/>
      <c r="HD14" s="9"/>
      <c r="HE14" s="9"/>
      <c r="HF14" s="9"/>
    </row>
    <row r="15" spans="1:214" ht="8.1" customHeight="1">
      <c r="A15" s="8"/>
      <c r="B15" s="257"/>
      <c r="C15" s="566"/>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c r="CP15" s="9"/>
      <c r="CQ15" s="9"/>
      <c r="CR15" s="9"/>
      <c r="CS15" s="9"/>
      <c r="CT15" s="9"/>
      <c r="CU15" s="9"/>
      <c r="CV15" s="9"/>
      <c r="CW15" s="9"/>
      <c r="CX15" s="9"/>
      <c r="CY15" s="9"/>
      <c r="CZ15" s="9"/>
      <c r="DA15" s="9"/>
      <c r="DB15" s="9"/>
      <c r="DC15" s="9"/>
      <c r="DD15" s="9"/>
      <c r="DE15" s="9"/>
      <c r="DF15" s="9"/>
      <c r="DG15" s="9"/>
      <c r="DH15" s="9"/>
      <c r="DI15" s="9"/>
      <c r="DJ15" s="9"/>
      <c r="DK15" s="9"/>
      <c r="DL15" s="9"/>
      <c r="DM15" s="9"/>
      <c r="DN15" s="9"/>
      <c r="DO15" s="9"/>
      <c r="DP15" s="9"/>
      <c r="DQ15" s="9"/>
      <c r="DR15" s="9"/>
      <c r="DS15" s="9"/>
      <c r="DT15" s="9"/>
      <c r="DU15" s="9"/>
      <c r="DV15" s="9"/>
      <c r="DW15" s="9"/>
      <c r="DX15" s="9"/>
      <c r="DY15" s="9"/>
      <c r="DZ15" s="9"/>
      <c r="EA15" s="9"/>
      <c r="EB15" s="9"/>
      <c r="EC15" s="9"/>
      <c r="ED15" s="9"/>
      <c r="EE15" s="9"/>
      <c r="EF15" s="9"/>
      <c r="EG15" s="9"/>
      <c r="EH15" s="9"/>
      <c r="EI15" s="9"/>
      <c r="EJ15" s="9"/>
      <c r="EK15" s="9"/>
      <c r="EL15" s="9"/>
      <c r="EM15" s="9"/>
      <c r="EN15" s="9"/>
      <c r="EO15" s="9"/>
      <c r="EP15" s="9"/>
      <c r="EQ15" s="9"/>
      <c r="ER15" s="9"/>
      <c r="ES15" s="9"/>
      <c r="ET15" s="9"/>
      <c r="EU15" s="9"/>
      <c r="EV15" s="9"/>
      <c r="EW15" s="9"/>
      <c r="EX15" s="9"/>
      <c r="EY15" s="9"/>
      <c r="EZ15" s="9"/>
      <c r="FA15" s="9"/>
      <c r="FB15" s="9"/>
      <c r="FC15" s="9"/>
      <c r="FD15" s="9"/>
      <c r="FE15" s="9"/>
      <c r="FF15" s="9"/>
      <c r="FG15" s="9"/>
      <c r="FH15" s="9"/>
      <c r="FI15" s="9"/>
      <c r="FJ15" s="9"/>
      <c r="FK15" s="9"/>
      <c r="FL15" s="9"/>
      <c r="FM15" s="9"/>
      <c r="FN15" s="9"/>
      <c r="FO15" s="9"/>
      <c r="FP15" s="9"/>
      <c r="FQ15" s="9"/>
      <c r="FR15" s="9"/>
      <c r="FS15" s="9"/>
      <c r="FT15" s="9"/>
      <c r="FU15" s="9"/>
      <c r="FV15" s="9"/>
      <c r="FW15" s="9"/>
      <c r="FX15" s="9"/>
      <c r="FY15" s="9"/>
      <c r="FZ15" s="9"/>
      <c r="GA15" s="9"/>
      <c r="GB15" s="9"/>
      <c r="GC15" s="9"/>
      <c r="GD15" s="9"/>
      <c r="GE15" s="9"/>
      <c r="GF15" s="9"/>
      <c r="GG15" s="9"/>
      <c r="GH15" s="9"/>
      <c r="GI15" s="9"/>
      <c r="GJ15" s="9"/>
      <c r="GK15" s="9"/>
      <c r="GL15" s="9"/>
      <c r="GM15" s="9"/>
      <c r="GN15" s="9"/>
      <c r="GO15" s="9"/>
      <c r="GP15" s="9"/>
      <c r="GQ15" s="9"/>
      <c r="GR15" s="9"/>
      <c r="GS15" s="9"/>
      <c r="GT15" s="9"/>
      <c r="GU15" s="9"/>
      <c r="GV15" s="9"/>
      <c r="GW15" s="9"/>
      <c r="GX15" s="9"/>
      <c r="GY15" s="9"/>
      <c r="GZ15" s="9"/>
      <c r="HA15" s="9"/>
      <c r="HB15" s="9"/>
      <c r="HC15" s="9"/>
      <c r="HD15" s="9"/>
      <c r="HE15" s="9"/>
      <c r="HF15" s="9"/>
    </row>
    <row r="16" spans="1:214" ht="29.1" customHeight="1">
      <c r="A16" s="8"/>
      <c r="B16" s="259" t="s">
        <v>320</v>
      </c>
      <c r="C16" s="564">
        <f>SUM(C17:C23)/21</f>
        <v>0.61904761904761907</v>
      </c>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113">
        <f>1-C16</f>
        <v>0.38095238095238093</v>
      </c>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CR16" s="9"/>
      <c r="CS16" s="9"/>
      <c r="CT16" s="9"/>
      <c r="CU16" s="9"/>
      <c r="CV16" s="9"/>
      <c r="CW16" s="9"/>
      <c r="CX16" s="9"/>
      <c r="CY16" s="9"/>
      <c r="CZ16" s="9"/>
      <c r="DA16" s="9"/>
      <c r="DB16" s="9"/>
      <c r="DC16" s="9"/>
      <c r="DD16" s="9"/>
      <c r="DE16" s="9"/>
      <c r="DF16" s="9"/>
      <c r="DG16" s="9"/>
      <c r="DH16" s="9"/>
      <c r="DI16" s="9"/>
      <c r="DJ16" s="9"/>
      <c r="DK16" s="9"/>
      <c r="DL16" s="9"/>
      <c r="DM16" s="9"/>
      <c r="DN16" s="9"/>
      <c r="DO16" s="9"/>
      <c r="DP16" s="9"/>
      <c r="DQ16" s="9"/>
      <c r="DR16" s="9"/>
      <c r="DS16" s="9"/>
      <c r="DT16" s="9"/>
      <c r="DU16" s="9"/>
      <c r="DV16" s="9"/>
      <c r="DW16" s="9"/>
      <c r="DX16" s="9"/>
      <c r="DY16" s="9"/>
      <c r="DZ16" s="9"/>
      <c r="EA16" s="9"/>
      <c r="EB16" s="9"/>
      <c r="EC16" s="9"/>
      <c r="ED16" s="9"/>
      <c r="EE16" s="9"/>
      <c r="EF16" s="9"/>
      <c r="EG16" s="9"/>
      <c r="EH16" s="9"/>
      <c r="EI16" s="9"/>
      <c r="EJ16" s="9"/>
      <c r="EK16" s="9"/>
      <c r="EL16" s="9"/>
      <c r="EM16" s="9"/>
      <c r="EN16" s="9"/>
      <c r="EO16" s="9"/>
      <c r="EP16" s="9"/>
      <c r="EQ16" s="9"/>
      <c r="ER16" s="9"/>
      <c r="ES16" s="9"/>
      <c r="ET16" s="9"/>
      <c r="EU16" s="9"/>
      <c r="EV16" s="9"/>
      <c r="EW16" s="9"/>
      <c r="EX16" s="9"/>
      <c r="EY16" s="9"/>
      <c r="EZ16" s="9"/>
      <c r="FA16" s="9"/>
      <c r="FB16" s="9"/>
      <c r="FC16" s="9"/>
      <c r="FD16" s="9"/>
      <c r="FE16" s="9"/>
      <c r="FF16" s="9"/>
      <c r="FG16" s="9"/>
      <c r="FH16" s="9"/>
      <c r="FI16" s="9"/>
      <c r="FJ16" s="9"/>
      <c r="FK16" s="9"/>
      <c r="FL16" s="9"/>
      <c r="FM16" s="9"/>
      <c r="FN16" s="9"/>
      <c r="FO16" s="9"/>
      <c r="FP16" s="9"/>
      <c r="FQ16" s="9"/>
      <c r="FR16" s="9"/>
      <c r="FS16" s="9"/>
      <c r="FT16" s="9"/>
      <c r="FU16" s="9"/>
      <c r="FV16" s="9"/>
      <c r="FW16" s="9"/>
      <c r="FX16" s="9"/>
      <c r="FY16" s="9"/>
      <c r="FZ16" s="9"/>
      <c r="GA16" s="9"/>
      <c r="GB16" s="9"/>
      <c r="GC16" s="9"/>
      <c r="GD16" s="9"/>
      <c r="GE16" s="9"/>
      <c r="GF16" s="9"/>
      <c r="GG16" s="9"/>
      <c r="GH16" s="9"/>
      <c r="GI16" s="9"/>
      <c r="GJ16" s="9"/>
      <c r="GK16" s="9"/>
      <c r="GL16" s="9"/>
      <c r="GM16" s="9"/>
      <c r="GN16" s="9"/>
      <c r="GO16" s="9"/>
      <c r="GP16" s="9"/>
      <c r="GQ16" s="9"/>
      <c r="GR16" s="9"/>
      <c r="GS16" s="9"/>
      <c r="GT16" s="9"/>
      <c r="GU16" s="9"/>
      <c r="GV16" s="9"/>
      <c r="GW16" s="9"/>
      <c r="GX16" s="9"/>
      <c r="GY16" s="9"/>
      <c r="GZ16" s="9"/>
      <c r="HA16" s="9"/>
      <c r="HB16" s="9"/>
      <c r="HC16" s="9"/>
      <c r="HD16" s="9"/>
      <c r="HE16" s="9"/>
      <c r="HF16" s="9"/>
    </row>
    <row r="17" spans="1:214" ht="28.5" customHeight="1">
      <c r="A17" s="8"/>
      <c r="B17" s="255" t="s">
        <v>321</v>
      </c>
      <c r="C17" s="565">
        <v>1</v>
      </c>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c r="BU17" s="9"/>
      <c r="BV17" s="9"/>
      <c r="BW17" s="9"/>
      <c r="BX17" s="9"/>
      <c r="BY17" s="9"/>
      <c r="BZ17" s="9"/>
      <c r="CA17" s="9"/>
      <c r="CB17" s="9"/>
      <c r="CC17" s="9"/>
      <c r="CD17" s="9"/>
      <c r="CE17" s="9"/>
      <c r="CF17" s="9"/>
      <c r="CG17" s="9"/>
      <c r="CH17" s="9"/>
      <c r="CI17" s="9"/>
      <c r="CJ17" s="9"/>
      <c r="CK17" s="9"/>
      <c r="CL17" s="9"/>
      <c r="CM17" s="9"/>
      <c r="CN17" s="9"/>
      <c r="CO17" s="9"/>
      <c r="CP17" s="9"/>
      <c r="CQ17" s="9"/>
      <c r="CR17" s="9"/>
      <c r="CS17" s="9"/>
      <c r="CT17" s="9"/>
      <c r="CU17" s="9"/>
      <c r="CV17" s="9"/>
      <c r="CW17" s="9"/>
      <c r="CX17" s="9"/>
      <c r="CY17" s="9"/>
      <c r="CZ17" s="9"/>
      <c r="DA17" s="9"/>
      <c r="DB17" s="9"/>
      <c r="DC17" s="9"/>
      <c r="DD17" s="9"/>
      <c r="DE17" s="9"/>
      <c r="DF17" s="9"/>
      <c r="DG17" s="9"/>
      <c r="DH17" s="9"/>
      <c r="DI17" s="9"/>
      <c r="DJ17" s="9"/>
      <c r="DK17" s="9"/>
      <c r="DL17" s="9"/>
      <c r="DM17" s="9"/>
      <c r="DN17" s="9"/>
      <c r="DO17" s="9"/>
      <c r="DP17" s="9"/>
      <c r="DQ17" s="9"/>
      <c r="DR17" s="9"/>
      <c r="DS17" s="9"/>
      <c r="DT17" s="9"/>
      <c r="DU17" s="9"/>
      <c r="DV17" s="9"/>
      <c r="DW17" s="9"/>
      <c r="DX17" s="9"/>
      <c r="DY17" s="9"/>
      <c r="DZ17" s="9"/>
      <c r="EA17" s="9"/>
      <c r="EB17" s="9"/>
      <c r="EC17" s="9"/>
      <c r="ED17" s="9"/>
      <c r="EE17" s="9"/>
      <c r="EF17" s="9"/>
      <c r="EG17" s="9"/>
      <c r="EH17" s="9"/>
      <c r="EI17" s="9"/>
      <c r="EJ17" s="9"/>
      <c r="EK17" s="9"/>
      <c r="EL17" s="9"/>
      <c r="EM17" s="9"/>
      <c r="EN17" s="9"/>
      <c r="EO17" s="9"/>
      <c r="EP17" s="9"/>
      <c r="EQ17" s="9"/>
      <c r="ER17" s="9"/>
      <c r="ES17" s="9"/>
      <c r="ET17" s="9"/>
      <c r="EU17" s="9"/>
      <c r="EV17" s="9"/>
      <c r="EW17" s="9"/>
      <c r="EX17" s="9"/>
      <c r="EY17" s="9"/>
      <c r="EZ17" s="9"/>
      <c r="FA17" s="9"/>
      <c r="FB17" s="9"/>
      <c r="FC17" s="9"/>
      <c r="FD17" s="9"/>
      <c r="FE17" s="9"/>
      <c r="FF17" s="9"/>
      <c r="FG17" s="9"/>
      <c r="FH17" s="9"/>
      <c r="FI17" s="9"/>
      <c r="FJ17" s="9"/>
      <c r="FK17" s="9"/>
      <c r="FL17" s="9"/>
      <c r="FM17" s="9"/>
      <c r="FN17" s="9"/>
      <c r="FO17" s="9"/>
      <c r="FP17" s="9"/>
      <c r="FQ17" s="9"/>
      <c r="FR17" s="9"/>
      <c r="FS17" s="9"/>
      <c r="FT17" s="9"/>
      <c r="FU17" s="9"/>
      <c r="FV17" s="9"/>
      <c r="FW17" s="9"/>
      <c r="FX17" s="9"/>
      <c r="FY17" s="9"/>
      <c r="FZ17" s="9"/>
      <c r="GA17" s="9"/>
      <c r="GB17" s="9"/>
      <c r="GC17" s="9"/>
      <c r="GD17" s="9"/>
      <c r="GE17" s="9"/>
      <c r="GF17" s="9"/>
      <c r="GG17" s="9"/>
      <c r="GH17" s="9"/>
      <c r="GI17" s="9"/>
      <c r="GJ17" s="9"/>
      <c r="GK17" s="9"/>
      <c r="GL17" s="9"/>
      <c r="GM17" s="9"/>
      <c r="GN17" s="9"/>
      <c r="GO17" s="9"/>
      <c r="GP17" s="9"/>
      <c r="GQ17" s="9"/>
      <c r="GR17" s="9"/>
      <c r="GS17" s="9"/>
      <c r="GT17" s="9"/>
      <c r="GU17" s="9"/>
      <c r="GV17" s="9"/>
      <c r="GW17" s="9"/>
      <c r="GX17" s="9"/>
      <c r="GY17" s="9"/>
      <c r="GZ17" s="9"/>
      <c r="HA17" s="9"/>
      <c r="HB17" s="9"/>
      <c r="HC17" s="9"/>
      <c r="HD17" s="9"/>
      <c r="HE17" s="9"/>
      <c r="HF17" s="9"/>
    </row>
    <row r="18" spans="1:214" ht="57">
      <c r="A18" s="8"/>
      <c r="B18" s="255" t="s">
        <v>322</v>
      </c>
      <c r="C18" s="565">
        <v>3</v>
      </c>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c r="BU18" s="9"/>
      <c r="BV18" s="9"/>
      <c r="BW18" s="9"/>
      <c r="BX18" s="9"/>
      <c r="BY18" s="9"/>
      <c r="BZ18" s="9"/>
      <c r="CA18" s="9"/>
      <c r="CB18" s="9"/>
      <c r="CC18" s="9"/>
      <c r="CD18" s="9"/>
      <c r="CE18" s="9"/>
      <c r="CF18" s="9"/>
      <c r="CG18" s="9"/>
      <c r="CH18" s="9"/>
      <c r="CI18" s="9"/>
      <c r="CJ18" s="9"/>
      <c r="CK18" s="9"/>
      <c r="CL18" s="9"/>
      <c r="CM18" s="9"/>
      <c r="CN18" s="9"/>
      <c r="CO18" s="9"/>
      <c r="CP18" s="9"/>
      <c r="CQ18" s="9"/>
      <c r="CR18" s="9"/>
      <c r="CS18" s="9"/>
      <c r="CT18" s="9"/>
      <c r="CU18" s="9"/>
      <c r="CV18" s="9"/>
      <c r="CW18" s="9"/>
      <c r="CX18" s="9"/>
      <c r="CY18" s="9"/>
      <c r="CZ18" s="9"/>
      <c r="DA18" s="9"/>
      <c r="DB18" s="9"/>
      <c r="DC18" s="9"/>
      <c r="DD18" s="9"/>
      <c r="DE18" s="9"/>
      <c r="DF18" s="9"/>
      <c r="DG18" s="9"/>
      <c r="DH18" s="9"/>
      <c r="DI18" s="9"/>
      <c r="DJ18" s="9"/>
      <c r="DK18" s="9"/>
      <c r="DL18" s="9"/>
      <c r="DM18" s="9"/>
      <c r="DN18" s="9"/>
      <c r="DO18" s="9"/>
      <c r="DP18" s="9"/>
      <c r="DQ18" s="9"/>
      <c r="DR18" s="9"/>
      <c r="DS18" s="9"/>
      <c r="DT18" s="9"/>
      <c r="DU18" s="9"/>
      <c r="DV18" s="9"/>
      <c r="DW18" s="9"/>
      <c r="DX18" s="9"/>
      <c r="DY18" s="9"/>
      <c r="DZ18" s="9"/>
      <c r="EA18" s="9"/>
      <c r="EB18" s="9"/>
      <c r="EC18" s="9"/>
      <c r="ED18" s="9"/>
      <c r="EE18" s="9"/>
      <c r="EF18" s="9"/>
      <c r="EG18" s="9"/>
      <c r="EH18" s="9"/>
      <c r="EI18" s="9"/>
      <c r="EJ18" s="9"/>
      <c r="EK18" s="9"/>
      <c r="EL18" s="9"/>
      <c r="EM18" s="9"/>
      <c r="EN18" s="9"/>
      <c r="EO18" s="9"/>
      <c r="EP18" s="9"/>
      <c r="EQ18" s="9"/>
      <c r="ER18" s="9"/>
      <c r="ES18" s="9"/>
      <c r="ET18" s="9"/>
      <c r="EU18" s="9"/>
      <c r="EV18" s="9"/>
      <c r="EW18" s="9"/>
      <c r="EX18" s="9"/>
      <c r="EY18" s="9"/>
      <c r="EZ18" s="9"/>
      <c r="FA18" s="9"/>
      <c r="FB18" s="9"/>
      <c r="FC18" s="9"/>
      <c r="FD18" s="9"/>
      <c r="FE18" s="9"/>
      <c r="FF18" s="9"/>
      <c r="FG18" s="9"/>
      <c r="FH18" s="9"/>
      <c r="FI18" s="9"/>
      <c r="FJ18" s="9"/>
      <c r="FK18" s="9"/>
      <c r="FL18" s="9"/>
      <c r="FM18" s="9"/>
      <c r="FN18" s="9"/>
      <c r="FO18" s="9"/>
      <c r="FP18" s="9"/>
      <c r="FQ18" s="9"/>
      <c r="FR18" s="9"/>
      <c r="FS18" s="9"/>
      <c r="FT18" s="9"/>
      <c r="FU18" s="9"/>
      <c r="FV18" s="9"/>
      <c r="FW18" s="9"/>
      <c r="FX18" s="9"/>
      <c r="FY18" s="9"/>
      <c r="FZ18" s="9"/>
      <c r="GA18" s="9"/>
      <c r="GB18" s="9"/>
      <c r="GC18" s="9"/>
      <c r="GD18" s="9"/>
      <c r="GE18" s="9"/>
      <c r="GF18" s="9"/>
      <c r="GG18" s="9"/>
      <c r="GH18" s="9"/>
      <c r="GI18" s="9"/>
      <c r="GJ18" s="9"/>
      <c r="GK18" s="9"/>
      <c r="GL18" s="9"/>
      <c r="GM18" s="9"/>
      <c r="GN18" s="9"/>
      <c r="GO18" s="9"/>
      <c r="GP18" s="9"/>
      <c r="GQ18" s="9"/>
      <c r="GR18" s="9"/>
      <c r="GS18" s="9"/>
      <c r="GT18" s="9"/>
      <c r="GU18" s="9"/>
      <c r="GV18" s="9"/>
      <c r="GW18" s="9"/>
      <c r="GX18" s="9"/>
      <c r="GY18" s="9"/>
      <c r="GZ18" s="9"/>
      <c r="HA18" s="9"/>
      <c r="HB18" s="9"/>
      <c r="HC18" s="9"/>
      <c r="HD18" s="9"/>
      <c r="HE18" s="9"/>
      <c r="HF18" s="9"/>
    </row>
    <row r="19" spans="1:214" ht="38.1">
      <c r="A19" s="8"/>
      <c r="B19" s="255" t="s">
        <v>323</v>
      </c>
      <c r="C19" s="565">
        <v>1</v>
      </c>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c r="BZ19" s="9"/>
      <c r="CA19" s="9"/>
      <c r="CB19" s="9"/>
      <c r="CC19" s="9"/>
      <c r="CD19" s="9"/>
      <c r="CE19" s="9"/>
      <c r="CF19" s="9"/>
      <c r="CG19" s="9"/>
      <c r="CH19" s="9"/>
      <c r="CI19" s="9"/>
      <c r="CJ19" s="9"/>
      <c r="CK19" s="9"/>
      <c r="CL19" s="9"/>
      <c r="CM19" s="9"/>
      <c r="CN19" s="9"/>
      <c r="CO19" s="9"/>
      <c r="CP19" s="9"/>
      <c r="CQ19" s="9"/>
      <c r="CR19" s="9"/>
      <c r="CS19" s="9"/>
      <c r="CT19" s="9"/>
      <c r="CU19" s="9"/>
      <c r="CV19" s="9"/>
      <c r="CW19" s="9"/>
      <c r="CX19" s="9"/>
      <c r="CY19" s="9"/>
      <c r="CZ19" s="9"/>
      <c r="DA19" s="9"/>
      <c r="DB19" s="9"/>
      <c r="DC19" s="9"/>
      <c r="DD19" s="9"/>
      <c r="DE19" s="9"/>
      <c r="DF19" s="9"/>
      <c r="DG19" s="9"/>
      <c r="DH19" s="9"/>
      <c r="DI19" s="9"/>
      <c r="DJ19" s="9"/>
      <c r="DK19" s="9"/>
      <c r="DL19" s="9"/>
      <c r="DM19" s="9"/>
      <c r="DN19" s="9"/>
      <c r="DO19" s="9"/>
      <c r="DP19" s="9"/>
      <c r="DQ19" s="9"/>
      <c r="DR19" s="9"/>
      <c r="DS19" s="9"/>
      <c r="DT19" s="9"/>
      <c r="DU19" s="9"/>
      <c r="DV19" s="9"/>
      <c r="DW19" s="9"/>
      <c r="DX19" s="9"/>
      <c r="DY19" s="9"/>
      <c r="DZ19" s="9"/>
      <c r="EA19" s="9"/>
      <c r="EB19" s="9"/>
      <c r="EC19" s="9"/>
      <c r="ED19" s="9"/>
      <c r="EE19" s="9"/>
      <c r="EF19" s="9"/>
      <c r="EG19" s="9"/>
      <c r="EH19" s="9"/>
      <c r="EI19" s="9"/>
      <c r="EJ19" s="9"/>
      <c r="EK19" s="9"/>
      <c r="EL19" s="9"/>
      <c r="EM19" s="9"/>
      <c r="EN19" s="9"/>
      <c r="EO19" s="9"/>
      <c r="EP19" s="9"/>
      <c r="EQ19" s="9"/>
      <c r="ER19" s="9"/>
      <c r="ES19" s="9"/>
      <c r="ET19" s="9"/>
      <c r="EU19" s="9"/>
      <c r="EV19" s="9"/>
      <c r="EW19" s="9"/>
      <c r="EX19" s="9"/>
      <c r="EY19" s="9"/>
      <c r="EZ19" s="9"/>
      <c r="FA19" s="9"/>
      <c r="FB19" s="9"/>
      <c r="FC19" s="9"/>
      <c r="FD19" s="9"/>
      <c r="FE19" s="9"/>
      <c r="FF19" s="9"/>
      <c r="FG19" s="9"/>
      <c r="FH19" s="9"/>
      <c r="FI19" s="9"/>
      <c r="FJ19" s="9"/>
      <c r="FK19" s="9"/>
      <c r="FL19" s="9"/>
      <c r="FM19" s="9"/>
      <c r="FN19" s="9"/>
      <c r="FO19" s="9"/>
      <c r="FP19" s="9"/>
      <c r="FQ19" s="9"/>
      <c r="FR19" s="9"/>
      <c r="FS19" s="9"/>
      <c r="FT19" s="9"/>
      <c r="FU19" s="9"/>
      <c r="FV19" s="9"/>
      <c r="FW19" s="9"/>
      <c r="FX19" s="9"/>
      <c r="FY19" s="9"/>
      <c r="FZ19" s="9"/>
      <c r="GA19" s="9"/>
      <c r="GB19" s="9"/>
      <c r="GC19" s="9"/>
      <c r="GD19" s="9"/>
      <c r="GE19" s="9"/>
      <c r="GF19" s="9"/>
      <c r="GG19" s="9"/>
      <c r="GH19" s="9"/>
      <c r="GI19" s="9"/>
      <c r="GJ19" s="9"/>
      <c r="GK19" s="9"/>
      <c r="GL19" s="9"/>
      <c r="GM19" s="9"/>
      <c r="GN19" s="9"/>
      <c r="GO19" s="9"/>
      <c r="GP19" s="9"/>
      <c r="GQ19" s="9"/>
      <c r="GR19" s="9"/>
      <c r="GS19" s="9"/>
      <c r="GT19" s="9"/>
      <c r="GU19" s="9"/>
      <c r="GV19" s="9"/>
      <c r="GW19" s="9"/>
      <c r="GX19" s="9"/>
      <c r="GY19" s="9"/>
      <c r="GZ19" s="9"/>
      <c r="HA19" s="9"/>
      <c r="HB19" s="9"/>
      <c r="HC19" s="9"/>
      <c r="HD19" s="9"/>
      <c r="HE19" s="9"/>
      <c r="HF19" s="9"/>
    </row>
    <row r="20" spans="1:214" ht="18.95">
      <c r="A20" s="8"/>
      <c r="B20" s="255" t="s">
        <v>324</v>
      </c>
      <c r="C20" s="565">
        <v>1</v>
      </c>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c r="CC20" s="9"/>
      <c r="CD20" s="9"/>
      <c r="CE20" s="9"/>
      <c r="CF20" s="9"/>
      <c r="CG20" s="9"/>
      <c r="CH20" s="9"/>
      <c r="CI20" s="9"/>
      <c r="CJ20" s="9"/>
      <c r="CK20" s="9"/>
      <c r="CL20" s="9"/>
      <c r="CM20" s="9"/>
      <c r="CN20" s="9"/>
      <c r="CO20" s="9"/>
      <c r="CP20" s="9"/>
      <c r="CQ20" s="9"/>
      <c r="CR20" s="9"/>
      <c r="CS20" s="9"/>
      <c r="CT20" s="9"/>
      <c r="CU20" s="9"/>
      <c r="CV20" s="9"/>
      <c r="CW20" s="9"/>
      <c r="CX20" s="9"/>
      <c r="CY20" s="9"/>
      <c r="CZ20" s="9"/>
      <c r="DA20" s="9"/>
      <c r="DB20" s="9"/>
      <c r="DC20" s="9"/>
      <c r="DD20" s="9"/>
      <c r="DE20" s="9"/>
      <c r="DF20" s="9"/>
      <c r="DG20" s="9"/>
      <c r="DH20" s="9"/>
      <c r="DI20" s="9"/>
      <c r="DJ20" s="9"/>
      <c r="DK20" s="9"/>
      <c r="DL20" s="9"/>
      <c r="DM20" s="9"/>
      <c r="DN20" s="9"/>
      <c r="DO20" s="9"/>
      <c r="DP20" s="9"/>
      <c r="DQ20" s="9"/>
      <c r="DR20" s="9"/>
      <c r="DS20" s="9"/>
      <c r="DT20" s="9"/>
      <c r="DU20" s="9"/>
      <c r="DV20" s="9"/>
      <c r="DW20" s="9"/>
      <c r="DX20" s="9"/>
      <c r="DY20" s="9"/>
      <c r="DZ20" s="9"/>
      <c r="EA20" s="9"/>
      <c r="EB20" s="9"/>
      <c r="EC20" s="9"/>
      <c r="ED20" s="9"/>
      <c r="EE20" s="9"/>
      <c r="EF20" s="9"/>
      <c r="EG20" s="9"/>
      <c r="EH20" s="9"/>
      <c r="EI20" s="9"/>
      <c r="EJ20" s="9"/>
      <c r="EK20" s="9"/>
      <c r="EL20" s="9"/>
      <c r="EM20" s="9"/>
      <c r="EN20" s="9"/>
      <c r="EO20" s="9"/>
      <c r="EP20" s="9"/>
      <c r="EQ20" s="9"/>
      <c r="ER20" s="9"/>
      <c r="ES20" s="9"/>
      <c r="ET20" s="9"/>
      <c r="EU20" s="9"/>
      <c r="EV20" s="9"/>
      <c r="EW20" s="9"/>
      <c r="EX20" s="9"/>
      <c r="EY20" s="9"/>
      <c r="EZ20" s="9"/>
      <c r="FA20" s="9"/>
      <c r="FB20" s="9"/>
      <c r="FC20" s="9"/>
      <c r="FD20" s="9"/>
      <c r="FE20" s="9"/>
      <c r="FF20" s="9"/>
      <c r="FG20" s="9"/>
      <c r="FH20" s="9"/>
      <c r="FI20" s="9"/>
      <c r="FJ20" s="9"/>
      <c r="FK20" s="9"/>
      <c r="FL20" s="9"/>
      <c r="FM20" s="9"/>
      <c r="FN20" s="9"/>
      <c r="FO20" s="9"/>
      <c r="FP20" s="9"/>
      <c r="FQ20" s="9"/>
      <c r="FR20" s="9"/>
      <c r="FS20" s="9"/>
      <c r="FT20" s="9"/>
      <c r="FU20" s="9"/>
      <c r="FV20" s="9"/>
      <c r="FW20" s="9"/>
      <c r="FX20" s="9"/>
      <c r="FY20" s="9"/>
      <c r="FZ20" s="9"/>
      <c r="GA20" s="9"/>
      <c r="GB20" s="9"/>
      <c r="GC20" s="9"/>
      <c r="GD20" s="9"/>
      <c r="GE20" s="9"/>
      <c r="GF20" s="9"/>
      <c r="GG20" s="9"/>
      <c r="GH20" s="9"/>
      <c r="GI20" s="9"/>
      <c r="GJ20" s="9"/>
      <c r="GK20" s="9"/>
      <c r="GL20" s="9"/>
      <c r="GM20" s="9"/>
      <c r="GN20" s="9"/>
      <c r="GO20" s="9"/>
      <c r="GP20" s="9"/>
      <c r="GQ20" s="9"/>
      <c r="GR20" s="9"/>
      <c r="GS20" s="9"/>
      <c r="GT20" s="9"/>
      <c r="GU20" s="9"/>
      <c r="GV20" s="9"/>
      <c r="GW20" s="9"/>
      <c r="GX20" s="9"/>
      <c r="GY20" s="9"/>
      <c r="GZ20" s="9"/>
      <c r="HA20" s="9"/>
      <c r="HB20" s="9"/>
      <c r="HC20" s="9"/>
      <c r="HD20" s="9"/>
      <c r="HE20" s="9"/>
      <c r="HF20" s="9"/>
    </row>
    <row r="21" spans="1:214" ht="21.95" customHeight="1">
      <c r="A21" s="8"/>
      <c r="B21" s="255" t="s">
        <v>325</v>
      </c>
      <c r="C21" s="565">
        <v>3</v>
      </c>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c r="BU21" s="9"/>
      <c r="BV21" s="9"/>
      <c r="BW21" s="9"/>
      <c r="BX21" s="9"/>
      <c r="BY21" s="9"/>
      <c r="BZ21" s="9"/>
      <c r="CA21" s="9"/>
      <c r="CB21" s="9"/>
      <c r="CC21" s="9"/>
      <c r="CD21" s="9"/>
      <c r="CE21" s="9"/>
      <c r="CF21" s="9"/>
      <c r="CG21" s="9"/>
      <c r="CH21" s="9"/>
      <c r="CI21" s="9"/>
      <c r="CJ21" s="9"/>
      <c r="CK21" s="9"/>
      <c r="CL21" s="9"/>
      <c r="CM21" s="9"/>
      <c r="CN21" s="9"/>
      <c r="CO21" s="9"/>
      <c r="CP21" s="9"/>
      <c r="CQ21" s="9"/>
      <c r="CR21" s="9"/>
      <c r="CS21" s="9"/>
      <c r="CT21" s="9"/>
      <c r="CU21" s="9"/>
      <c r="CV21" s="9"/>
      <c r="CW21" s="9"/>
      <c r="CX21" s="9"/>
      <c r="CY21" s="9"/>
      <c r="CZ21" s="9"/>
      <c r="DA21" s="9"/>
      <c r="DB21" s="9"/>
      <c r="DC21" s="9"/>
      <c r="DD21" s="9"/>
      <c r="DE21" s="9"/>
      <c r="DF21" s="9"/>
      <c r="DG21" s="9"/>
      <c r="DH21" s="9"/>
      <c r="DI21" s="9"/>
      <c r="DJ21" s="9"/>
      <c r="DK21" s="9"/>
      <c r="DL21" s="9"/>
      <c r="DM21" s="9"/>
      <c r="DN21" s="9"/>
      <c r="DO21" s="9"/>
      <c r="DP21" s="9"/>
      <c r="DQ21" s="9"/>
      <c r="DR21" s="9"/>
      <c r="DS21" s="9"/>
      <c r="DT21" s="9"/>
      <c r="DU21" s="9"/>
      <c r="DV21" s="9"/>
      <c r="DW21" s="9"/>
      <c r="DX21" s="9"/>
      <c r="DY21" s="9"/>
      <c r="DZ21" s="9"/>
      <c r="EA21" s="9"/>
      <c r="EB21" s="9"/>
      <c r="EC21" s="9"/>
      <c r="ED21" s="9"/>
      <c r="EE21" s="9"/>
      <c r="EF21" s="9"/>
      <c r="EG21" s="9"/>
      <c r="EH21" s="9"/>
      <c r="EI21" s="9"/>
      <c r="EJ21" s="9"/>
      <c r="EK21" s="9"/>
      <c r="EL21" s="9"/>
      <c r="EM21" s="9"/>
      <c r="EN21" s="9"/>
      <c r="EO21" s="9"/>
      <c r="EP21" s="9"/>
      <c r="EQ21" s="9"/>
      <c r="ER21" s="9"/>
      <c r="ES21" s="9"/>
      <c r="ET21" s="9"/>
      <c r="EU21" s="9"/>
      <c r="EV21" s="9"/>
      <c r="EW21" s="9"/>
      <c r="EX21" s="9"/>
      <c r="EY21" s="9"/>
      <c r="EZ21" s="9"/>
      <c r="FA21" s="9"/>
      <c r="FB21" s="9"/>
      <c r="FC21" s="9"/>
      <c r="FD21" s="9"/>
      <c r="FE21" s="9"/>
      <c r="FF21" s="9"/>
      <c r="FG21" s="9"/>
      <c r="FH21" s="9"/>
      <c r="FI21" s="9"/>
      <c r="FJ21" s="9"/>
      <c r="FK21" s="9"/>
      <c r="FL21" s="9"/>
      <c r="FM21" s="9"/>
      <c r="FN21" s="9"/>
      <c r="FO21" s="9"/>
      <c r="FP21" s="9"/>
      <c r="FQ21" s="9"/>
      <c r="FR21" s="9"/>
      <c r="FS21" s="9"/>
      <c r="FT21" s="9"/>
      <c r="FU21" s="9"/>
      <c r="FV21" s="9"/>
      <c r="FW21" s="9"/>
      <c r="FX21" s="9"/>
      <c r="FY21" s="9"/>
      <c r="FZ21" s="9"/>
      <c r="GA21" s="9"/>
      <c r="GB21" s="9"/>
      <c r="GC21" s="9"/>
      <c r="GD21" s="9"/>
      <c r="GE21" s="9"/>
      <c r="GF21" s="9"/>
      <c r="GG21" s="9"/>
      <c r="GH21" s="9"/>
      <c r="GI21" s="9"/>
      <c r="GJ21" s="9"/>
      <c r="GK21" s="9"/>
      <c r="GL21" s="9"/>
      <c r="GM21" s="9"/>
      <c r="GN21" s="9"/>
      <c r="GO21" s="9"/>
      <c r="GP21" s="9"/>
      <c r="GQ21" s="9"/>
      <c r="GR21" s="9"/>
      <c r="GS21" s="9"/>
      <c r="GT21" s="9"/>
      <c r="GU21" s="9"/>
      <c r="GV21" s="9"/>
      <c r="GW21" s="9"/>
      <c r="GX21" s="9"/>
      <c r="GY21" s="9"/>
      <c r="GZ21" s="9"/>
      <c r="HA21" s="9"/>
      <c r="HB21" s="9"/>
      <c r="HC21" s="9"/>
      <c r="HD21" s="9"/>
      <c r="HE21" s="9"/>
      <c r="HF21" s="9"/>
    </row>
    <row r="22" spans="1:214" ht="51.95" customHeight="1">
      <c r="A22" s="8"/>
      <c r="B22" s="255" t="s">
        <v>326</v>
      </c>
      <c r="C22" s="565">
        <v>3</v>
      </c>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row>
    <row r="23" spans="1:214" ht="57">
      <c r="A23" s="8"/>
      <c r="B23" s="255" t="s">
        <v>327</v>
      </c>
      <c r="C23" s="565">
        <v>1</v>
      </c>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c r="BW23" s="9"/>
      <c r="BX23" s="9"/>
      <c r="BY23" s="9"/>
      <c r="BZ23" s="9"/>
      <c r="CA23" s="9"/>
      <c r="CB23" s="9"/>
      <c r="CC23" s="9"/>
      <c r="CD23" s="9"/>
      <c r="CE23" s="9"/>
      <c r="CF23" s="9"/>
      <c r="CG23" s="9"/>
      <c r="CH23" s="9"/>
      <c r="CI23" s="9"/>
      <c r="CJ23" s="9"/>
      <c r="CK23" s="9"/>
      <c r="CL23" s="9"/>
      <c r="CM23" s="9"/>
      <c r="CN23" s="9"/>
      <c r="CO23" s="9"/>
      <c r="CP23" s="9"/>
      <c r="CQ23" s="9"/>
      <c r="CR23" s="9"/>
      <c r="CS23" s="9"/>
      <c r="CT23" s="9"/>
      <c r="CU23" s="9"/>
      <c r="CV23" s="9"/>
      <c r="CW23" s="9"/>
      <c r="CX23" s="9"/>
      <c r="CY23" s="9"/>
      <c r="CZ23" s="9"/>
      <c r="DA23" s="9"/>
      <c r="DB23" s="9"/>
      <c r="DC23" s="9"/>
      <c r="DD23" s="9"/>
      <c r="DE23" s="9"/>
      <c r="DF23" s="9"/>
      <c r="DG23" s="9"/>
      <c r="DH23" s="9"/>
      <c r="DI23" s="9"/>
      <c r="DJ23" s="9"/>
      <c r="DK23" s="9"/>
      <c r="DL23" s="9"/>
      <c r="DM23" s="9"/>
      <c r="DN23" s="9"/>
      <c r="DO23" s="9"/>
      <c r="DP23" s="9"/>
      <c r="DQ23" s="9"/>
      <c r="DR23" s="9"/>
      <c r="DS23" s="9"/>
      <c r="DT23" s="9"/>
      <c r="DU23" s="9"/>
      <c r="DV23" s="9"/>
      <c r="DW23" s="9"/>
      <c r="DX23" s="9"/>
      <c r="DY23" s="9"/>
      <c r="DZ23" s="9"/>
      <c r="EA23" s="9"/>
      <c r="EB23" s="9"/>
      <c r="EC23" s="9"/>
      <c r="ED23" s="9"/>
      <c r="EE23" s="9"/>
      <c r="EF23" s="9"/>
      <c r="EG23" s="9"/>
      <c r="EH23" s="9"/>
      <c r="EI23" s="9"/>
      <c r="EJ23" s="9"/>
      <c r="EK23" s="9"/>
      <c r="EL23" s="9"/>
      <c r="EM23" s="9"/>
      <c r="EN23" s="9"/>
      <c r="EO23" s="9"/>
      <c r="EP23" s="9"/>
      <c r="EQ23" s="9"/>
      <c r="ER23" s="9"/>
      <c r="ES23" s="9"/>
      <c r="ET23" s="9"/>
      <c r="EU23" s="9"/>
      <c r="EV23" s="9"/>
      <c r="EW23" s="9"/>
      <c r="EX23" s="9"/>
      <c r="EY23" s="9"/>
      <c r="EZ23" s="9"/>
      <c r="FA23" s="9"/>
      <c r="FB23" s="9"/>
      <c r="FC23" s="9"/>
      <c r="FD23" s="9"/>
      <c r="FE23" s="9"/>
      <c r="FF23" s="9"/>
      <c r="FG23" s="9"/>
      <c r="FH23" s="9"/>
      <c r="FI23" s="9"/>
      <c r="FJ23" s="9"/>
      <c r="FK23" s="9"/>
      <c r="FL23" s="9"/>
      <c r="FM23" s="9"/>
      <c r="FN23" s="9"/>
      <c r="FO23" s="9"/>
      <c r="FP23" s="9"/>
      <c r="FQ23" s="9"/>
      <c r="FR23" s="9"/>
      <c r="FS23" s="9"/>
      <c r="FT23" s="9"/>
      <c r="FU23" s="9"/>
      <c r="FV23" s="9"/>
      <c r="FW23" s="9"/>
      <c r="FX23" s="9"/>
      <c r="FY23" s="9"/>
      <c r="FZ23" s="9"/>
      <c r="GA23" s="9"/>
      <c r="GB23" s="9"/>
      <c r="GC23" s="9"/>
      <c r="GD23" s="9"/>
      <c r="GE23" s="9"/>
      <c r="GF23" s="9"/>
      <c r="GG23" s="9"/>
      <c r="GH23" s="9"/>
      <c r="GI23" s="9"/>
      <c r="GJ23" s="9"/>
      <c r="GK23" s="9"/>
      <c r="GL23" s="9"/>
      <c r="GM23" s="9"/>
      <c r="GN23" s="9"/>
      <c r="GO23" s="9"/>
      <c r="GP23" s="9"/>
      <c r="GQ23" s="9"/>
      <c r="GR23" s="9"/>
      <c r="GS23" s="9"/>
      <c r="GT23" s="9"/>
      <c r="GU23" s="9"/>
      <c r="GV23" s="9"/>
      <c r="GW23" s="9"/>
      <c r="GX23" s="9"/>
      <c r="GY23" s="9"/>
      <c r="GZ23" s="9"/>
      <c r="HA23" s="9"/>
      <c r="HB23" s="9"/>
      <c r="HC23" s="9"/>
      <c r="HD23" s="9"/>
      <c r="HE23" s="9"/>
      <c r="HF23" s="9"/>
    </row>
    <row r="24" spans="1:214" ht="7.5" customHeight="1">
      <c r="A24" s="8"/>
      <c r="B24" s="257"/>
      <c r="C24" s="566"/>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c r="CP24" s="9"/>
      <c r="CQ24" s="9"/>
      <c r="CR24" s="9"/>
      <c r="CS24" s="9"/>
      <c r="CT24" s="9"/>
      <c r="CU24" s="9"/>
      <c r="CV24" s="9"/>
      <c r="CW24" s="9"/>
      <c r="CX24" s="9"/>
      <c r="CY24" s="9"/>
      <c r="CZ24" s="9"/>
      <c r="DA24" s="9"/>
      <c r="DB24" s="9"/>
      <c r="DC24" s="9"/>
      <c r="DD24" s="9"/>
      <c r="DE24" s="9"/>
      <c r="DF24" s="9"/>
      <c r="DG24" s="9"/>
      <c r="DH24" s="9"/>
      <c r="DI24" s="9"/>
      <c r="DJ24" s="9"/>
      <c r="DK24" s="9"/>
      <c r="DL24" s="9"/>
      <c r="DM24" s="9"/>
      <c r="DN24" s="9"/>
      <c r="DO24" s="9"/>
      <c r="DP24" s="9"/>
      <c r="DQ24" s="9"/>
      <c r="DR24" s="9"/>
      <c r="DS24" s="9"/>
      <c r="DT24" s="9"/>
      <c r="DU24" s="9"/>
      <c r="DV24" s="9"/>
      <c r="DW24" s="9"/>
      <c r="DX24" s="9"/>
      <c r="DY24" s="9"/>
      <c r="DZ24" s="9"/>
      <c r="EA24" s="9"/>
      <c r="EB24" s="9"/>
      <c r="EC24" s="9"/>
      <c r="ED24" s="9"/>
      <c r="EE24" s="9"/>
      <c r="EF24" s="9"/>
      <c r="EG24" s="9"/>
      <c r="EH24" s="9"/>
      <c r="EI24" s="9"/>
      <c r="EJ24" s="9"/>
      <c r="EK24" s="9"/>
      <c r="EL24" s="9"/>
      <c r="EM24" s="9"/>
      <c r="EN24" s="9"/>
      <c r="EO24" s="9"/>
      <c r="EP24" s="9"/>
      <c r="EQ24" s="9"/>
      <c r="ER24" s="9"/>
      <c r="ES24" s="9"/>
      <c r="ET24" s="9"/>
      <c r="EU24" s="9"/>
      <c r="EV24" s="9"/>
      <c r="EW24" s="9"/>
      <c r="EX24" s="9"/>
      <c r="EY24" s="9"/>
      <c r="EZ24" s="9"/>
      <c r="FA24" s="9"/>
      <c r="FB24" s="9"/>
      <c r="FC24" s="9"/>
      <c r="FD24" s="9"/>
      <c r="FE24" s="9"/>
      <c r="FF24" s="9"/>
      <c r="FG24" s="9"/>
      <c r="FH24" s="9"/>
      <c r="FI24" s="9"/>
      <c r="FJ24" s="9"/>
      <c r="FK24" s="9"/>
      <c r="FL24" s="9"/>
      <c r="FM24" s="9"/>
      <c r="FN24" s="9"/>
      <c r="FO24" s="9"/>
      <c r="FP24" s="9"/>
      <c r="FQ24" s="9"/>
      <c r="FR24" s="9"/>
      <c r="FS24" s="9"/>
      <c r="FT24" s="9"/>
      <c r="FU24" s="9"/>
      <c r="FV24" s="9"/>
      <c r="FW24" s="9"/>
      <c r="FX24" s="9"/>
      <c r="FY24" s="9"/>
      <c r="FZ24" s="9"/>
      <c r="GA24" s="9"/>
      <c r="GB24" s="9"/>
      <c r="GC24" s="9"/>
      <c r="GD24" s="9"/>
      <c r="GE24" s="9"/>
      <c r="GF24" s="9"/>
      <c r="GG24" s="9"/>
      <c r="GH24" s="9"/>
      <c r="GI24" s="9"/>
      <c r="GJ24" s="9"/>
      <c r="GK24" s="9"/>
      <c r="GL24" s="9"/>
      <c r="GM24" s="9"/>
      <c r="GN24" s="9"/>
      <c r="GO24" s="9"/>
      <c r="GP24" s="9"/>
      <c r="GQ24" s="9"/>
      <c r="GR24" s="9"/>
      <c r="GS24" s="9"/>
      <c r="GT24" s="9"/>
      <c r="GU24" s="9"/>
      <c r="GV24" s="9"/>
      <c r="GW24" s="9"/>
      <c r="GX24" s="9"/>
      <c r="GY24" s="9"/>
      <c r="GZ24" s="9"/>
      <c r="HA24" s="9"/>
      <c r="HB24" s="9"/>
      <c r="HC24" s="9"/>
      <c r="HD24" s="9"/>
      <c r="HE24" s="9"/>
      <c r="HF24" s="9"/>
    </row>
    <row r="25" spans="1:214" ht="36" customHeight="1">
      <c r="A25" s="20"/>
      <c r="B25" s="259" t="s">
        <v>328</v>
      </c>
      <c r="C25" s="564">
        <f>SUM(C26:C34)/27</f>
        <v>0.70370370370370372</v>
      </c>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113">
        <f>1-C25</f>
        <v>0.29629629629629628</v>
      </c>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c r="CP25" s="9"/>
      <c r="CQ25" s="9"/>
      <c r="CR25" s="9"/>
      <c r="CS25" s="9"/>
      <c r="CT25" s="9"/>
      <c r="CU25" s="9"/>
      <c r="CV25" s="9"/>
      <c r="CW25" s="9"/>
      <c r="CX25" s="9"/>
      <c r="CY25" s="9"/>
      <c r="CZ25" s="9"/>
      <c r="DA25" s="9"/>
      <c r="DB25" s="9"/>
      <c r="DC25" s="9"/>
      <c r="DD25" s="9"/>
      <c r="DE25" s="9"/>
      <c r="DF25" s="9"/>
      <c r="DG25" s="9"/>
      <c r="DH25" s="9"/>
      <c r="DI25" s="9"/>
      <c r="DJ25" s="9"/>
      <c r="DK25" s="9"/>
      <c r="DL25" s="9"/>
      <c r="DM25" s="9"/>
      <c r="DN25" s="9"/>
      <c r="DO25" s="9"/>
      <c r="DP25" s="9"/>
      <c r="DQ25" s="9"/>
      <c r="DR25" s="9"/>
      <c r="DS25" s="9"/>
      <c r="DT25" s="9"/>
      <c r="DU25" s="9"/>
      <c r="DV25" s="9"/>
      <c r="DW25" s="9"/>
      <c r="DX25" s="9"/>
      <c r="DY25" s="9"/>
      <c r="DZ25" s="9"/>
      <c r="EA25" s="9"/>
      <c r="EB25" s="9"/>
      <c r="EC25" s="9"/>
      <c r="ED25" s="9"/>
      <c r="EE25" s="9"/>
      <c r="EF25" s="9"/>
      <c r="EG25" s="9"/>
      <c r="EH25" s="9"/>
      <c r="EI25" s="9"/>
      <c r="EJ25" s="9"/>
      <c r="EK25" s="9"/>
      <c r="EL25" s="9"/>
      <c r="EM25" s="9"/>
      <c r="EN25" s="9"/>
      <c r="EO25" s="9"/>
      <c r="EP25" s="9"/>
      <c r="EQ25" s="9"/>
      <c r="ER25" s="9"/>
      <c r="ES25" s="9"/>
      <c r="ET25" s="9"/>
      <c r="EU25" s="9"/>
      <c r="EV25" s="9"/>
      <c r="EW25" s="9"/>
      <c r="EX25" s="9"/>
      <c r="EY25" s="9"/>
      <c r="EZ25" s="9"/>
      <c r="FA25" s="9"/>
      <c r="FB25" s="9"/>
      <c r="FC25" s="9"/>
      <c r="FD25" s="9"/>
      <c r="FE25" s="9"/>
      <c r="FF25" s="9"/>
      <c r="FG25" s="9"/>
      <c r="FH25" s="9"/>
      <c r="FI25" s="9"/>
      <c r="FJ25" s="9"/>
      <c r="FK25" s="9"/>
      <c r="FL25" s="9"/>
      <c r="FM25" s="9"/>
      <c r="FN25" s="9"/>
      <c r="FO25" s="9"/>
      <c r="FP25" s="9"/>
      <c r="FQ25" s="9"/>
      <c r="FR25" s="9"/>
      <c r="FS25" s="9"/>
      <c r="FT25" s="9"/>
      <c r="FU25" s="9"/>
      <c r="FV25" s="9"/>
      <c r="FW25" s="9"/>
      <c r="FX25" s="9"/>
      <c r="FY25" s="9"/>
      <c r="FZ25" s="9"/>
      <c r="GA25" s="9"/>
      <c r="GB25" s="9"/>
      <c r="GC25" s="9"/>
      <c r="GD25" s="9"/>
      <c r="GE25" s="9"/>
      <c r="GF25" s="9"/>
      <c r="GG25" s="9"/>
      <c r="GH25" s="9"/>
      <c r="GI25" s="9"/>
      <c r="GJ25" s="9"/>
      <c r="GK25" s="9"/>
      <c r="GL25" s="9"/>
      <c r="GM25" s="9"/>
      <c r="GN25" s="9"/>
      <c r="GO25" s="9"/>
      <c r="GP25" s="9"/>
      <c r="GQ25" s="9"/>
      <c r="GR25" s="9"/>
      <c r="GS25" s="9"/>
      <c r="GT25" s="9"/>
      <c r="GU25" s="9"/>
      <c r="GV25" s="9"/>
      <c r="GW25" s="9"/>
      <c r="GX25" s="9"/>
      <c r="GY25" s="9"/>
      <c r="GZ25" s="9"/>
      <c r="HA25" s="9"/>
      <c r="HB25" s="9"/>
      <c r="HC25" s="9"/>
      <c r="HD25" s="9"/>
      <c r="HE25" s="9"/>
      <c r="HF25" s="9"/>
    </row>
    <row r="26" spans="1:214" ht="38.1">
      <c r="A26" s="8"/>
      <c r="B26" s="255" t="s">
        <v>329</v>
      </c>
      <c r="C26" s="565">
        <v>3</v>
      </c>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c r="BZ26" s="9"/>
      <c r="CA26" s="9"/>
      <c r="CB26" s="9"/>
      <c r="CC26" s="9"/>
      <c r="CD26" s="9"/>
      <c r="CE26" s="9"/>
      <c r="CF26" s="9"/>
      <c r="CG26" s="9"/>
      <c r="CH26" s="9"/>
      <c r="CI26" s="9"/>
      <c r="CJ26" s="9"/>
      <c r="CK26" s="9"/>
      <c r="CL26" s="9"/>
      <c r="CM26" s="9"/>
      <c r="CN26" s="9"/>
      <c r="CO26" s="9"/>
      <c r="CP26" s="9"/>
      <c r="CQ26" s="9"/>
      <c r="CR26" s="9"/>
      <c r="CS26" s="9"/>
      <c r="CT26" s="9"/>
      <c r="CU26" s="9"/>
      <c r="CV26" s="9"/>
      <c r="CW26" s="9"/>
      <c r="CX26" s="9"/>
      <c r="CY26" s="9"/>
      <c r="CZ26" s="9"/>
      <c r="DA26" s="9"/>
      <c r="DB26" s="9"/>
      <c r="DC26" s="9"/>
      <c r="DD26" s="9"/>
      <c r="DE26" s="9"/>
      <c r="DF26" s="9"/>
      <c r="DG26" s="9"/>
      <c r="DH26" s="9"/>
      <c r="DI26" s="9"/>
      <c r="DJ26" s="9"/>
      <c r="DK26" s="9"/>
      <c r="DL26" s="9"/>
      <c r="DM26" s="9"/>
      <c r="DN26" s="9"/>
      <c r="DO26" s="9"/>
      <c r="DP26" s="9"/>
      <c r="DQ26" s="9"/>
      <c r="DR26" s="9"/>
      <c r="DS26" s="9"/>
      <c r="DT26" s="9"/>
      <c r="DU26" s="9"/>
      <c r="DV26" s="9"/>
      <c r="DW26" s="9"/>
      <c r="DX26" s="9"/>
      <c r="DY26" s="9"/>
      <c r="DZ26" s="9"/>
      <c r="EA26" s="9"/>
      <c r="EB26" s="9"/>
      <c r="EC26" s="9"/>
      <c r="ED26" s="9"/>
      <c r="EE26" s="9"/>
      <c r="EF26" s="9"/>
      <c r="EG26" s="9"/>
      <c r="EH26" s="9"/>
      <c r="EI26" s="9"/>
      <c r="EJ26" s="9"/>
      <c r="EK26" s="9"/>
      <c r="EL26" s="9"/>
      <c r="EM26" s="9"/>
      <c r="EN26" s="9"/>
      <c r="EO26" s="9"/>
      <c r="EP26" s="9"/>
      <c r="EQ26" s="9"/>
      <c r="ER26" s="9"/>
      <c r="ES26" s="9"/>
      <c r="ET26" s="9"/>
      <c r="EU26" s="9"/>
      <c r="EV26" s="9"/>
      <c r="EW26" s="9"/>
      <c r="EX26" s="9"/>
      <c r="EY26" s="9"/>
      <c r="EZ26" s="9"/>
      <c r="FA26" s="9"/>
      <c r="FB26" s="9"/>
      <c r="FC26" s="9"/>
      <c r="FD26" s="9"/>
      <c r="FE26" s="9"/>
      <c r="FF26" s="9"/>
      <c r="FG26" s="9"/>
      <c r="FH26" s="9"/>
      <c r="FI26" s="9"/>
      <c r="FJ26" s="9"/>
      <c r="FK26" s="9"/>
      <c r="FL26" s="9"/>
      <c r="FM26" s="9"/>
      <c r="FN26" s="9"/>
      <c r="FO26" s="9"/>
      <c r="FP26" s="9"/>
      <c r="FQ26" s="9"/>
      <c r="FR26" s="9"/>
      <c r="FS26" s="9"/>
      <c r="FT26" s="9"/>
      <c r="FU26" s="9"/>
      <c r="FV26" s="9"/>
      <c r="FW26" s="9"/>
      <c r="FX26" s="9"/>
      <c r="FY26" s="9"/>
      <c r="FZ26" s="9"/>
      <c r="GA26" s="9"/>
      <c r="GB26" s="9"/>
      <c r="GC26" s="9"/>
      <c r="GD26" s="9"/>
      <c r="GE26" s="9"/>
      <c r="GF26" s="9"/>
      <c r="GG26" s="9"/>
      <c r="GH26" s="9"/>
      <c r="GI26" s="9"/>
      <c r="GJ26" s="9"/>
      <c r="GK26" s="9"/>
      <c r="GL26" s="9"/>
      <c r="GM26" s="9"/>
      <c r="GN26" s="9"/>
      <c r="GO26" s="9"/>
      <c r="GP26" s="9"/>
      <c r="GQ26" s="9"/>
      <c r="GR26" s="9"/>
      <c r="GS26" s="9"/>
      <c r="GT26" s="9"/>
      <c r="GU26" s="9"/>
      <c r="GV26" s="9"/>
      <c r="GW26" s="9"/>
      <c r="GX26" s="9"/>
      <c r="GY26" s="9"/>
      <c r="GZ26" s="9"/>
      <c r="HA26" s="9"/>
      <c r="HB26" s="9"/>
      <c r="HC26" s="9"/>
      <c r="HD26" s="9"/>
      <c r="HE26" s="9"/>
      <c r="HF26" s="9"/>
    </row>
    <row r="27" spans="1:214" ht="18.95">
      <c r="A27" s="8"/>
      <c r="B27" s="255" t="s">
        <v>330</v>
      </c>
      <c r="C27" s="565">
        <v>3</v>
      </c>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9"/>
      <c r="BZ27" s="9"/>
      <c r="CA27" s="9"/>
      <c r="CB27" s="9"/>
      <c r="CC27" s="9"/>
      <c r="CD27" s="9"/>
      <c r="CE27" s="9"/>
      <c r="CF27" s="9"/>
      <c r="CG27" s="9"/>
      <c r="CH27" s="9"/>
      <c r="CI27" s="9"/>
      <c r="CJ27" s="9"/>
      <c r="CK27" s="9"/>
      <c r="CL27" s="9"/>
      <c r="CM27" s="9"/>
      <c r="CN27" s="9"/>
      <c r="CO27" s="9"/>
      <c r="CP27" s="9"/>
      <c r="CQ27" s="9"/>
      <c r="CR27" s="9"/>
      <c r="CS27" s="9"/>
      <c r="CT27" s="9"/>
      <c r="CU27" s="9"/>
      <c r="CV27" s="9"/>
      <c r="CW27" s="9"/>
      <c r="CX27" s="9"/>
      <c r="CY27" s="9"/>
      <c r="CZ27" s="9"/>
      <c r="DA27" s="9"/>
      <c r="DB27" s="9"/>
      <c r="DC27" s="9"/>
      <c r="DD27" s="9"/>
      <c r="DE27" s="9"/>
      <c r="DF27" s="9"/>
      <c r="DG27" s="9"/>
      <c r="DH27" s="9"/>
      <c r="DI27" s="9"/>
      <c r="DJ27" s="9"/>
      <c r="DK27" s="9"/>
      <c r="DL27" s="9"/>
      <c r="DM27" s="9"/>
      <c r="DN27" s="9"/>
      <c r="DO27" s="9"/>
      <c r="DP27" s="9"/>
      <c r="DQ27" s="9"/>
      <c r="DR27" s="9"/>
      <c r="DS27" s="9"/>
      <c r="DT27" s="9"/>
      <c r="DU27" s="9"/>
      <c r="DV27" s="9"/>
      <c r="DW27" s="9"/>
      <c r="DX27" s="9"/>
      <c r="DY27" s="9"/>
      <c r="DZ27" s="9"/>
      <c r="EA27" s="9"/>
      <c r="EB27" s="9"/>
      <c r="EC27" s="9"/>
      <c r="ED27" s="9"/>
      <c r="EE27" s="9"/>
      <c r="EF27" s="9"/>
      <c r="EG27" s="9"/>
      <c r="EH27" s="9"/>
      <c r="EI27" s="9"/>
      <c r="EJ27" s="9"/>
      <c r="EK27" s="9"/>
      <c r="EL27" s="9"/>
      <c r="EM27" s="9"/>
      <c r="EN27" s="9"/>
      <c r="EO27" s="9"/>
      <c r="EP27" s="9"/>
      <c r="EQ27" s="9"/>
      <c r="ER27" s="9"/>
      <c r="ES27" s="9"/>
      <c r="ET27" s="9"/>
      <c r="EU27" s="9"/>
      <c r="EV27" s="9"/>
      <c r="EW27" s="9"/>
      <c r="EX27" s="9"/>
      <c r="EY27" s="9"/>
      <c r="EZ27" s="9"/>
      <c r="FA27" s="9"/>
      <c r="FB27" s="9"/>
      <c r="FC27" s="9"/>
      <c r="FD27" s="9"/>
      <c r="FE27" s="9"/>
      <c r="FF27" s="9"/>
      <c r="FG27" s="9"/>
      <c r="FH27" s="9"/>
      <c r="FI27" s="9"/>
      <c r="FJ27" s="9"/>
      <c r="FK27" s="9"/>
      <c r="FL27" s="9"/>
      <c r="FM27" s="9"/>
      <c r="FN27" s="9"/>
      <c r="FO27" s="9"/>
      <c r="FP27" s="9"/>
      <c r="FQ27" s="9"/>
      <c r="FR27" s="9"/>
      <c r="FS27" s="9"/>
      <c r="FT27" s="9"/>
      <c r="FU27" s="9"/>
      <c r="FV27" s="9"/>
      <c r="FW27" s="9"/>
      <c r="FX27" s="9"/>
      <c r="FY27" s="9"/>
      <c r="FZ27" s="9"/>
      <c r="GA27" s="9"/>
      <c r="GB27" s="9"/>
      <c r="GC27" s="9"/>
      <c r="GD27" s="9"/>
      <c r="GE27" s="9"/>
      <c r="GF27" s="9"/>
      <c r="GG27" s="9"/>
      <c r="GH27" s="9"/>
      <c r="GI27" s="9"/>
      <c r="GJ27" s="9"/>
      <c r="GK27" s="9"/>
      <c r="GL27" s="9"/>
      <c r="GM27" s="9"/>
      <c r="GN27" s="9"/>
      <c r="GO27" s="9"/>
      <c r="GP27" s="9"/>
      <c r="GQ27" s="9"/>
      <c r="GR27" s="9"/>
      <c r="GS27" s="9"/>
      <c r="GT27" s="9"/>
      <c r="GU27" s="9"/>
      <c r="GV27" s="9"/>
      <c r="GW27" s="9"/>
      <c r="GX27" s="9"/>
      <c r="GY27" s="9"/>
      <c r="GZ27" s="9"/>
      <c r="HA27" s="9"/>
      <c r="HB27" s="9"/>
      <c r="HC27" s="9"/>
      <c r="HD27" s="9"/>
      <c r="HE27" s="9"/>
      <c r="HF27" s="9"/>
    </row>
    <row r="28" spans="1:214" ht="18.95">
      <c r="A28" s="8"/>
      <c r="B28" s="255" t="s">
        <v>331</v>
      </c>
      <c r="C28" s="565">
        <v>1</v>
      </c>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c r="BY28" s="9"/>
      <c r="BZ28" s="9"/>
      <c r="CA28" s="9"/>
      <c r="CB28" s="9"/>
      <c r="CC28" s="9"/>
      <c r="CD28" s="9"/>
      <c r="CE28" s="9"/>
      <c r="CF28" s="9"/>
      <c r="CG28" s="9"/>
      <c r="CH28" s="9"/>
      <c r="CI28" s="9"/>
      <c r="CJ28" s="9"/>
      <c r="CK28" s="9"/>
      <c r="CL28" s="9"/>
      <c r="CM28" s="9"/>
      <c r="CN28" s="9"/>
      <c r="CO28" s="9"/>
      <c r="CP28" s="9"/>
      <c r="CQ28" s="9"/>
      <c r="CR28" s="9"/>
      <c r="CS28" s="9"/>
      <c r="CT28" s="9"/>
      <c r="CU28" s="9"/>
      <c r="CV28" s="9"/>
      <c r="CW28" s="9"/>
      <c r="CX28" s="9"/>
      <c r="CY28" s="9"/>
      <c r="CZ28" s="9"/>
      <c r="DA28" s="9"/>
      <c r="DB28" s="9"/>
      <c r="DC28" s="9"/>
      <c r="DD28" s="9"/>
      <c r="DE28" s="9"/>
      <c r="DF28" s="9"/>
      <c r="DG28" s="9"/>
      <c r="DH28" s="9"/>
      <c r="DI28" s="9"/>
      <c r="DJ28" s="9"/>
      <c r="DK28" s="9"/>
      <c r="DL28" s="9"/>
      <c r="DM28" s="9"/>
      <c r="DN28" s="9"/>
      <c r="DO28" s="9"/>
      <c r="DP28" s="9"/>
      <c r="DQ28" s="9"/>
      <c r="DR28" s="9"/>
      <c r="DS28" s="9"/>
      <c r="DT28" s="9"/>
      <c r="DU28" s="9"/>
      <c r="DV28" s="9"/>
      <c r="DW28" s="9"/>
      <c r="DX28" s="9"/>
      <c r="DY28" s="9"/>
      <c r="DZ28" s="9"/>
      <c r="EA28" s="9"/>
      <c r="EB28" s="9"/>
      <c r="EC28" s="9"/>
      <c r="ED28" s="9"/>
      <c r="EE28" s="9"/>
      <c r="EF28" s="9"/>
      <c r="EG28" s="9"/>
      <c r="EH28" s="9"/>
      <c r="EI28" s="9"/>
      <c r="EJ28" s="9"/>
      <c r="EK28" s="9"/>
      <c r="EL28" s="9"/>
      <c r="EM28" s="9"/>
      <c r="EN28" s="9"/>
      <c r="EO28" s="9"/>
      <c r="EP28" s="9"/>
      <c r="EQ28" s="9"/>
      <c r="ER28" s="9"/>
      <c r="ES28" s="9"/>
      <c r="ET28" s="9"/>
      <c r="EU28" s="9"/>
      <c r="EV28" s="9"/>
      <c r="EW28" s="9"/>
      <c r="EX28" s="9"/>
      <c r="EY28" s="9"/>
      <c r="EZ28" s="9"/>
      <c r="FA28" s="9"/>
      <c r="FB28" s="9"/>
      <c r="FC28" s="9"/>
      <c r="FD28" s="9"/>
      <c r="FE28" s="9"/>
      <c r="FF28" s="9"/>
      <c r="FG28" s="9"/>
      <c r="FH28" s="9"/>
      <c r="FI28" s="9"/>
      <c r="FJ28" s="9"/>
      <c r="FK28" s="9"/>
      <c r="FL28" s="9"/>
      <c r="FM28" s="9"/>
      <c r="FN28" s="9"/>
      <c r="FO28" s="9"/>
      <c r="FP28" s="9"/>
      <c r="FQ28" s="9"/>
      <c r="FR28" s="9"/>
      <c r="FS28" s="9"/>
      <c r="FT28" s="9"/>
      <c r="FU28" s="9"/>
      <c r="FV28" s="9"/>
      <c r="FW28" s="9"/>
      <c r="FX28" s="9"/>
      <c r="FY28" s="9"/>
      <c r="FZ28" s="9"/>
      <c r="GA28" s="9"/>
      <c r="GB28" s="9"/>
      <c r="GC28" s="9"/>
      <c r="GD28" s="9"/>
      <c r="GE28" s="9"/>
      <c r="GF28" s="9"/>
      <c r="GG28" s="9"/>
      <c r="GH28" s="9"/>
      <c r="GI28" s="9"/>
      <c r="GJ28" s="9"/>
      <c r="GK28" s="9"/>
      <c r="GL28" s="9"/>
      <c r="GM28" s="9"/>
      <c r="GN28" s="9"/>
      <c r="GO28" s="9"/>
      <c r="GP28" s="9"/>
      <c r="GQ28" s="9"/>
      <c r="GR28" s="9"/>
      <c r="GS28" s="9"/>
      <c r="GT28" s="9"/>
      <c r="GU28" s="9"/>
      <c r="GV28" s="9"/>
      <c r="GW28" s="9"/>
      <c r="GX28" s="9"/>
      <c r="GY28" s="9"/>
      <c r="GZ28" s="9"/>
      <c r="HA28" s="9"/>
      <c r="HB28" s="9"/>
      <c r="HC28" s="9"/>
      <c r="HD28" s="9"/>
      <c r="HE28" s="9"/>
      <c r="HF28" s="9"/>
    </row>
    <row r="29" spans="1:214" ht="38.1">
      <c r="A29" s="8"/>
      <c r="B29" s="255" t="s">
        <v>332</v>
      </c>
      <c r="C29" s="565">
        <v>3</v>
      </c>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c r="BH29" s="9"/>
      <c r="BI29" s="9"/>
      <c r="BJ29" s="9"/>
      <c r="BK29" s="9"/>
      <c r="BL29" s="9"/>
      <c r="BM29" s="9"/>
      <c r="BN29" s="9"/>
      <c r="BO29" s="9"/>
      <c r="BP29" s="9"/>
      <c r="BQ29" s="9"/>
      <c r="BR29" s="9"/>
      <c r="BS29" s="9"/>
      <c r="BT29" s="9"/>
      <c r="BU29" s="9"/>
      <c r="BV29" s="9"/>
      <c r="BW29" s="9"/>
      <c r="BX29" s="9"/>
      <c r="BY29" s="9"/>
      <c r="BZ29" s="9"/>
      <c r="CA29" s="9"/>
      <c r="CB29" s="9"/>
      <c r="CC29" s="9"/>
      <c r="CD29" s="9"/>
      <c r="CE29" s="9"/>
      <c r="CF29" s="9"/>
      <c r="CG29" s="9"/>
      <c r="CH29" s="9"/>
      <c r="CI29" s="9"/>
      <c r="CJ29" s="9"/>
      <c r="CK29" s="9"/>
      <c r="CL29" s="9"/>
      <c r="CM29" s="9"/>
      <c r="CN29" s="9"/>
      <c r="CO29" s="9"/>
      <c r="CP29" s="9"/>
      <c r="CQ29" s="9"/>
      <c r="CR29" s="9"/>
      <c r="CS29" s="9"/>
      <c r="CT29" s="9"/>
      <c r="CU29" s="9"/>
      <c r="CV29" s="9"/>
      <c r="CW29" s="9"/>
      <c r="CX29" s="9"/>
      <c r="CY29" s="9"/>
      <c r="CZ29" s="9"/>
      <c r="DA29" s="9"/>
      <c r="DB29" s="9"/>
      <c r="DC29" s="9"/>
      <c r="DD29" s="9"/>
      <c r="DE29" s="9"/>
      <c r="DF29" s="9"/>
      <c r="DG29" s="9"/>
      <c r="DH29" s="9"/>
      <c r="DI29" s="9"/>
      <c r="DJ29" s="9"/>
      <c r="DK29" s="9"/>
      <c r="DL29" s="9"/>
      <c r="DM29" s="9"/>
      <c r="DN29" s="9"/>
      <c r="DO29" s="9"/>
      <c r="DP29" s="9"/>
      <c r="DQ29" s="9"/>
      <c r="DR29" s="9"/>
      <c r="DS29" s="9"/>
      <c r="DT29" s="9"/>
      <c r="DU29" s="9"/>
      <c r="DV29" s="9"/>
      <c r="DW29" s="9"/>
      <c r="DX29" s="9"/>
      <c r="DY29" s="9"/>
      <c r="DZ29" s="9"/>
      <c r="EA29" s="9"/>
      <c r="EB29" s="9"/>
      <c r="EC29" s="9"/>
      <c r="ED29" s="9"/>
      <c r="EE29" s="9"/>
      <c r="EF29" s="9"/>
      <c r="EG29" s="9"/>
      <c r="EH29" s="9"/>
      <c r="EI29" s="9"/>
      <c r="EJ29" s="9"/>
      <c r="EK29" s="9"/>
      <c r="EL29" s="9"/>
      <c r="EM29" s="9"/>
      <c r="EN29" s="9"/>
      <c r="EO29" s="9"/>
      <c r="EP29" s="9"/>
      <c r="EQ29" s="9"/>
      <c r="ER29" s="9"/>
      <c r="ES29" s="9"/>
      <c r="ET29" s="9"/>
      <c r="EU29" s="9"/>
      <c r="EV29" s="9"/>
      <c r="EW29" s="9"/>
      <c r="EX29" s="9"/>
      <c r="EY29" s="9"/>
      <c r="EZ29" s="9"/>
      <c r="FA29" s="9"/>
      <c r="FB29" s="9"/>
      <c r="FC29" s="9"/>
      <c r="FD29" s="9"/>
      <c r="FE29" s="9"/>
      <c r="FF29" s="9"/>
      <c r="FG29" s="9"/>
      <c r="FH29" s="9"/>
      <c r="FI29" s="9"/>
      <c r="FJ29" s="9"/>
      <c r="FK29" s="9"/>
      <c r="FL29" s="9"/>
      <c r="FM29" s="9"/>
      <c r="FN29" s="9"/>
      <c r="FO29" s="9"/>
      <c r="FP29" s="9"/>
      <c r="FQ29" s="9"/>
      <c r="FR29" s="9"/>
      <c r="FS29" s="9"/>
      <c r="FT29" s="9"/>
      <c r="FU29" s="9"/>
      <c r="FV29" s="9"/>
      <c r="FW29" s="9"/>
      <c r="FX29" s="9"/>
      <c r="FY29" s="9"/>
      <c r="FZ29" s="9"/>
      <c r="GA29" s="9"/>
      <c r="GB29" s="9"/>
      <c r="GC29" s="9"/>
      <c r="GD29" s="9"/>
      <c r="GE29" s="9"/>
      <c r="GF29" s="9"/>
      <c r="GG29" s="9"/>
      <c r="GH29" s="9"/>
      <c r="GI29" s="9"/>
      <c r="GJ29" s="9"/>
      <c r="GK29" s="9"/>
      <c r="GL29" s="9"/>
      <c r="GM29" s="9"/>
      <c r="GN29" s="9"/>
      <c r="GO29" s="9"/>
      <c r="GP29" s="9"/>
      <c r="GQ29" s="9"/>
      <c r="GR29" s="9"/>
      <c r="GS29" s="9"/>
      <c r="GT29" s="9"/>
      <c r="GU29" s="9"/>
      <c r="GV29" s="9"/>
      <c r="GW29" s="9"/>
      <c r="GX29" s="9"/>
      <c r="GY29" s="9"/>
      <c r="GZ29" s="9"/>
      <c r="HA29" s="9"/>
      <c r="HB29" s="9"/>
      <c r="HC29" s="9"/>
      <c r="HD29" s="9"/>
      <c r="HE29" s="9"/>
      <c r="HF29" s="9"/>
    </row>
    <row r="30" spans="1:214" ht="42.95" customHeight="1">
      <c r="A30" s="8"/>
      <c r="B30" s="255" t="s">
        <v>333</v>
      </c>
      <c r="C30" s="565">
        <v>1</v>
      </c>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9"/>
      <c r="BM30" s="9"/>
      <c r="BN30" s="9"/>
      <c r="BO30" s="9"/>
      <c r="BP30" s="9"/>
      <c r="BQ30" s="9"/>
      <c r="BR30" s="9"/>
      <c r="BS30" s="9"/>
      <c r="BT30" s="9"/>
      <c r="BU30" s="9"/>
      <c r="BV30" s="9"/>
      <c r="BW30" s="9"/>
      <c r="BX30" s="9"/>
      <c r="BY30" s="9"/>
      <c r="BZ30" s="9"/>
      <c r="CA30" s="9"/>
      <c r="CB30" s="9"/>
      <c r="CC30" s="9"/>
      <c r="CD30" s="9"/>
      <c r="CE30" s="9"/>
      <c r="CF30" s="9"/>
      <c r="CG30" s="9"/>
      <c r="CH30" s="9"/>
      <c r="CI30" s="9"/>
      <c r="CJ30" s="9"/>
      <c r="CK30" s="9"/>
      <c r="CL30" s="9"/>
      <c r="CM30" s="9"/>
      <c r="CN30" s="9"/>
      <c r="CO30" s="9"/>
      <c r="CP30" s="9"/>
      <c r="CQ30" s="9"/>
      <c r="CR30" s="9"/>
      <c r="CS30" s="9"/>
      <c r="CT30" s="9"/>
      <c r="CU30" s="9"/>
      <c r="CV30" s="9"/>
      <c r="CW30" s="9"/>
      <c r="CX30" s="9"/>
      <c r="CY30" s="9"/>
      <c r="CZ30" s="9"/>
      <c r="DA30" s="9"/>
      <c r="DB30" s="9"/>
      <c r="DC30" s="9"/>
      <c r="DD30" s="9"/>
      <c r="DE30" s="9"/>
      <c r="DF30" s="9"/>
      <c r="DG30" s="9"/>
      <c r="DH30" s="9"/>
      <c r="DI30" s="9"/>
      <c r="DJ30" s="9"/>
      <c r="DK30" s="9"/>
      <c r="DL30" s="9"/>
      <c r="DM30" s="9"/>
      <c r="DN30" s="9"/>
      <c r="DO30" s="9"/>
      <c r="DP30" s="9"/>
      <c r="DQ30" s="9"/>
      <c r="DR30" s="9"/>
      <c r="DS30" s="9"/>
      <c r="DT30" s="9"/>
      <c r="DU30" s="9"/>
      <c r="DV30" s="9"/>
      <c r="DW30" s="9"/>
      <c r="DX30" s="9"/>
      <c r="DY30" s="9"/>
      <c r="DZ30" s="9"/>
      <c r="EA30" s="9"/>
      <c r="EB30" s="9"/>
      <c r="EC30" s="9"/>
      <c r="ED30" s="9"/>
      <c r="EE30" s="9"/>
      <c r="EF30" s="9"/>
      <c r="EG30" s="9"/>
      <c r="EH30" s="9"/>
      <c r="EI30" s="9"/>
      <c r="EJ30" s="9"/>
      <c r="EK30" s="9"/>
      <c r="EL30" s="9"/>
      <c r="EM30" s="9"/>
      <c r="EN30" s="9"/>
      <c r="EO30" s="9"/>
      <c r="EP30" s="9"/>
      <c r="EQ30" s="9"/>
      <c r="ER30" s="9"/>
      <c r="ES30" s="9"/>
      <c r="ET30" s="9"/>
      <c r="EU30" s="9"/>
      <c r="EV30" s="9"/>
      <c r="EW30" s="9"/>
      <c r="EX30" s="9"/>
      <c r="EY30" s="9"/>
      <c r="EZ30" s="9"/>
      <c r="FA30" s="9"/>
      <c r="FB30" s="9"/>
      <c r="FC30" s="9"/>
      <c r="FD30" s="9"/>
      <c r="FE30" s="9"/>
      <c r="FF30" s="9"/>
      <c r="FG30" s="9"/>
      <c r="FH30" s="9"/>
      <c r="FI30" s="9"/>
      <c r="FJ30" s="9"/>
      <c r="FK30" s="9"/>
      <c r="FL30" s="9"/>
      <c r="FM30" s="9"/>
      <c r="FN30" s="9"/>
      <c r="FO30" s="9"/>
      <c r="FP30" s="9"/>
      <c r="FQ30" s="9"/>
      <c r="FR30" s="9"/>
      <c r="FS30" s="9"/>
      <c r="FT30" s="9"/>
      <c r="FU30" s="9"/>
      <c r="FV30" s="9"/>
      <c r="FW30" s="9"/>
      <c r="FX30" s="9"/>
      <c r="FY30" s="9"/>
      <c r="FZ30" s="9"/>
      <c r="GA30" s="9"/>
      <c r="GB30" s="9"/>
      <c r="GC30" s="9"/>
      <c r="GD30" s="9"/>
      <c r="GE30" s="9"/>
      <c r="GF30" s="9"/>
      <c r="GG30" s="9"/>
      <c r="GH30" s="9"/>
      <c r="GI30" s="9"/>
      <c r="GJ30" s="9"/>
      <c r="GK30" s="9"/>
      <c r="GL30" s="9"/>
      <c r="GM30" s="9"/>
      <c r="GN30" s="9"/>
      <c r="GO30" s="9"/>
      <c r="GP30" s="9"/>
      <c r="GQ30" s="9"/>
      <c r="GR30" s="9"/>
      <c r="GS30" s="9"/>
      <c r="GT30" s="9"/>
      <c r="GU30" s="9"/>
      <c r="GV30" s="9"/>
      <c r="GW30" s="9"/>
      <c r="GX30" s="9"/>
      <c r="GY30" s="9"/>
      <c r="GZ30" s="9"/>
      <c r="HA30" s="9"/>
      <c r="HB30" s="9"/>
      <c r="HC30" s="9"/>
      <c r="HD30" s="9"/>
      <c r="HE30" s="9"/>
      <c r="HF30" s="9"/>
    </row>
    <row r="31" spans="1:214" ht="38.1">
      <c r="A31" s="8"/>
      <c r="B31" s="255" t="s">
        <v>334</v>
      </c>
      <c r="C31" s="565">
        <v>3</v>
      </c>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S31" s="9"/>
      <c r="BT31" s="9"/>
      <c r="BU31" s="9"/>
      <c r="BV31" s="9"/>
      <c r="BW31" s="9"/>
      <c r="BX31" s="9"/>
      <c r="BY31" s="9"/>
      <c r="BZ31" s="9"/>
      <c r="CA31" s="9"/>
      <c r="CB31" s="9"/>
      <c r="CC31" s="9"/>
      <c r="CD31" s="9"/>
      <c r="CE31" s="9"/>
      <c r="CF31" s="9"/>
      <c r="CG31" s="9"/>
      <c r="CH31" s="9"/>
      <c r="CI31" s="9"/>
      <c r="CJ31" s="9"/>
      <c r="CK31" s="9"/>
      <c r="CL31" s="9"/>
      <c r="CM31" s="9"/>
      <c r="CN31" s="9"/>
      <c r="CO31" s="9"/>
      <c r="CP31" s="9"/>
      <c r="CQ31" s="9"/>
      <c r="CR31" s="9"/>
      <c r="CS31" s="9"/>
      <c r="CT31" s="9"/>
      <c r="CU31" s="9"/>
      <c r="CV31" s="9"/>
      <c r="CW31" s="9"/>
      <c r="CX31" s="9"/>
      <c r="CY31" s="9"/>
      <c r="CZ31" s="9"/>
      <c r="DA31" s="9"/>
      <c r="DB31" s="9"/>
      <c r="DC31" s="9"/>
      <c r="DD31" s="9"/>
      <c r="DE31" s="9"/>
      <c r="DF31" s="9"/>
      <c r="DG31" s="9"/>
      <c r="DH31" s="9"/>
      <c r="DI31" s="9"/>
      <c r="DJ31" s="9"/>
      <c r="DK31" s="9"/>
      <c r="DL31" s="9"/>
      <c r="DM31" s="9"/>
      <c r="DN31" s="9"/>
      <c r="DO31" s="9"/>
      <c r="DP31" s="9"/>
      <c r="DQ31" s="9"/>
      <c r="DR31" s="9"/>
      <c r="DS31" s="9"/>
      <c r="DT31" s="9"/>
      <c r="DU31" s="9"/>
      <c r="DV31" s="9"/>
      <c r="DW31" s="9"/>
      <c r="DX31" s="9"/>
      <c r="DY31" s="9"/>
      <c r="DZ31" s="9"/>
      <c r="EA31" s="9"/>
      <c r="EB31" s="9"/>
      <c r="EC31" s="9"/>
      <c r="ED31" s="9"/>
      <c r="EE31" s="9"/>
      <c r="EF31" s="9"/>
      <c r="EG31" s="9"/>
      <c r="EH31" s="9"/>
      <c r="EI31" s="9"/>
      <c r="EJ31" s="9"/>
      <c r="EK31" s="9"/>
      <c r="EL31" s="9"/>
      <c r="EM31" s="9"/>
      <c r="EN31" s="9"/>
      <c r="EO31" s="9"/>
      <c r="EP31" s="9"/>
      <c r="EQ31" s="9"/>
      <c r="ER31" s="9"/>
      <c r="ES31" s="9"/>
      <c r="ET31" s="9"/>
      <c r="EU31" s="9"/>
      <c r="EV31" s="9"/>
      <c r="EW31" s="9"/>
      <c r="EX31" s="9"/>
      <c r="EY31" s="9"/>
      <c r="EZ31" s="9"/>
      <c r="FA31" s="9"/>
      <c r="FB31" s="9"/>
      <c r="FC31" s="9"/>
      <c r="FD31" s="9"/>
      <c r="FE31" s="9"/>
      <c r="FF31" s="9"/>
      <c r="FG31" s="9"/>
      <c r="FH31" s="9"/>
      <c r="FI31" s="9"/>
      <c r="FJ31" s="9"/>
      <c r="FK31" s="9"/>
      <c r="FL31" s="9"/>
      <c r="FM31" s="9"/>
      <c r="FN31" s="9"/>
      <c r="FO31" s="9"/>
      <c r="FP31" s="9"/>
      <c r="FQ31" s="9"/>
      <c r="FR31" s="9"/>
      <c r="FS31" s="9"/>
      <c r="FT31" s="9"/>
      <c r="FU31" s="9"/>
      <c r="FV31" s="9"/>
      <c r="FW31" s="9"/>
      <c r="FX31" s="9"/>
      <c r="FY31" s="9"/>
      <c r="FZ31" s="9"/>
      <c r="GA31" s="9"/>
      <c r="GB31" s="9"/>
      <c r="GC31" s="9"/>
      <c r="GD31" s="9"/>
      <c r="GE31" s="9"/>
      <c r="GF31" s="9"/>
      <c r="GG31" s="9"/>
      <c r="GH31" s="9"/>
      <c r="GI31" s="9"/>
      <c r="GJ31" s="9"/>
      <c r="GK31" s="9"/>
      <c r="GL31" s="9"/>
      <c r="GM31" s="9"/>
      <c r="GN31" s="9"/>
      <c r="GO31" s="9"/>
      <c r="GP31" s="9"/>
      <c r="GQ31" s="9"/>
      <c r="GR31" s="9"/>
      <c r="GS31" s="9"/>
      <c r="GT31" s="9"/>
      <c r="GU31" s="9"/>
      <c r="GV31" s="9"/>
      <c r="GW31" s="9"/>
      <c r="GX31" s="9"/>
      <c r="GY31" s="9"/>
      <c r="GZ31" s="9"/>
      <c r="HA31" s="9"/>
      <c r="HB31" s="9"/>
      <c r="HC31" s="9"/>
      <c r="HD31" s="9"/>
      <c r="HE31" s="9"/>
      <c r="HF31" s="9"/>
    </row>
    <row r="32" spans="1:214" ht="39.950000000000003" customHeight="1">
      <c r="A32" s="20"/>
      <c r="B32" s="258" t="s">
        <v>335</v>
      </c>
      <c r="C32" s="565">
        <v>1</v>
      </c>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S32" s="9"/>
      <c r="BT32" s="9"/>
      <c r="BU32" s="9"/>
      <c r="BV32" s="9"/>
      <c r="BW32" s="9"/>
      <c r="BX32" s="9"/>
      <c r="BY32" s="9"/>
      <c r="BZ32" s="9"/>
      <c r="CA32" s="9"/>
      <c r="CB32" s="9"/>
      <c r="CC32" s="9"/>
      <c r="CD32" s="9"/>
      <c r="CE32" s="9"/>
      <c r="CF32" s="9"/>
      <c r="CG32" s="9"/>
      <c r="CH32" s="9"/>
      <c r="CI32" s="9"/>
      <c r="CJ32" s="9"/>
      <c r="CK32" s="9"/>
      <c r="CL32" s="9"/>
      <c r="CM32" s="9"/>
      <c r="CN32" s="9"/>
      <c r="CO32" s="9"/>
      <c r="CP32" s="9"/>
      <c r="CQ32" s="9"/>
      <c r="CR32" s="9"/>
      <c r="CS32" s="9"/>
      <c r="CT32" s="9"/>
      <c r="CU32" s="9"/>
      <c r="CV32" s="9"/>
      <c r="CW32" s="9"/>
      <c r="CX32" s="9"/>
      <c r="CY32" s="9"/>
      <c r="CZ32" s="9"/>
      <c r="DA32" s="9"/>
      <c r="DB32" s="9"/>
      <c r="DC32" s="9"/>
      <c r="DD32" s="9"/>
      <c r="DE32" s="9"/>
      <c r="DF32" s="9"/>
      <c r="DG32" s="9"/>
      <c r="DH32" s="9"/>
      <c r="DI32" s="9"/>
      <c r="DJ32" s="9"/>
      <c r="DK32" s="9"/>
      <c r="DL32" s="9"/>
      <c r="DM32" s="9"/>
      <c r="DN32" s="9"/>
      <c r="DO32" s="9"/>
      <c r="DP32" s="9"/>
      <c r="DQ32" s="9"/>
      <c r="DR32" s="9"/>
      <c r="DS32" s="9"/>
      <c r="DT32" s="9"/>
      <c r="DU32" s="9"/>
      <c r="DV32" s="9"/>
      <c r="DW32" s="9"/>
      <c r="DX32" s="9"/>
      <c r="DY32" s="9"/>
      <c r="DZ32" s="9"/>
      <c r="EA32" s="9"/>
      <c r="EB32" s="9"/>
      <c r="EC32" s="9"/>
      <c r="ED32" s="9"/>
      <c r="EE32" s="9"/>
      <c r="EF32" s="9"/>
      <c r="EG32" s="9"/>
      <c r="EH32" s="9"/>
      <c r="EI32" s="9"/>
      <c r="EJ32" s="9"/>
      <c r="EK32" s="9"/>
      <c r="EL32" s="9"/>
      <c r="EM32" s="9"/>
      <c r="EN32" s="9"/>
      <c r="EO32" s="9"/>
      <c r="EP32" s="9"/>
      <c r="EQ32" s="9"/>
      <c r="ER32" s="9"/>
      <c r="ES32" s="9"/>
      <c r="ET32" s="9"/>
      <c r="EU32" s="9"/>
      <c r="EV32" s="9"/>
      <c r="EW32" s="9"/>
      <c r="EX32" s="9"/>
      <c r="EY32" s="9"/>
      <c r="EZ32" s="9"/>
      <c r="FA32" s="9"/>
      <c r="FB32" s="9"/>
      <c r="FC32" s="9"/>
      <c r="FD32" s="9"/>
      <c r="FE32" s="9"/>
      <c r="FF32" s="9"/>
      <c r="FG32" s="9"/>
      <c r="FH32" s="9"/>
      <c r="FI32" s="9"/>
      <c r="FJ32" s="9"/>
      <c r="FK32" s="9"/>
      <c r="FL32" s="9"/>
      <c r="FM32" s="9"/>
      <c r="FN32" s="9"/>
      <c r="FO32" s="9"/>
      <c r="FP32" s="9"/>
      <c r="FQ32" s="9"/>
      <c r="FR32" s="9"/>
      <c r="FS32" s="9"/>
      <c r="FT32" s="9"/>
      <c r="FU32" s="9"/>
      <c r="FV32" s="9"/>
      <c r="FW32" s="9"/>
      <c r="FX32" s="9"/>
      <c r="FY32" s="9"/>
      <c r="FZ32" s="9"/>
      <c r="GA32" s="9"/>
      <c r="GB32" s="9"/>
      <c r="GC32" s="9"/>
      <c r="GD32" s="9"/>
      <c r="GE32" s="9"/>
      <c r="GF32" s="9"/>
      <c r="GG32" s="9"/>
      <c r="GH32" s="9"/>
      <c r="GI32" s="9"/>
      <c r="GJ32" s="9"/>
      <c r="GK32" s="9"/>
      <c r="GL32" s="9"/>
      <c r="GM32" s="9"/>
      <c r="GN32" s="9"/>
      <c r="GO32" s="9"/>
      <c r="GP32" s="9"/>
      <c r="GQ32" s="9"/>
      <c r="GR32" s="9"/>
      <c r="GS32" s="9"/>
      <c r="GT32" s="9"/>
      <c r="GU32" s="9"/>
      <c r="GV32" s="9"/>
      <c r="GW32" s="9"/>
      <c r="GX32" s="9"/>
      <c r="GY32" s="9"/>
      <c r="GZ32" s="9"/>
      <c r="HA32" s="9"/>
      <c r="HB32" s="9"/>
      <c r="HC32" s="9"/>
      <c r="HD32" s="9"/>
      <c r="HE32" s="9"/>
      <c r="HF32" s="9"/>
    </row>
    <row r="33" spans="1:214" ht="57">
      <c r="A33" s="20"/>
      <c r="B33" s="256" t="s">
        <v>336</v>
      </c>
      <c r="C33" s="565">
        <v>3</v>
      </c>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c r="BS33" s="9"/>
      <c r="BT33" s="9"/>
      <c r="BU33" s="9"/>
      <c r="BV33" s="9"/>
      <c r="BW33" s="9"/>
      <c r="BX33" s="9"/>
      <c r="BY33" s="9"/>
      <c r="BZ33" s="9"/>
      <c r="CA33" s="9"/>
      <c r="CB33" s="9"/>
      <c r="CC33" s="9"/>
      <c r="CD33" s="9"/>
      <c r="CE33" s="9"/>
      <c r="CF33" s="9"/>
      <c r="CG33" s="9"/>
      <c r="CH33" s="9"/>
      <c r="CI33" s="9"/>
      <c r="CJ33" s="9"/>
      <c r="CK33" s="9"/>
      <c r="CL33" s="9"/>
      <c r="CM33" s="9"/>
      <c r="CN33" s="9"/>
      <c r="CO33" s="9"/>
      <c r="CP33" s="9"/>
      <c r="CQ33" s="9"/>
      <c r="CR33" s="9"/>
      <c r="CS33" s="9"/>
      <c r="CT33" s="9"/>
      <c r="CU33" s="9"/>
      <c r="CV33" s="9"/>
      <c r="CW33" s="9"/>
      <c r="CX33" s="9"/>
      <c r="CY33" s="9"/>
      <c r="CZ33" s="9"/>
      <c r="DA33" s="9"/>
      <c r="DB33" s="9"/>
      <c r="DC33" s="9"/>
      <c r="DD33" s="9"/>
      <c r="DE33" s="9"/>
      <c r="DF33" s="9"/>
      <c r="DG33" s="9"/>
      <c r="DH33" s="9"/>
      <c r="DI33" s="9"/>
      <c r="DJ33" s="9"/>
      <c r="DK33" s="9"/>
      <c r="DL33" s="9"/>
      <c r="DM33" s="9"/>
      <c r="DN33" s="9"/>
      <c r="DO33" s="9"/>
      <c r="DP33" s="9"/>
      <c r="DQ33" s="9"/>
      <c r="DR33" s="9"/>
      <c r="DS33" s="9"/>
      <c r="DT33" s="9"/>
      <c r="DU33" s="9"/>
      <c r="DV33" s="9"/>
      <c r="DW33" s="9"/>
      <c r="DX33" s="9"/>
      <c r="DY33" s="9"/>
      <c r="DZ33" s="9"/>
      <c r="EA33" s="9"/>
      <c r="EB33" s="9"/>
      <c r="EC33" s="9"/>
      <c r="ED33" s="9"/>
      <c r="EE33" s="9"/>
      <c r="EF33" s="9"/>
      <c r="EG33" s="9"/>
      <c r="EH33" s="9"/>
      <c r="EI33" s="9"/>
      <c r="EJ33" s="9"/>
      <c r="EK33" s="9"/>
      <c r="EL33" s="9"/>
      <c r="EM33" s="9"/>
      <c r="EN33" s="9"/>
      <c r="EO33" s="9"/>
      <c r="EP33" s="9"/>
      <c r="EQ33" s="9"/>
      <c r="ER33" s="9"/>
      <c r="ES33" s="9"/>
      <c r="ET33" s="9"/>
      <c r="EU33" s="9"/>
      <c r="EV33" s="9"/>
      <c r="EW33" s="9"/>
      <c r="EX33" s="9"/>
      <c r="EY33" s="9"/>
      <c r="EZ33" s="9"/>
      <c r="FA33" s="9"/>
      <c r="FB33" s="9"/>
      <c r="FC33" s="9"/>
      <c r="FD33" s="9"/>
      <c r="FE33" s="9"/>
      <c r="FF33" s="9"/>
      <c r="FG33" s="9"/>
      <c r="FH33" s="9"/>
      <c r="FI33" s="9"/>
      <c r="FJ33" s="9"/>
      <c r="FK33" s="9"/>
      <c r="FL33" s="9"/>
      <c r="FM33" s="9"/>
      <c r="FN33" s="9"/>
      <c r="FO33" s="9"/>
      <c r="FP33" s="9"/>
      <c r="FQ33" s="9"/>
      <c r="FR33" s="9"/>
      <c r="FS33" s="9"/>
      <c r="FT33" s="9"/>
      <c r="FU33" s="9"/>
      <c r="FV33" s="9"/>
      <c r="FW33" s="9"/>
      <c r="FX33" s="9"/>
      <c r="FY33" s="9"/>
      <c r="FZ33" s="9"/>
      <c r="GA33" s="9"/>
      <c r="GB33" s="9"/>
      <c r="GC33" s="9"/>
      <c r="GD33" s="9"/>
      <c r="GE33" s="9"/>
      <c r="GF33" s="9"/>
      <c r="GG33" s="9"/>
      <c r="GH33" s="9"/>
      <c r="GI33" s="9"/>
      <c r="GJ33" s="9"/>
      <c r="GK33" s="9"/>
      <c r="GL33" s="9"/>
      <c r="GM33" s="9"/>
      <c r="GN33" s="9"/>
      <c r="GO33" s="9"/>
      <c r="GP33" s="9"/>
      <c r="GQ33" s="9"/>
      <c r="GR33" s="9"/>
      <c r="GS33" s="9"/>
      <c r="GT33" s="9"/>
      <c r="GU33" s="9"/>
      <c r="GV33" s="9"/>
      <c r="GW33" s="9"/>
      <c r="GX33" s="9"/>
      <c r="GY33" s="9"/>
      <c r="GZ33" s="9"/>
      <c r="HA33" s="9"/>
      <c r="HB33" s="9"/>
      <c r="HC33" s="9"/>
      <c r="HD33" s="9"/>
      <c r="HE33" s="9"/>
      <c r="HF33" s="9"/>
    </row>
    <row r="34" spans="1:214" ht="65.099999999999994" customHeight="1">
      <c r="A34" s="8"/>
      <c r="B34" s="255" t="s">
        <v>337</v>
      </c>
      <c r="C34" s="565">
        <v>1</v>
      </c>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c r="BU34" s="9"/>
      <c r="BV34" s="9"/>
      <c r="BW34" s="9"/>
      <c r="BX34" s="9"/>
      <c r="BY34" s="9"/>
      <c r="BZ34" s="9"/>
      <c r="CA34" s="9"/>
      <c r="CB34" s="9"/>
      <c r="CC34" s="9"/>
      <c r="CD34" s="9"/>
      <c r="CE34" s="9"/>
      <c r="CF34" s="9"/>
      <c r="CG34" s="9"/>
      <c r="CH34" s="9"/>
      <c r="CI34" s="9"/>
      <c r="CJ34" s="9"/>
      <c r="CK34" s="9"/>
      <c r="CL34" s="9"/>
      <c r="CM34" s="9"/>
      <c r="CN34" s="9"/>
      <c r="CO34" s="9"/>
      <c r="CP34" s="9"/>
      <c r="CQ34" s="9"/>
      <c r="CR34" s="9"/>
      <c r="CS34" s="9"/>
      <c r="CT34" s="9"/>
      <c r="CU34" s="9"/>
      <c r="CV34" s="9"/>
      <c r="CW34" s="9"/>
      <c r="CX34" s="9"/>
      <c r="CY34" s="9"/>
      <c r="CZ34" s="9"/>
      <c r="DA34" s="9"/>
      <c r="DB34" s="9"/>
      <c r="DC34" s="9"/>
      <c r="DD34" s="9"/>
      <c r="DE34" s="9"/>
      <c r="DF34" s="9"/>
      <c r="DG34" s="9"/>
      <c r="DH34" s="9"/>
      <c r="DI34" s="9"/>
      <c r="DJ34" s="9"/>
      <c r="DK34" s="9"/>
      <c r="DL34" s="9"/>
      <c r="DM34" s="9"/>
      <c r="DN34" s="9"/>
      <c r="DO34" s="9"/>
      <c r="DP34" s="9"/>
      <c r="DQ34" s="9"/>
      <c r="DR34" s="9"/>
      <c r="DS34" s="9"/>
      <c r="DT34" s="9"/>
      <c r="DU34" s="9"/>
      <c r="DV34" s="9"/>
      <c r="DW34" s="9"/>
      <c r="DX34" s="9"/>
      <c r="DY34" s="9"/>
      <c r="DZ34" s="9"/>
      <c r="EA34" s="9"/>
      <c r="EB34" s="9"/>
      <c r="EC34" s="9"/>
      <c r="ED34" s="9"/>
      <c r="EE34" s="9"/>
      <c r="EF34" s="9"/>
      <c r="EG34" s="9"/>
      <c r="EH34" s="9"/>
      <c r="EI34" s="9"/>
      <c r="EJ34" s="9"/>
      <c r="EK34" s="9"/>
      <c r="EL34" s="9"/>
      <c r="EM34" s="9"/>
      <c r="EN34" s="9"/>
      <c r="EO34" s="9"/>
      <c r="EP34" s="9"/>
      <c r="EQ34" s="9"/>
      <c r="ER34" s="9"/>
      <c r="ES34" s="9"/>
      <c r="ET34" s="9"/>
      <c r="EU34" s="9"/>
      <c r="EV34" s="9"/>
      <c r="EW34" s="9"/>
      <c r="EX34" s="9"/>
      <c r="EY34" s="9"/>
      <c r="EZ34" s="9"/>
      <c r="FA34" s="9"/>
      <c r="FB34" s="9"/>
      <c r="FC34" s="9"/>
      <c r="FD34" s="9"/>
      <c r="FE34" s="9"/>
      <c r="FF34" s="9"/>
      <c r="FG34" s="9"/>
      <c r="FH34" s="9"/>
      <c r="FI34" s="9"/>
      <c r="FJ34" s="9"/>
      <c r="FK34" s="9"/>
      <c r="FL34" s="9"/>
      <c r="FM34" s="9"/>
      <c r="FN34" s="9"/>
      <c r="FO34" s="9"/>
      <c r="FP34" s="9"/>
      <c r="FQ34" s="9"/>
      <c r="FR34" s="9"/>
      <c r="FS34" s="9"/>
      <c r="FT34" s="9"/>
      <c r="FU34" s="9"/>
      <c r="FV34" s="9"/>
      <c r="FW34" s="9"/>
      <c r="FX34" s="9"/>
      <c r="FY34" s="9"/>
      <c r="FZ34" s="9"/>
      <c r="GA34" s="9"/>
      <c r="GB34" s="9"/>
      <c r="GC34" s="9"/>
      <c r="GD34" s="9"/>
      <c r="GE34" s="9"/>
      <c r="GF34" s="9"/>
      <c r="GG34" s="9"/>
      <c r="GH34" s="9"/>
      <c r="GI34" s="9"/>
      <c r="GJ34" s="9"/>
      <c r="GK34" s="9"/>
      <c r="GL34" s="9"/>
      <c r="GM34" s="9"/>
      <c r="GN34" s="9"/>
      <c r="GO34" s="9"/>
      <c r="GP34" s="9"/>
      <c r="GQ34" s="9"/>
      <c r="GR34" s="9"/>
      <c r="GS34" s="9"/>
      <c r="GT34" s="9"/>
      <c r="GU34" s="9"/>
      <c r="GV34" s="9"/>
      <c r="GW34" s="9"/>
      <c r="GX34" s="9"/>
      <c r="GY34" s="9"/>
      <c r="GZ34" s="9"/>
      <c r="HA34" s="9"/>
      <c r="HB34" s="9"/>
      <c r="HC34" s="9"/>
      <c r="HD34" s="9"/>
      <c r="HE34" s="9"/>
      <c r="HF34" s="9"/>
    </row>
    <row r="35" spans="1:214" ht="14.25" customHeight="1">
      <c r="A35" s="21"/>
      <c r="B35" s="44"/>
      <c r="C35" s="567"/>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c r="BY35" s="9"/>
      <c r="BZ35" s="9"/>
      <c r="CA35" s="9"/>
      <c r="CB35" s="9"/>
      <c r="CC35" s="9"/>
      <c r="CD35" s="9"/>
      <c r="CE35" s="9"/>
      <c r="CF35" s="9"/>
      <c r="CG35" s="9"/>
      <c r="CH35" s="9"/>
      <c r="CI35" s="9"/>
      <c r="CJ35" s="9"/>
      <c r="CK35" s="9"/>
      <c r="CL35" s="9"/>
      <c r="CM35" s="9"/>
      <c r="CN35" s="9"/>
      <c r="CO35" s="9"/>
      <c r="CP35" s="9"/>
      <c r="CQ35" s="9"/>
      <c r="CR35" s="9"/>
      <c r="CS35" s="9"/>
      <c r="CT35" s="9"/>
      <c r="CU35" s="9"/>
      <c r="CV35" s="9"/>
      <c r="CW35" s="9"/>
      <c r="CX35" s="9"/>
      <c r="CY35" s="9"/>
      <c r="CZ35" s="9"/>
      <c r="DA35" s="9"/>
      <c r="DB35" s="9"/>
      <c r="DC35" s="9"/>
      <c r="DD35" s="9"/>
      <c r="DE35" s="9"/>
      <c r="DF35" s="9"/>
      <c r="DG35" s="9"/>
      <c r="DH35" s="9"/>
      <c r="DI35" s="9"/>
      <c r="DJ35" s="9"/>
      <c r="DK35" s="9"/>
      <c r="DL35" s="9"/>
      <c r="DM35" s="9"/>
      <c r="DN35" s="9"/>
      <c r="DO35" s="9"/>
      <c r="DP35" s="9"/>
      <c r="DQ35" s="9"/>
      <c r="DR35" s="9"/>
      <c r="DS35" s="9"/>
      <c r="DT35" s="9"/>
      <c r="DU35" s="9"/>
      <c r="DV35" s="9"/>
      <c r="DW35" s="9"/>
      <c r="DX35" s="9"/>
      <c r="DY35" s="9"/>
      <c r="DZ35" s="9"/>
      <c r="EA35" s="9"/>
      <c r="EB35" s="9"/>
      <c r="EC35" s="9"/>
      <c r="ED35" s="9"/>
      <c r="EE35" s="9"/>
      <c r="EF35" s="9"/>
      <c r="EG35" s="9"/>
      <c r="EH35" s="9"/>
      <c r="EI35" s="9"/>
      <c r="EJ35" s="9"/>
      <c r="EK35" s="9"/>
      <c r="EL35" s="9"/>
      <c r="EM35" s="9"/>
      <c r="EN35" s="9"/>
      <c r="EO35" s="9"/>
      <c r="EP35" s="9"/>
      <c r="EQ35" s="9"/>
      <c r="ER35" s="9"/>
      <c r="ES35" s="9"/>
      <c r="ET35" s="9"/>
      <c r="EU35" s="9"/>
      <c r="EV35" s="9"/>
      <c r="EW35" s="9"/>
      <c r="EX35" s="9"/>
      <c r="EY35" s="9"/>
      <c r="EZ35" s="9"/>
      <c r="FA35" s="9"/>
      <c r="FB35" s="9"/>
      <c r="FC35" s="9"/>
      <c r="FD35" s="9"/>
      <c r="FE35" s="9"/>
      <c r="FF35" s="9"/>
      <c r="FG35" s="9"/>
      <c r="FH35" s="9"/>
      <c r="FI35" s="9"/>
      <c r="FJ35" s="9"/>
      <c r="FK35" s="9"/>
      <c r="FL35" s="9"/>
      <c r="FM35" s="9"/>
      <c r="FN35" s="9"/>
      <c r="FO35" s="9"/>
      <c r="FP35" s="9"/>
      <c r="FQ35" s="9"/>
      <c r="FR35" s="9"/>
      <c r="FS35" s="9"/>
      <c r="FT35" s="9"/>
      <c r="FU35" s="9"/>
      <c r="FV35" s="9"/>
      <c r="FW35" s="9"/>
      <c r="FX35" s="9"/>
      <c r="FY35" s="9"/>
      <c r="FZ35" s="9"/>
      <c r="GA35" s="9"/>
      <c r="GB35" s="9"/>
      <c r="GC35" s="9"/>
      <c r="GD35" s="9"/>
      <c r="GE35" s="9"/>
      <c r="GF35" s="9"/>
      <c r="GG35" s="9"/>
      <c r="GH35" s="9"/>
      <c r="GI35" s="9"/>
      <c r="GJ35" s="9"/>
      <c r="GK35" s="9"/>
      <c r="GL35" s="9"/>
      <c r="GM35" s="9"/>
      <c r="GN35" s="9"/>
      <c r="GO35" s="9"/>
      <c r="GP35" s="9"/>
      <c r="GQ35" s="9"/>
      <c r="GR35" s="9"/>
      <c r="GS35" s="9"/>
      <c r="GT35" s="9"/>
      <c r="GU35" s="9"/>
      <c r="GV35" s="9"/>
      <c r="GW35" s="9"/>
      <c r="GX35" s="9"/>
      <c r="GY35" s="9"/>
      <c r="GZ35" s="9"/>
      <c r="HA35" s="9"/>
      <c r="HB35" s="9"/>
      <c r="HC35" s="9"/>
      <c r="HD35" s="9"/>
      <c r="HE35" s="9"/>
      <c r="HF35" s="9"/>
    </row>
    <row r="36" spans="1:214" s="9" customFormat="1" ht="15" customHeight="1"/>
    <row r="37" spans="1:214" s="9" customFormat="1" ht="15" customHeight="1">
      <c r="B37" s="568" t="s">
        <v>305</v>
      </c>
    </row>
    <row r="38" spans="1:214" s="9" customFormat="1" ht="228">
      <c r="B38" s="561" t="s">
        <v>338</v>
      </c>
    </row>
    <row r="39" spans="1:214" s="9" customFormat="1" ht="15" customHeight="1"/>
    <row r="40" spans="1:214" s="9" customFormat="1" ht="15" customHeight="1"/>
    <row r="41" spans="1:214" s="9" customFormat="1" ht="15" customHeight="1"/>
    <row r="42" spans="1:214" s="9" customFormat="1" ht="15" customHeight="1"/>
    <row r="43" spans="1:214" s="9" customFormat="1" ht="15" customHeight="1"/>
    <row r="44" spans="1:214" s="9" customFormat="1" ht="15" customHeight="1"/>
    <row r="45" spans="1:214" s="9" customFormat="1" ht="15" customHeight="1"/>
    <row r="46" spans="1:214" s="9" customFormat="1" ht="15" customHeight="1"/>
    <row r="47" spans="1:214" s="9" customFormat="1" ht="15" customHeight="1"/>
    <row r="48" spans="1:214" s="9" customFormat="1" ht="15" customHeight="1"/>
    <row r="49" s="9" customFormat="1" ht="15" customHeight="1"/>
    <row r="50" s="9" customFormat="1" ht="15" customHeight="1"/>
    <row r="51" s="9" customFormat="1" ht="15" customHeight="1"/>
    <row r="52" s="9" customFormat="1" ht="15" customHeight="1"/>
    <row r="53" s="9" customFormat="1" ht="15" customHeight="1"/>
    <row r="54" s="9" customFormat="1" ht="15" customHeight="1"/>
    <row r="55" s="9" customFormat="1" ht="15" customHeight="1"/>
    <row r="56" s="9" customFormat="1" ht="15" customHeight="1"/>
    <row r="57" s="9" customFormat="1" ht="15" customHeight="1"/>
    <row r="58" s="9" customFormat="1" ht="15" customHeight="1"/>
    <row r="59" s="9" customFormat="1" ht="15" customHeight="1"/>
    <row r="60" s="9" customFormat="1" ht="15" customHeight="1"/>
    <row r="61" s="9" customFormat="1" ht="15" customHeight="1"/>
    <row r="62" s="9" customFormat="1" ht="15" customHeight="1"/>
    <row r="63" s="9" customFormat="1" ht="15" customHeight="1"/>
    <row r="64" s="9" customFormat="1" ht="15" customHeight="1"/>
    <row r="65" s="9" customFormat="1" ht="15" customHeight="1"/>
    <row r="66" s="9" customFormat="1" ht="15" customHeight="1"/>
    <row r="67" s="9" customFormat="1" ht="15" customHeight="1"/>
    <row r="68" s="9" customFormat="1" ht="15" customHeight="1"/>
    <row r="69" s="9" customFormat="1" ht="15" customHeight="1"/>
    <row r="70" s="9" customFormat="1" ht="15" customHeight="1"/>
    <row r="71" s="9" customFormat="1" ht="15" customHeight="1"/>
    <row r="72" s="9" customFormat="1" ht="15" customHeight="1"/>
    <row r="73" s="9" customFormat="1" ht="15" customHeight="1"/>
    <row r="74" s="9" customFormat="1" ht="15" customHeight="1"/>
    <row r="75" s="9" customFormat="1" ht="15" customHeight="1"/>
    <row r="76" s="9" customFormat="1" ht="15" customHeight="1"/>
    <row r="77" s="9" customFormat="1" ht="15" customHeight="1"/>
    <row r="78" s="9" customFormat="1" ht="15" customHeight="1"/>
    <row r="79" s="9" customFormat="1" ht="15" customHeight="1"/>
    <row r="80" s="9" customFormat="1" ht="15" customHeight="1"/>
    <row r="81" s="9" customFormat="1" ht="15" customHeight="1"/>
    <row r="82" s="9" customFormat="1" ht="15" customHeight="1"/>
    <row r="83" s="9" customFormat="1" ht="15" customHeight="1"/>
    <row r="84" s="9" customFormat="1" ht="15" customHeight="1"/>
    <row r="85" s="9" customFormat="1" ht="15" customHeight="1"/>
    <row r="86" s="9" customFormat="1" ht="15" customHeight="1"/>
    <row r="87" s="9" customFormat="1" ht="15" customHeight="1"/>
    <row r="88" s="9" customFormat="1" ht="15" customHeight="1"/>
    <row r="89" s="9" customFormat="1" ht="15" customHeight="1"/>
    <row r="90" s="9" customFormat="1" ht="15" customHeight="1"/>
    <row r="91" s="9" customFormat="1" ht="15" customHeight="1"/>
    <row r="92" s="9" customFormat="1" ht="15" customHeight="1"/>
    <row r="93" s="9" customFormat="1" ht="15" customHeight="1"/>
    <row r="94" s="9" customFormat="1" ht="15" customHeight="1"/>
    <row r="95" s="9" customFormat="1" ht="15" customHeight="1"/>
    <row r="96" s="9" customFormat="1" ht="15" customHeight="1"/>
    <row r="97" s="9" customFormat="1" ht="15" customHeight="1"/>
    <row r="98" s="9" customFormat="1" ht="15" customHeight="1"/>
    <row r="99" s="9" customFormat="1" ht="15" customHeight="1"/>
    <row r="100" s="9" customFormat="1" ht="15" customHeight="1"/>
    <row r="101" s="9" customFormat="1" ht="15" customHeight="1"/>
    <row r="102" s="9" customFormat="1" ht="15" customHeight="1"/>
    <row r="103" s="9" customFormat="1" ht="15" customHeight="1"/>
    <row r="104" s="9" customFormat="1" ht="15" customHeight="1"/>
    <row r="105" s="9" customFormat="1" ht="15" customHeight="1"/>
    <row r="106" s="9" customFormat="1" ht="15" customHeight="1"/>
    <row r="107" s="9" customFormat="1" ht="15" customHeight="1"/>
    <row r="108" s="9" customFormat="1" ht="15" customHeight="1"/>
    <row r="109" s="9" customFormat="1" ht="15" customHeight="1"/>
    <row r="110" s="9" customFormat="1" ht="15" customHeight="1"/>
    <row r="111" s="9" customFormat="1" ht="15" customHeight="1"/>
    <row r="112" s="9" customFormat="1" ht="15" customHeight="1"/>
    <row r="113" s="9" customFormat="1" ht="15" customHeight="1"/>
    <row r="114" s="9" customFormat="1" ht="15" customHeight="1"/>
    <row r="115" s="9" customFormat="1" ht="15" customHeight="1"/>
    <row r="116" s="9" customFormat="1" ht="15" customHeight="1"/>
    <row r="117" s="9" customFormat="1" ht="15" customHeight="1"/>
    <row r="118" s="9" customFormat="1" ht="15" customHeight="1"/>
    <row r="119" s="9" customFormat="1" ht="15" customHeight="1"/>
    <row r="120" s="9" customFormat="1" ht="15" customHeight="1"/>
    <row r="121" s="9" customFormat="1" ht="15" customHeight="1"/>
    <row r="122" s="9" customFormat="1" ht="15" customHeight="1"/>
    <row r="123" s="9" customFormat="1" ht="15" customHeight="1"/>
    <row r="124" s="9" customFormat="1" ht="15" customHeight="1"/>
    <row r="125" s="9" customFormat="1" ht="15" customHeight="1"/>
    <row r="126" s="9" customFormat="1" ht="15" customHeight="1"/>
    <row r="127" s="9" customFormat="1" ht="15" customHeight="1"/>
    <row r="128" s="9" customFormat="1" ht="15" customHeight="1"/>
    <row r="129" s="9" customFormat="1" ht="15" customHeight="1"/>
    <row r="130" s="9" customFormat="1" ht="15" customHeight="1"/>
    <row r="131" s="9" customFormat="1" ht="15" customHeight="1"/>
    <row r="132" s="9" customFormat="1" ht="15" customHeight="1"/>
    <row r="133" s="9" customFormat="1" ht="15" customHeight="1"/>
    <row r="134" s="9" customFormat="1" ht="15" customHeight="1"/>
    <row r="135" s="9" customFormat="1" ht="15" customHeight="1"/>
    <row r="136" s="9" customFormat="1" ht="15" customHeight="1"/>
    <row r="137" s="9" customFormat="1" ht="15" customHeight="1"/>
    <row r="138" s="9" customFormat="1" ht="15" customHeight="1"/>
    <row r="139" s="9" customFormat="1" ht="15" customHeight="1"/>
    <row r="140" s="9" customFormat="1" ht="15" customHeight="1"/>
    <row r="141" s="9" customFormat="1" ht="15" customHeight="1"/>
    <row r="142" s="9" customFormat="1" ht="15" customHeight="1"/>
    <row r="143" s="9" customFormat="1" ht="15" customHeight="1"/>
    <row r="144" s="9" customFormat="1" ht="15" customHeight="1"/>
    <row r="145" s="9" customFormat="1" ht="15" customHeight="1"/>
    <row r="146" s="9" customFormat="1" ht="15" customHeight="1"/>
    <row r="147" s="9" customFormat="1" ht="15" customHeight="1"/>
    <row r="148" s="9" customFormat="1" ht="15" customHeight="1"/>
    <row r="149" s="9" customFormat="1" ht="15" customHeight="1"/>
    <row r="150" s="9" customFormat="1" ht="15" customHeight="1"/>
    <row r="151" s="9" customFormat="1" ht="15" customHeight="1"/>
    <row r="152" s="9" customFormat="1" ht="15" customHeight="1"/>
    <row r="153" s="9" customFormat="1" ht="15" customHeight="1"/>
    <row r="154" s="9" customFormat="1" ht="15" customHeight="1"/>
    <row r="155" s="9" customFormat="1" ht="15" customHeight="1"/>
    <row r="156" s="9" customFormat="1" ht="15" customHeight="1"/>
    <row r="157" s="9" customFormat="1" ht="15" customHeight="1"/>
    <row r="158" s="9" customFormat="1" ht="15" customHeight="1"/>
    <row r="159" s="9" customFormat="1" ht="15" customHeight="1"/>
    <row r="160" s="9" customFormat="1" ht="15" customHeight="1"/>
    <row r="161" s="9" customFormat="1" ht="15" customHeight="1"/>
    <row r="162" s="9" customFormat="1" ht="15" customHeight="1"/>
    <row r="163" s="9" customFormat="1" ht="15" customHeight="1"/>
    <row r="164" s="9" customFormat="1" ht="15" customHeight="1"/>
    <row r="165" s="9" customFormat="1" ht="15" customHeight="1"/>
    <row r="166" s="9" customFormat="1" ht="15" customHeight="1"/>
    <row r="167" s="9" customFormat="1" ht="15" customHeight="1"/>
    <row r="168" s="9" customFormat="1" ht="15" customHeight="1"/>
    <row r="169" s="9" customFormat="1" ht="15" customHeight="1"/>
    <row r="170" s="9" customFormat="1" ht="15" customHeight="1"/>
    <row r="171" s="9" customFormat="1" ht="15" customHeight="1"/>
    <row r="172" s="9" customFormat="1" ht="15" customHeight="1"/>
    <row r="173" s="9" customFormat="1" ht="15" customHeight="1"/>
    <row r="174" s="9" customFormat="1" ht="15" customHeight="1"/>
    <row r="175" s="9" customFormat="1" ht="15" customHeight="1"/>
    <row r="176" s="9" customFormat="1" ht="15" customHeight="1"/>
    <row r="177" s="9" customFormat="1" ht="15" customHeight="1"/>
    <row r="178" s="9" customFormat="1" ht="15" customHeight="1"/>
    <row r="179" s="9" customFormat="1" ht="15" customHeight="1"/>
    <row r="180" s="9" customFormat="1" ht="15" customHeight="1"/>
    <row r="181" s="9" customFormat="1" ht="15" customHeight="1"/>
    <row r="182" s="9" customFormat="1" ht="15" customHeight="1"/>
    <row r="183" s="9" customFormat="1" ht="15" customHeight="1"/>
    <row r="184" s="9" customFormat="1" ht="15" customHeight="1"/>
    <row r="185" s="9" customFormat="1" ht="15" customHeight="1"/>
    <row r="186" s="9" customFormat="1" ht="15" customHeight="1"/>
    <row r="187" s="9" customFormat="1" ht="15" customHeight="1"/>
    <row r="188" s="9" customFormat="1" ht="15" customHeight="1"/>
    <row r="189" s="9" customFormat="1" ht="15" customHeight="1"/>
    <row r="190" s="9" customFormat="1" ht="15" customHeight="1"/>
    <row r="191" s="9" customFormat="1" ht="15" customHeight="1"/>
    <row r="192" s="9" customFormat="1" ht="15" customHeight="1"/>
    <row r="193" s="9" customFormat="1" ht="15" customHeight="1"/>
    <row r="194" s="9" customFormat="1" ht="15" customHeight="1"/>
    <row r="195" s="9" customFormat="1" ht="15" customHeight="1"/>
    <row r="196" s="9" customFormat="1" ht="15" customHeight="1"/>
    <row r="197" s="9" customFormat="1" ht="15" customHeight="1"/>
    <row r="198" s="9" customFormat="1" ht="15" customHeight="1"/>
    <row r="199" s="9" customFormat="1" ht="15" customHeight="1"/>
    <row r="200" s="9" customFormat="1" ht="15" customHeight="1"/>
    <row r="201" s="9" customFormat="1" ht="15" customHeight="1"/>
    <row r="202" s="9" customFormat="1" ht="15" customHeight="1"/>
    <row r="203" s="9" customFormat="1" ht="15" customHeight="1"/>
    <row r="204" s="9" customFormat="1" ht="15" customHeight="1"/>
    <row r="205" s="9" customFormat="1" ht="15" customHeight="1"/>
    <row r="206" s="9" customFormat="1" ht="15" customHeight="1"/>
    <row r="207" s="9" customFormat="1" ht="15" customHeight="1"/>
    <row r="208" s="9" customFormat="1" ht="15" customHeight="1"/>
    <row r="209" s="9" customFormat="1" ht="15" customHeight="1"/>
    <row r="210" s="9" customFormat="1" ht="15" customHeight="1"/>
    <row r="211" s="9" customFormat="1" ht="15" customHeight="1"/>
    <row r="212" s="9" customFormat="1" ht="15" customHeight="1"/>
    <row r="213" s="9" customFormat="1" ht="15" customHeight="1"/>
    <row r="214" s="9" customFormat="1" ht="15" customHeight="1"/>
    <row r="215" s="9" customFormat="1" ht="15" customHeight="1"/>
    <row r="216" s="9" customFormat="1" ht="15" customHeight="1"/>
    <row r="217" s="9" customFormat="1" ht="15" customHeight="1"/>
    <row r="218" s="9" customFormat="1" ht="15" customHeight="1"/>
    <row r="219" s="9" customFormat="1" ht="15" customHeight="1"/>
    <row r="220" s="9" customFormat="1" ht="15" customHeight="1"/>
    <row r="221" s="9" customFormat="1" ht="15" customHeight="1"/>
    <row r="222" s="9" customFormat="1" ht="15" customHeight="1"/>
    <row r="223" s="9" customFormat="1" ht="15" customHeight="1"/>
    <row r="224" s="9" customFormat="1" ht="15" customHeight="1"/>
    <row r="225" s="9" customFormat="1" ht="15" customHeight="1"/>
    <row r="226" s="9" customFormat="1" ht="15" customHeight="1"/>
    <row r="227" s="9" customFormat="1" ht="15" customHeight="1"/>
    <row r="228" s="9" customFormat="1" ht="15" customHeight="1"/>
    <row r="229" s="9" customFormat="1" ht="15" customHeight="1"/>
    <row r="230" s="9" customFormat="1" ht="15" customHeight="1"/>
    <row r="231" s="9" customFormat="1" ht="15" customHeight="1"/>
    <row r="232" s="9" customFormat="1" ht="15" customHeight="1"/>
    <row r="233" s="9" customFormat="1" ht="15" customHeight="1"/>
    <row r="234" s="9" customFormat="1" ht="15" customHeight="1"/>
    <row r="235" s="9" customFormat="1" ht="15" customHeight="1"/>
    <row r="236" s="9" customFormat="1" ht="15" customHeight="1"/>
    <row r="237" s="9" customFormat="1" ht="15" customHeight="1"/>
    <row r="238" s="9" customFormat="1" ht="15" customHeight="1"/>
    <row r="239" s="9" customFormat="1" ht="15" customHeight="1"/>
    <row r="240" s="9" customFormat="1" ht="15" customHeight="1"/>
    <row r="241" s="9" customFormat="1" ht="15" customHeight="1"/>
    <row r="242" s="9" customFormat="1" ht="15" customHeight="1"/>
    <row r="243" s="9" customFormat="1" ht="15" customHeight="1"/>
    <row r="244" s="9" customFormat="1" ht="15" customHeight="1"/>
    <row r="245" s="9" customFormat="1" ht="15" customHeight="1"/>
    <row r="246" s="9" customFormat="1" ht="15" customHeight="1"/>
    <row r="247" s="9" customFormat="1" ht="15" customHeight="1"/>
    <row r="248" s="9" customFormat="1" ht="15" customHeight="1"/>
    <row r="249" s="9" customFormat="1" ht="15" customHeight="1"/>
    <row r="250" s="9" customFormat="1" ht="15" customHeight="1"/>
    <row r="251" s="9" customFormat="1" ht="15" customHeight="1"/>
    <row r="252" s="9" customFormat="1" ht="15" customHeight="1"/>
    <row r="253" s="9" customFormat="1" ht="15" customHeight="1"/>
    <row r="254" s="9" customFormat="1" ht="15" customHeight="1"/>
    <row r="255" s="9" customFormat="1" ht="15" customHeight="1"/>
    <row r="256" s="9" customFormat="1" ht="15" customHeight="1"/>
    <row r="257" s="9" customFormat="1" ht="15" customHeight="1"/>
    <row r="258" s="9" customFormat="1" ht="15" customHeight="1"/>
    <row r="259" s="9" customFormat="1" ht="15" customHeight="1"/>
    <row r="260" s="9" customFormat="1" ht="15" customHeight="1"/>
    <row r="261" s="9" customFormat="1" ht="15" customHeight="1"/>
    <row r="262" s="9" customFormat="1" ht="15" customHeight="1"/>
    <row r="263" s="9" customFormat="1" ht="15" customHeight="1"/>
    <row r="264" s="9" customFormat="1" ht="15" customHeight="1"/>
    <row r="265" s="9" customFormat="1" ht="15" customHeight="1"/>
    <row r="266" s="9" customFormat="1" ht="15" customHeight="1"/>
    <row r="267" s="9" customFormat="1" ht="15" customHeight="1"/>
    <row r="268" s="9" customFormat="1" ht="15" customHeight="1"/>
    <row r="269" s="9" customFormat="1" ht="15" customHeight="1"/>
    <row r="270" s="9" customFormat="1" ht="15" customHeight="1"/>
    <row r="271" s="9" customFormat="1" ht="15" customHeight="1"/>
    <row r="272" s="9" customFormat="1" ht="15" customHeight="1"/>
    <row r="273" s="9" customFormat="1" ht="15" customHeight="1"/>
    <row r="274" s="9" customFormat="1" ht="15" customHeight="1"/>
    <row r="275" s="9" customFormat="1" ht="15" customHeight="1"/>
    <row r="276" s="9" customFormat="1" ht="15" customHeight="1"/>
    <row r="277" s="9" customFormat="1" ht="15" customHeight="1"/>
    <row r="278" s="9" customFormat="1" ht="15" customHeight="1"/>
    <row r="279" s="9" customFormat="1" ht="15" customHeight="1"/>
    <row r="280" s="9" customFormat="1" ht="15" customHeight="1"/>
    <row r="281" s="9" customFormat="1" ht="15" customHeight="1"/>
    <row r="282" s="9" customFormat="1" ht="15" customHeight="1"/>
    <row r="283" s="9" customFormat="1" ht="15" customHeight="1"/>
    <row r="284" s="9" customFormat="1" ht="15" customHeight="1"/>
    <row r="285" s="9" customFormat="1" ht="15" customHeight="1"/>
    <row r="286" s="9" customFormat="1" ht="15" customHeight="1"/>
    <row r="287" s="9" customFormat="1" ht="15" customHeight="1"/>
    <row r="288" s="9" customFormat="1" ht="15" customHeight="1"/>
    <row r="289" s="9" customFormat="1" ht="15" customHeight="1"/>
    <row r="290" s="9" customFormat="1" ht="15" customHeight="1"/>
    <row r="291" s="9" customFormat="1" ht="15" customHeight="1"/>
    <row r="292" s="9" customFormat="1" ht="15" customHeight="1"/>
    <row r="293" s="9" customFormat="1" ht="15" customHeight="1"/>
    <row r="294" s="9" customFormat="1" ht="15" customHeight="1"/>
    <row r="295" s="9" customFormat="1" ht="15" customHeight="1"/>
    <row r="296" s="9" customFormat="1" ht="15" customHeight="1"/>
    <row r="297" s="9" customFormat="1" ht="15" customHeight="1"/>
    <row r="298" s="9" customFormat="1" ht="15" customHeight="1"/>
    <row r="299" s="9" customFormat="1" ht="15" customHeight="1"/>
    <row r="300" s="9" customFormat="1" ht="15" customHeight="1"/>
    <row r="301" s="9" customFormat="1" ht="15" customHeight="1"/>
    <row r="302" s="9" customFormat="1" ht="15" customHeight="1"/>
    <row r="303" s="9" customFormat="1" ht="15" customHeight="1"/>
    <row r="304" s="9" customFormat="1" ht="15" customHeight="1"/>
    <row r="305" s="9" customFormat="1" ht="15" customHeight="1"/>
    <row r="306" s="9" customFormat="1" ht="15" customHeight="1"/>
    <row r="307" s="9" customFormat="1" ht="15" customHeight="1"/>
    <row r="308" s="9" customFormat="1" ht="15" customHeight="1"/>
    <row r="309" s="9" customFormat="1" ht="15" customHeight="1"/>
    <row r="310" s="9" customFormat="1" ht="15" customHeight="1"/>
    <row r="311" s="9" customFormat="1" ht="15" customHeight="1"/>
    <row r="312" s="9" customFormat="1" ht="15" customHeight="1"/>
    <row r="313" s="9" customFormat="1" ht="15" customHeight="1"/>
    <row r="314" s="9" customFormat="1" ht="15" customHeight="1"/>
    <row r="315" s="9" customFormat="1" ht="15" customHeight="1"/>
    <row r="316" s="9" customFormat="1" ht="15" customHeight="1"/>
    <row r="317" s="9" customFormat="1" ht="15" customHeight="1"/>
    <row r="318" s="9" customFormat="1" ht="15" customHeight="1"/>
    <row r="319" s="9" customFormat="1" ht="15" customHeight="1"/>
    <row r="320" s="9" customFormat="1" ht="15" customHeight="1"/>
    <row r="321" s="9" customFormat="1" ht="15" customHeight="1"/>
    <row r="322" s="9" customFormat="1" ht="15" customHeight="1"/>
    <row r="323" s="9" customFormat="1" ht="15" customHeight="1"/>
    <row r="324" s="9" customFormat="1" ht="15" customHeight="1"/>
    <row r="325" s="9" customFormat="1" ht="15" customHeight="1"/>
    <row r="326" s="9" customFormat="1" ht="15" customHeight="1"/>
    <row r="327" s="9" customFormat="1" ht="15" customHeight="1"/>
    <row r="328" s="9" customFormat="1" ht="15" customHeight="1"/>
    <row r="329" s="9" customFormat="1" ht="15" customHeight="1"/>
    <row r="330" s="9" customFormat="1" ht="15" customHeight="1"/>
    <row r="331" s="9" customFormat="1" ht="15" customHeight="1"/>
    <row r="332" s="9" customFormat="1" ht="15" customHeight="1"/>
    <row r="333" s="9" customFormat="1" ht="15" customHeight="1"/>
    <row r="334" s="9" customFormat="1" ht="15" customHeight="1"/>
    <row r="335" s="9" customFormat="1" ht="15" customHeight="1"/>
    <row r="336" s="9" customFormat="1" ht="15" customHeight="1"/>
    <row r="337" s="9" customFormat="1" ht="15" customHeight="1"/>
    <row r="338" s="9" customFormat="1" ht="15" customHeight="1"/>
    <row r="339" s="9" customFormat="1" ht="15" customHeight="1"/>
    <row r="340" s="9" customFormat="1" ht="15" customHeight="1"/>
    <row r="341" s="9" customFormat="1" ht="15" customHeight="1"/>
    <row r="342" s="9" customFormat="1" ht="15" customHeight="1"/>
    <row r="343" s="9" customFormat="1" ht="15" customHeight="1"/>
    <row r="344" s="9" customFormat="1" ht="15" customHeight="1"/>
    <row r="345" s="9" customFormat="1" ht="15" customHeight="1"/>
    <row r="346" s="9" customFormat="1" ht="15" customHeight="1"/>
    <row r="347" s="9" customFormat="1" ht="15" customHeight="1"/>
    <row r="348" s="9" customFormat="1" ht="15" customHeight="1"/>
    <row r="349" s="9" customFormat="1" ht="15" customHeight="1"/>
    <row r="350" s="9" customFormat="1" ht="15" customHeight="1"/>
    <row r="351" s="9" customFormat="1" ht="15" customHeight="1"/>
    <row r="352" s="9" customFormat="1" ht="15" customHeight="1"/>
    <row r="353" s="9" customFormat="1" ht="15" customHeight="1"/>
    <row r="354" s="9" customFormat="1" ht="15" customHeight="1"/>
    <row r="355" s="9" customFormat="1" ht="15" customHeight="1"/>
    <row r="356" s="9" customFormat="1" ht="15" customHeight="1"/>
    <row r="357" s="9" customFormat="1" ht="15" customHeight="1"/>
    <row r="358" s="9" customFormat="1" ht="15" customHeight="1"/>
    <row r="359" s="9" customFormat="1" ht="15" customHeight="1"/>
    <row r="360" s="9" customFormat="1" ht="15" customHeight="1"/>
    <row r="361" s="9" customFormat="1" ht="15" customHeight="1"/>
    <row r="362" s="9" customFormat="1" ht="15" customHeight="1"/>
    <row r="363" s="9" customFormat="1" ht="15" customHeight="1"/>
    <row r="364" s="9" customFormat="1" ht="15" customHeight="1"/>
    <row r="365" s="9" customFormat="1" ht="15" customHeight="1"/>
    <row r="366" s="9" customFormat="1" ht="15" customHeight="1"/>
    <row r="367" s="9" customFormat="1" ht="15" customHeight="1"/>
    <row r="368" s="9" customFormat="1" ht="15" customHeight="1"/>
    <row r="369" s="9" customFormat="1" ht="15" customHeight="1"/>
    <row r="370" s="9" customFormat="1" ht="15" customHeight="1"/>
    <row r="371" s="9" customFormat="1" ht="15" customHeight="1"/>
    <row r="372" s="9" customFormat="1" ht="15" customHeight="1"/>
    <row r="373" s="9" customFormat="1" ht="15" customHeight="1"/>
    <row r="374" s="9" customFormat="1" ht="15" customHeight="1"/>
    <row r="375" s="9" customFormat="1" ht="15" customHeight="1"/>
    <row r="376" s="9" customFormat="1" ht="15" customHeight="1"/>
    <row r="377" s="9" customFormat="1" ht="15" customHeight="1"/>
    <row r="378" s="9" customFormat="1" ht="15" customHeight="1"/>
    <row r="379" s="9" customFormat="1" ht="15" customHeight="1"/>
    <row r="380" s="9" customFormat="1" ht="15" customHeight="1"/>
    <row r="381" s="9" customFormat="1" ht="15" customHeight="1"/>
    <row r="382" s="9" customFormat="1" ht="15" customHeight="1"/>
    <row r="383" s="9" customFormat="1" ht="15" customHeight="1"/>
    <row r="384" s="9" customFormat="1" ht="15" customHeight="1"/>
    <row r="385" s="9" customFormat="1" ht="15" customHeight="1"/>
    <row r="386" s="9" customFormat="1" ht="15" customHeight="1"/>
    <row r="387" s="9" customFormat="1" ht="15" customHeight="1"/>
    <row r="388" s="9" customFormat="1" ht="15" customHeight="1"/>
    <row r="389" s="9" customFormat="1" ht="15" customHeight="1"/>
    <row r="390" s="9" customFormat="1" ht="15" customHeight="1"/>
    <row r="391" s="9" customFormat="1" ht="15" customHeight="1"/>
    <row r="392" s="9" customFormat="1" ht="15" customHeight="1"/>
    <row r="393" s="9" customFormat="1" ht="15" customHeight="1"/>
    <row r="394" s="9" customFormat="1" ht="15" customHeight="1"/>
    <row r="395" s="9" customFormat="1" ht="15" customHeight="1"/>
    <row r="396" s="9" customFormat="1" ht="15" customHeight="1"/>
    <row r="397" s="9" customFormat="1" ht="15" customHeight="1"/>
    <row r="398" s="9" customFormat="1" ht="15" customHeight="1"/>
    <row r="399" s="9" customFormat="1" ht="15" customHeight="1"/>
    <row r="400" s="9" customFormat="1" ht="15" customHeight="1"/>
    <row r="401" s="9" customFormat="1" ht="15" customHeight="1"/>
    <row r="402" s="9" customFormat="1" ht="15" customHeight="1"/>
    <row r="403" s="9" customFormat="1" ht="15" customHeight="1"/>
    <row r="404" s="9" customFormat="1" ht="15" customHeight="1"/>
    <row r="405" s="9" customFormat="1" ht="15" customHeight="1"/>
    <row r="406" s="9" customFormat="1" ht="15" customHeight="1"/>
    <row r="407" s="9" customFormat="1" ht="15" customHeight="1"/>
    <row r="408" s="9" customFormat="1" ht="15" customHeight="1"/>
    <row r="409" s="9" customFormat="1" ht="15" customHeight="1"/>
    <row r="410" s="9" customFormat="1" ht="15" customHeight="1"/>
    <row r="411" s="9" customFormat="1" ht="15" customHeight="1"/>
    <row r="412" s="9" customFormat="1" ht="15" customHeight="1"/>
    <row r="413" s="9" customFormat="1" ht="15" customHeight="1"/>
    <row r="414" s="9" customFormat="1" ht="15" customHeight="1"/>
    <row r="415" s="9" customFormat="1" ht="15" customHeight="1"/>
    <row r="416" s="9" customFormat="1" ht="15" customHeight="1"/>
    <row r="417" s="9" customFormat="1" ht="15" customHeight="1"/>
    <row r="418" s="9" customFormat="1" ht="15" customHeight="1"/>
    <row r="419" s="9" customFormat="1" ht="15" customHeight="1"/>
    <row r="420" s="9" customFormat="1" ht="15" customHeight="1"/>
    <row r="421" s="9" customFormat="1" ht="15" customHeight="1"/>
    <row r="422" s="9" customFormat="1" ht="15" customHeight="1"/>
    <row r="423" s="9" customFormat="1" ht="15" customHeight="1"/>
    <row r="424" s="9" customFormat="1" ht="15" customHeight="1"/>
    <row r="425" s="9" customFormat="1" ht="15" customHeight="1"/>
    <row r="426" s="9" customFormat="1" ht="15" customHeight="1"/>
    <row r="427" s="9" customFormat="1" ht="15" customHeight="1"/>
    <row r="428" s="9" customFormat="1" ht="15" customHeight="1"/>
    <row r="429" s="9" customFormat="1" ht="15" customHeight="1"/>
    <row r="430" s="9" customFormat="1" ht="15" customHeight="1"/>
    <row r="431" s="9" customFormat="1" ht="15" customHeight="1"/>
    <row r="432" s="9" customFormat="1" ht="15" customHeight="1"/>
    <row r="433" s="9" customFormat="1" ht="15" customHeight="1"/>
    <row r="434" s="9" customFormat="1" ht="15" customHeight="1"/>
    <row r="435" s="9" customFormat="1" ht="15" customHeight="1"/>
    <row r="436" s="9" customFormat="1" ht="15" customHeight="1"/>
    <row r="437" s="9" customFormat="1" ht="15" customHeight="1"/>
    <row r="438" s="9" customFormat="1" ht="15" customHeight="1"/>
    <row r="439" s="9" customFormat="1" ht="15" customHeight="1"/>
    <row r="440" s="9" customFormat="1" ht="15" customHeight="1"/>
    <row r="441" s="9" customFormat="1" ht="15" customHeight="1"/>
    <row r="442" s="9" customFormat="1" ht="15" customHeight="1"/>
    <row r="443" s="9" customFormat="1" ht="15" customHeight="1"/>
    <row r="444" s="9" customFormat="1" ht="15" customHeight="1"/>
    <row r="445" s="9" customFormat="1" ht="15" customHeight="1"/>
    <row r="446" s="9" customFormat="1" ht="15" customHeight="1"/>
    <row r="447" s="9" customFormat="1" ht="15" customHeight="1"/>
    <row r="448" s="9" customFormat="1" ht="15" customHeight="1"/>
    <row r="449" s="9" customFormat="1" ht="15" customHeight="1"/>
    <row r="450" s="9" customFormat="1" ht="15" customHeight="1"/>
    <row r="451" s="9" customFormat="1" ht="15" customHeight="1"/>
    <row r="452" s="9" customFormat="1" ht="15" customHeight="1"/>
    <row r="453" s="9" customFormat="1" ht="15" customHeight="1"/>
    <row r="454" s="9" customFormat="1" ht="15" customHeight="1"/>
    <row r="455" s="9" customFormat="1" ht="15" customHeight="1"/>
    <row r="456" s="9" customFormat="1" ht="15" customHeight="1"/>
    <row r="457" s="9" customFormat="1" ht="15" customHeight="1"/>
    <row r="458" s="9" customFormat="1" ht="15" customHeight="1"/>
    <row r="459" s="9" customFormat="1" ht="15" customHeight="1"/>
    <row r="460" s="9" customFormat="1" ht="15" customHeight="1"/>
    <row r="461" s="9" customFormat="1" ht="15" customHeight="1"/>
    <row r="462" s="9" customFormat="1" ht="15" customHeight="1"/>
    <row r="463" s="9" customFormat="1" ht="15" customHeight="1"/>
    <row r="464" s="9" customFormat="1" ht="15" customHeight="1"/>
    <row r="465" s="9" customFormat="1" ht="15" customHeight="1"/>
    <row r="466" s="9" customFormat="1" ht="15" customHeight="1"/>
    <row r="467" s="9" customFormat="1" ht="15" customHeight="1"/>
    <row r="468" s="9" customFormat="1" ht="15" customHeight="1"/>
    <row r="469" s="9" customFormat="1" ht="15" customHeight="1"/>
    <row r="470" s="9" customFormat="1" ht="15" customHeight="1"/>
    <row r="471" s="9" customFormat="1" ht="15" customHeight="1"/>
    <row r="472" s="9" customFormat="1" ht="15" customHeight="1"/>
    <row r="473" s="9" customFormat="1" ht="15" customHeight="1"/>
    <row r="474" s="9" customFormat="1" ht="15" customHeight="1"/>
    <row r="475" s="9" customFormat="1" ht="15" customHeight="1"/>
    <row r="476" s="9" customFormat="1" ht="15" customHeight="1"/>
    <row r="477" s="9" customFormat="1" ht="15" customHeight="1"/>
    <row r="478" s="9" customFormat="1" ht="15" customHeight="1"/>
    <row r="479" s="9" customFormat="1" ht="15" customHeight="1"/>
    <row r="480" s="9" customFormat="1" ht="15" customHeight="1"/>
    <row r="481" s="9" customFormat="1" ht="15" customHeight="1"/>
    <row r="482" s="9" customFormat="1" ht="15" customHeight="1"/>
    <row r="483" s="9" customFormat="1" ht="15" customHeight="1"/>
    <row r="484" s="9" customFormat="1" ht="15" customHeight="1"/>
    <row r="485" s="9" customFormat="1" ht="15" customHeight="1"/>
    <row r="486" s="9" customFormat="1" ht="15" customHeight="1"/>
    <row r="487" s="9" customFormat="1" ht="15" customHeight="1"/>
    <row r="488" s="9" customFormat="1" ht="15" customHeight="1"/>
    <row r="489" s="9" customFormat="1" ht="15" customHeight="1"/>
    <row r="490" s="9" customFormat="1" ht="15" customHeight="1"/>
    <row r="491" s="9" customFormat="1" ht="15" customHeight="1"/>
    <row r="492" s="9" customFormat="1" ht="15" customHeight="1"/>
    <row r="493" s="9" customFormat="1" ht="15" customHeight="1"/>
    <row r="494" s="9" customFormat="1" ht="15" customHeight="1"/>
    <row r="495" s="9" customFormat="1" ht="15" customHeight="1"/>
    <row r="496" s="9" customFormat="1" ht="15" customHeight="1"/>
    <row r="497" s="9" customFormat="1" ht="15" customHeight="1"/>
    <row r="498" s="9" customFormat="1" ht="15" customHeight="1"/>
    <row r="499" s="9" customFormat="1" ht="15" customHeight="1"/>
    <row r="500" s="9" customFormat="1" ht="15" customHeight="1"/>
    <row r="501" s="9" customFormat="1" ht="15" customHeight="1"/>
    <row r="502" s="9" customFormat="1" ht="15" customHeight="1"/>
    <row r="503" s="9" customFormat="1" ht="15" customHeight="1"/>
    <row r="504" s="9" customFormat="1" ht="15" customHeight="1"/>
    <row r="505" s="9" customFormat="1" ht="15" customHeight="1"/>
    <row r="506" s="9" customFormat="1" ht="15" customHeight="1"/>
    <row r="507" s="9" customFormat="1" ht="15" customHeight="1"/>
    <row r="508" s="9" customFormat="1" ht="15" customHeight="1"/>
    <row r="509" s="9" customFormat="1" ht="15" customHeight="1"/>
    <row r="510" s="9" customFormat="1" ht="15" customHeight="1"/>
    <row r="511" s="9" customFormat="1" ht="15" customHeight="1"/>
    <row r="512" s="9" customFormat="1" ht="15" customHeight="1"/>
    <row r="513" s="9" customFormat="1" ht="15" customHeight="1"/>
    <row r="514" s="9" customFormat="1" ht="15" customHeight="1"/>
    <row r="515" s="9" customFormat="1" ht="15" customHeight="1"/>
    <row r="516" s="9" customFormat="1" ht="15" customHeight="1"/>
    <row r="517" s="9" customFormat="1" ht="15" customHeight="1"/>
    <row r="518" s="9" customFormat="1" ht="15" customHeight="1"/>
    <row r="519" s="9" customFormat="1" ht="15" customHeight="1"/>
    <row r="520" s="9" customFormat="1" ht="15" customHeight="1"/>
    <row r="521" s="9" customFormat="1" ht="15" customHeight="1"/>
    <row r="522" s="9" customFormat="1" ht="15" customHeight="1"/>
    <row r="523" s="9" customFormat="1" ht="15" customHeight="1"/>
    <row r="524" s="9" customFormat="1" ht="15" customHeight="1"/>
    <row r="525" s="9" customFormat="1" ht="15" customHeight="1"/>
    <row r="526" s="9" customFormat="1" ht="15" customHeight="1"/>
    <row r="527" s="9" customFormat="1" ht="15" customHeight="1"/>
    <row r="528" s="9" customFormat="1" ht="15" customHeight="1"/>
    <row r="529" s="9" customFormat="1" ht="15" customHeight="1"/>
    <row r="530" s="9" customFormat="1" ht="15" customHeight="1"/>
    <row r="531" s="9" customFormat="1" ht="15" customHeight="1"/>
    <row r="532" s="9" customFormat="1" ht="15" customHeight="1"/>
    <row r="533" s="9" customFormat="1" ht="15" customHeight="1"/>
    <row r="534" s="9" customFormat="1" ht="15" customHeight="1"/>
    <row r="535" s="9" customFormat="1" ht="15" customHeight="1"/>
    <row r="536" s="9" customFormat="1" ht="15" customHeight="1"/>
    <row r="537" s="9" customFormat="1" ht="15" customHeight="1"/>
    <row r="538" s="9" customFormat="1" ht="15" customHeight="1"/>
    <row r="539" s="9" customFormat="1" ht="15" customHeight="1"/>
    <row r="540" s="9" customFormat="1" ht="15" customHeight="1"/>
    <row r="541" s="9" customFormat="1" ht="15" customHeight="1"/>
    <row r="542" s="9" customFormat="1" ht="15" customHeight="1"/>
    <row r="543" s="9" customFormat="1" ht="15" customHeight="1"/>
    <row r="544" s="9" customFormat="1" ht="15" customHeight="1"/>
    <row r="545" s="9" customFormat="1" ht="15" customHeight="1"/>
    <row r="546" s="9" customFormat="1" ht="15" customHeight="1"/>
    <row r="547" s="9" customFormat="1" ht="15" customHeight="1"/>
    <row r="548" s="9" customFormat="1" ht="15" customHeight="1"/>
    <row r="549" s="9" customFormat="1" ht="15" customHeight="1"/>
    <row r="550" s="9" customFormat="1" ht="15" customHeight="1"/>
    <row r="551" s="9" customFormat="1" ht="15" customHeight="1"/>
    <row r="552" s="9" customFormat="1" ht="15" customHeight="1"/>
    <row r="553" s="9" customFormat="1" ht="15" customHeight="1"/>
    <row r="554" s="9" customFormat="1" ht="15" customHeight="1"/>
    <row r="555" s="9" customFormat="1" ht="15" customHeight="1"/>
    <row r="556" s="9" customFormat="1" ht="15" customHeight="1"/>
    <row r="557" s="9" customFormat="1" ht="15" customHeight="1"/>
    <row r="558" s="9" customFormat="1" ht="15" customHeight="1"/>
    <row r="559" s="9" customFormat="1" ht="15" customHeight="1"/>
    <row r="560" s="9" customFormat="1" ht="15" customHeight="1"/>
    <row r="561" s="9" customFormat="1" ht="15" customHeight="1"/>
    <row r="562" s="9" customFormat="1" ht="15" customHeight="1"/>
    <row r="563" s="9" customFormat="1" ht="15" customHeight="1"/>
    <row r="564" s="9" customFormat="1" ht="15" customHeight="1"/>
    <row r="565" s="9" customFormat="1" ht="15" customHeight="1"/>
    <row r="566" s="9" customFormat="1" ht="15" customHeight="1"/>
    <row r="567" s="9" customFormat="1" ht="15" customHeight="1"/>
    <row r="568" s="9" customFormat="1" ht="15" customHeight="1"/>
    <row r="569" s="9" customFormat="1" ht="15" customHeight="1"/>
    <row r="570" s="9" customFormat="1" ht="15" customHeight="1"/>
    <row r="571" s="9" customFormat="1" ht="15" customHeight="1"/>
    <row r="572" s="9" customFormat="1" ht="15" customHeight="1"/>
    <row r="573" s="9" customFormat="1" ht="15" customHeight="1"/>
    <row r="574" s="9" customFormat="1" ht="15" customHeight="1"/>
    <row r="575" s="9" customFormat="1" ht="15" customHeight="1"/>
    <row r="576" s="9" customFormat="1" ht="15" customHeight="1"/>
    <row r="577" s="9" customFormat="1" ht="15" customHeight="1"/>
    <row r="578" s="9" customFormat="1" ht="15" customHeight="1"/>
    <row r="579" s="9" customFormat="1" ht="15" customHeight="1"/>
    <row r="580" s="9" customFormat="1" ht="15" customHeight="1"/>
    <row r="581" s="9" customFormat="1" ht="15" customHeight="1"/>
    <row r="582" s="9" customFormat="1" ht="15" customHeight="1"/>
    <row r="583" s="9" customFormat="1" ht="15" customHeight="1"/>
    <row r="584" s="9" customFormat="1" ht="15" customHeight="1"/>
    <row r="585" s="9" customFormat="1" ht="15" customHeight="1"/>
    <row r="586" s="9" customFormat="1" ht="15" customHeight="1"/>
    <row r="587" s="9" customFormat="1" ht="15" customHeight="1"/>
    <row r="588" s="9" customFormat="1" ht="15" customHeight="1"/>
    <row r="589" s="9" customFormat="1" ht="15" customHeight="1"/>
    <row r="590" s="9" customFormat="1" ht="15" customHeight="1"/>
    <row r="591" s="9" customFormat="1" ht="15" customHeight="1"/>
    <row r="592" s="9" customFormat="1" ht="15" customHeight="1"/>
    <row r="593" s="9" customFormat="1" ht="15" customHeight="1"/>
    <row r="594" s="9" customFormat="1" ht="15" customHeight="1"/>
    <row r="595" s="9" customFormat="1" ht="15" customHeight="1"/>
    <row r="596" s="9" customFormat="1" ht="15" customHeight="1"/>
    <row r="597" s="9" customFormat="1" ht="15" customHeight="1"/>
    <row r="598" s="9" customFormat="1" ht="15" customHeight="1"/>
    <row r="599" s="9" customFormat="1" ht="15" customHeight="1"/>
    <row r="600" s="9" customFormat="1" ht="15" customHeight="1"/>
    <row r="601" s="9" customFormat="1" ht="15" customHeight="1"/>
    <row r="602" s="9" customFormat="1" ht="15" customHeight="1"/>
    <row r="603" s="9" customFormat="1" ht="15" customHeight="1"/>
    <row r="604" s="9" customFormat="1" ht="15" customHeight="1"/>
    <row r="605" s="9" customFormat="1" ht="15" customHeight="1"/>
    <row r="606" s="9" customFormat="1" ht="15" customHeight="1"/>
    <row r="607" s="9" customFormat="1" ht="15" customHeight="1"/>
    <row r="608" s="9" customFormat="1" ht="15" customHeight="1"/>
    <row r="609" s="9" customFormat="1" ht="15" customHeight="1"/>
    <row r="610" s="9" customFormat="1" ht="15" customHeight="1"/>
    <row r="611" s="9" customFormat="1" ht="15" customHeight="1"/>
    <row r="612" s="9" customFormat="1" ht="15" customHeight="1"/>
    <row r="613" s="9" customFormat="1" ht="15" customHeight="1"/>
    <row r="614" s="9" customFormat="1" ht="15" customHeight="1"/>
    <row r="615" s="9" customFormat="1" ht="15" customHeight="1"/>
    <row r="616" s="9" customFormat="1" ht="15" customHeight="1"/>
    <row r="617" s="9" customFormat="1" ht="15" customHeight="1"/>
    <row r="618" s="9" customFormat="1" ht="15" customHeight="1"/>
    <row r="619" s="9" customFormat="1" ht="15" customHeight="1"/>
    <row r="620" s="9" customFormat="1" ht="15" customHeight="1"/>
    <row r="621" s="9" customFormat="1" ht="15" customHeight="1"/>
    <row r="622" s="9" customFormat="1" ht="15" customHeight="1"/>
    <row r="623" s="9" customFormat="1" ht="15" customHeight="1"/>
    <row r="624" s="9" customFormat="1" ht="15" customHeight="1"/>
    <row r="625" s="9" customFormat="1" ht="15" customHeight="1"/>
    <row r="626" s="9" customFormat="1" ht="15" customHeight="1"/>
    <row r="627" s="9" customFormat="1" ht="15" customHeight="1"/>
    <row r="628" s="9" customFormat="1" ht="15" customHeight="1"/>
    <row r="629" s="9" customFormat="1" ht="15" customHeight="1"/>
    <row r="630" s="9" customFormat="1" ht="15" customHeight="1"/>
    <row r="631" s="9" customFormat="1" ht="15" customHeight="1"/>
    <row r="632" s="9" customFormat="1" ht="15" customHeight="1"/>
    <row r="633" s="9" customFormat="1" ht="15" customHeight="1"/>
    <row r="634" s="9" customFormat="1" ht="15" customHeight="1"/>
    <row r="635" s="9" customFormat="1" ht="15" customHeight="1"/>
    <row r="636" s="9" customFormat="1" ht="15" customHeight="1"/>
    <row r="637" s="9" customFormat="1" ht="15" customHeight="1"/>
    <row r="638" s="9" customFormat="1" ht="15" customHeight="1"/>
    <row r="639" s="9" customFormat="1" ht="15" customHeight="1"/>
    <row r="640" s="9" customFormat="1" ht="15" customHeight="1"/>
    <row r="641" s="9" customFormat="1" ht="15" customHeight="1"/>
    <row r="642" s="9" customFormat="1" ht="15" customHeight="1"/>
    <row r="643" s="9" customFormat="1" ht="15" customHeight="1"/>
    <row r="644" s="9" customFormat="1" ht="15" customHeight="1"/>
    <row r="645" s="9" customFormat="1" ht="15" customHeight="1"/>
    <row r="646" s="9" customFormat="1" ht="15" customHeight="1"/>
    <row r="647" s="9" customFormat="1" ht="15" customHeight="1"/>
    <row r="648" s="9" customFormat="1" ht="15" customHeight="1"/>
    <row r="649" s="9" customFormat="1" ht="15" customHeight="1"/>
    <row r="650" s="9" customFormat="1" ht="15" customHeight="1"/>
    <row r="651" s="9" customFormat="1" ht="15" customHeight="1"/>
    <row r="652" s="9" customFormat="1" ht="15" customHeight="1"/>
    <row r="653" s="9" customFormat="1" ht="15" customHeight="1"/>
    <row r="654" s="9" customFormat="1" ht="15" customHeight="1"/>
    <row r="655" s="9" customFormat="1" ht="15" customHeight="1"/>
    <row r="656" s="9" customFormat="1" ht="15" customHeight="1"/>
    <row r="657" s="9" customFormat="1" ht="15" customHeight="1"/>
    <row r="658" s="9" customFormat="1" ht="15" customHeight="1"/>
    <row r="659" s="9" customFormat="1" ht="15" customHeight="1"/>
    <row r="660" s="9" customFormat="1" ht="15" customHeight="1"/>
    <row r="661" s="9" customFormat="1" ht="15" customHeight="1"/>
    <row r="662" s="9" customFormat="1" ht="15" customHeight="1"/>
    <row r="663" s="9" customFormat="1" ht="15" customHeight="1"/>
    <row r="664" s="9" customFormat="1" ht="15" customHeight="1"/>
    <row r="665" s="9" customFormat="1" ht="15" customHeight="1"/>
    <row r="666" s="9" customFormat="1" ht="15" customHeight="1"/>
    <row r="667" s="9" customFormat="1" ht="15" customHeight="1"/>
    <row r="668" s="9" customFormat="1" ht="15" customHeight="1"/>
    <row r="669" s="9" customFormat="1" ht="15" customHeight="1"/>
    <row r="670" s="9" customFormat="1" ht="15" customHeight="1"/>
    <row r="671" s="9" customFormat="1" ht="15" customHeight="1"/>
    <row r="672" s="9" customFormat="1" ht="15" customHeight="1"/>
    <row r="673" s="9" customFormat="1" ht="15" customHeight="1"/>
    <row r="674" s="9" customFormat="1" ht="15" customHeight="1"/>
    <row r="675" s="9" customFormat="1" ht="15" customHeight="1"/>
    <row r="676" s="9" customFormat="1" ht="15" customHeight="1"/>
    <row r="677" s="9" customFormat="1" ht="15" customHeight="1"/>
    <row r="678" s="9" customFormat="1" ht="15" customHeight="1"/>
    <row r="679" s="9" customFormat="1" ht="15" customHeight="1"/>
    <row r="680" s="9" customFormat="1" ht="15" customHeight="1"/>
    <row r="681" s="9" customFormat="1" ht="15" customHeight="1"/>
    <row r="682" s="9" customFormat="1" ht="15" customHeight="1"/>
    <row r="683" s="9" customFormat="1" ht="15" customHeight="1"/>
    <row r="684" s="9" customFormat="1" ht="15" customHeight="1"/>
    <row r="685" s="9" customFormat="1" ht="15" customHeight="1"/>
    <row r="686" s="9" customFormat="1" ht="15" customHeight="1"/>
    <row r="687" s="9" customFormat="1" ht="15" customHeight="1"/>
    <row r="688" s="9" customFormat="1" ht="15" customHeight="1"/>
    <row r="689" s="9" customFormat="1" ht="15" customHeight="1"/>
    <row r="690" s="9" customFormat="1" ht="15" customHeight="1"/>
    <row r="691" s="9" customFormat="1" ht="15" customHeight="1"/>
    <row r="692" s="9" customFormat="1" ht="15" customHeight="1"/>
    <row r="693" s="9" customFormat="1" ht="15" customHeight="1"/>
    <row r="694" s="9" customFormat="1" ht="15" customHeight="1"/>
    <row r="695" s="9" customFormat="1" ht="15" customHeight="1"/>
    <row r="696" s="9" customFormat="1" ht="15" customHeight="1"/>
    <row r="697" s="9" customFormat="1" ht="15" customHeight="1"/>
    <row r="698" s="9" customFormat="1" ht="15" customHeight="1"/>
    <row r="699" s="9" customFormat="1" ht="15" customHeight="1"/>
    <row r="700" s="9" customFormat="1" ht="15" customHeight="1"/>
    <row r="701" s="9" customFormat="1" ht="15" customHeight="1"/>
    <row r="702" s="9" customFormat="1" ht="15" customHeight="1"/>
    <row r="703" s="9" customFormat="1" ht="15" customHeight="1"/>
    <row r="704" s="9" customFormat="1" ht="15" customHeight="1"/>
    <row r="705" s="9" customFormat="1" ht="15" customHeight="1"/>
    <row r="706" s="9" customFormat="1" ht="15" customHeight="1"/>
    <row r="707" s="9" customFormat="1" ht="15" customHeight="1"/>
    <row r="708" s="9" customFormat="1" ht="15" customHeight="1"/>
    <row r="709" s="9" customFormat="1" ht="15" customHeight="1"/>
    <row r="710" s="9" customFormat="1" ht="15" customHeight="1"/>
    <row r="711" s="9" customFormat="1" ht="15" customHeight="1"/>
    <row r="712" s="9" customFormat="1" ht="15" customHeight="1"/>
    <row r="713" s="9" customFormat="1" ht="15" customHeight="1"/>
    <row r="714" s="9" customFormat="1" ht="15" customHeight="1"/>
    <row r="715" s="9" customFormat="1" ht="15" customHeight="1"/>
    <row r="716" s="9" customFormat="1" ht="15" customHeight="1"/>
    <row r="717" s="9" customFormat="1" ht="15" customHeight="1"/>
    <row r="718" s="9" customFormat="1" ht="15" customHeight="1"/>
    <row r="719" s="9" customFormat="1" ht="15" customHeight="1"/>
    <row r="720" s="9" customFormat="1" ht="15" customHeight="1"/>
    <row r="721" s="9" customFormat="1" ht="15" customHeight="1"/>
    <row r="722" s="9" customFormat="1" ht="15" customHeight="1"/>
    <row r="723" s="9" customFormat="1" ht="15" customHeight="1"/>
    <row r="724" s="9" customFormat="1" ht="15" customHeight="1"/>
    <row r="725" s="9" customFormat="1" ht="15" customHeight="1"/>
    <row r="726" s="9" customFormat="1" ht="15" customHeight="1"/>
    <row r="727" s="9" customFormat="1" ht="15" customHeight="1"/>
    <row r="728" s="9" customFormat="1" ht="15" customHeight="1"/>
    <row r="729" s="9" customFormat="1" ht="15" customHeight="1"/>
    <row r="730" s="9" customFormat="1" ht="15" customHeight="1"/>
    <row r="731" s="9" customFormat="1" ht="15" customHeight="1"/>
    <row r="732" s="9" customFormat="1" ht="15" customHeight="1"/>
    <row r="733" s="9" customFormat="1" ht="15" customHeight="1"/>
    <row r="734" s="9" customFormat="1" ht="15" customHeight="1"/>
    <row r="735" s="9" customFormat="1" ht="15" customHeight="1"/>
    <row r="736" s="9" customFormat="1" ht="15" customHeight="1"/>
    <row r="737" s="9" customFormat="1" ht="15" customHeight="1"/>
    <row r="738" s="9" customFormat="1" ht="15" customHeight="1"/>
    <row r="739" s="9" customFormat="1" ht="15" customHeight="1"/>
    <row r="740" s="9" customFormat="1" ht="15" customHeight="1"/>
    <row r="741" s="9" customFormat="1" ht="15" customHeight="1"/>
    <row r="742" s="9" customFormat="1" ht="15" customHeight="1"/>
    <row r="743" s="9" customFormat="1" ht="15" customHeight="1"/>
    <row r="744" s="9" customFormat="1" ht="15" customHeight="1"/>
    <row r="745" s="9" customFormat="1" ht="15" customHeight="1"/>
    <row r="746" s="9" customFormat="1" ht="15" customHeight="1"/>
    <row r="747" s="9" customFormat="1" ht="15" customHeight="1"/>
    <row r="748" s="9" customFormat="1" ht="15" customHeight="1"/>
    <row r="749" s="9" customFormat="1" ht="15" customHeight="1"/>
    <row r="750" s="9" customFormat="1" ht="15" customHeight="1"/>
    <row r="751" s="9" customFormat="1" ht="15" customHeight="1"/>
    <row r="752" s="9" customFormat="1" ht="15" customHeight="1"/>
    <row r="753" s="9" customFormat="1" ht="15" customHeight="1"/>
    <row r="754" s="9" customFormat="1" ht="15" customHeight="1"/>
    <row r="755" s="9" customFormat="1" ht="15" customHeight="1"/>
    <row r="756" s="9" customFormat="1" ht="15" customHeight="1"/>
    <row r="757" s="9" customFormat="1" ht="15" customHeight="1"/>
    <row r="758" s="9" customFormat="1" ht="15" customHeight="1"/>
    <row r="759" s="9" customFormat="1" ht="15" customHeight="1"/>
    <row r="760" s="9" customFormat="1" ht="15" customHeight="1"/>
    <row r="761" s="9" customFormat="1" ht="15" customHeight="1"/>
    <row r="762" s="9" customFormat="1" ht="15" customHeight="1"/>
    <row r="763" s="9" customFormat="1" ht="15" customHeight="1"/>
    <row r="764" s="9" customFormat="1" ht="15" customHeight="1"/>
    <row r="765" s="9" customFormat="1" ht="15" customHeight="1"/>
    <row r="766" s="9" customFormat="1" ht="15" customHeight="1"/>
    <row r="767" s="9" customFormat="1" ht="15" customHeight="1"/>
    <row r="768" s="9" customFormat="1" ht="15" customHeight="1"/>
    <row r="769" s="9" customFormat="1" ht="15" customHeight="1"/>
    <row r="770" s="9" customFormat="1" ht="15" customHeight="1"/>
    <row r="771" s="9" customFormat="1" ht="15" customHeight="1"/>
    <row r="772" s="9" customFormat="1" ht="15" customHeight="1"/>
    <row r="773" s="9" customFormat="1" ht="15" customHeight="1"/>
    <row r="774" s="9" customFormat="1" ht="15" customHeight="1"/>
    <row r="775" s="9" customFormat="1" ht="15" customHeight="1"/>
    <row r="776" s="9" customFormat="1" ht="15" customHeight="1"/>
    <row r="777" s="9" customFormat="1" ht="15" customHeight="1"/>
    <row r="778" s="9" customFormat="1" ht="15" customHeight="1"/>
    <row r="779" s="9" customFormat="1" ht="15" customHeight="1"/>
    <row r="780" s="9" customFormat="1" ht="15" customHeight="1"/>
    <row r="781" s="9" customFormat="1" ht="15" customHeight="1"/>
    <row r="782" s="9" customFormat="1" ht="15" customHeight="1"/>
    <row r="783" s="9" customFormat="1" ht="15" customHeight="1"/>
    <row r="784" s="9" customFormat="1" ht="15" customHeight="1"/>
    <row r="785" s="9" customFormat="1" ht="15" customHeight="1"/>
    <row r="786" s="9" customFormat="1" ht="15" customHeight="1"/>
    <row r="787" s="9" customFormat="1" ht="15" customHeight="1"/>
    <row r="788" s="9" customFormat="1" ht="15" customHeight="1"/>
    <row r="789" s="9" customFormat="1" ht="15" customHeight="1"/>
    <row r="790" s="9" customFormat="1" ht="15" customHeight="1"/>
    <row r="791" s="9" customFormat="1" ht="15" customHeight="1"/>
    <row r="792" s="9" customFormat="1" ht="15" customHeight="1"/>
    <row r="793" s="9" customFormat="1" ht="15" customHeight="1"/>
    <row r="794" s="9" customFormat="1" ht="15" customHeight="1"/>
    <row r="795" s="9" customFormat="1" ht="15" customHeight="1"/>
    <row r="796" s="9" customFormat="1" ht="15" customHeight="1"/>
    <row r="797" s="9" customFormat="1" ht="15" customHeight="1"/>
    <row r="798" s="9" customFormat="1" ht="15" customHeight="1"/>
    <row r="799" s="9" customFormat="1" ht="15" customHeight="1"/>
    <row r="800" s="9" customFormat="1" ht="15" customHeight="1"/>
    <row r="801" s="9" customFormat="1" ht="15" customHeight="1"/>
    <row r="802" s="9" customFormat="1" ht="15" customHeight="1"/>
    <row r="803" s="9" customFormat="1" ht="15" customHeight="1"/>
    <row r="804" s="9" customFormat="1" ht="15" customHeight="1"/>
    <row r="805" s="9" customFormat="1" ht="15" customHeight="1"/>
    <row r="806" s="9" customFormat="1" ht="15" customHeight="1"/>
    <row r="807" s="9" customFormat="1" ht="15" customHeight="1"/>
    <row r="808" s="9" customFormat="1" ht="15" customHeight="1"/>
    <row r="809" s="9" customFormat="1" ht="15" customHeight="1"/>
    <row r="810" s="9" customFormat="1" ht="15" customHeight="1"/>
    <row r="811" s="9" customFormat="1" ht="15" customHeight="1"/>
    <row r="812" s="9" customFormat="1" ht="15" customHeight="1"/>
    <row r="813" s="9" customFormat="1" ht="15" customHeight="1"/>
    <row r="814" s="9" customFormat="1" ht="15" customHeight="1"/>
    <row r="815" s="9" customFormat="1" ht="15" customHeight="1"/>
    <row r="816" s="9" customFormat="1" ht="15" customHeight="1"/>
    <row r="817" s="9" customFormat="1" ht="15" customHeight="1"/>
    <row r="818" s="9" customFormat="1" ht="15" customHeight="1"/>
    <row r="819" s="9" customFormat="1" ht="15" customHeight="1"/>
    <row r="820" s="9" customFormat="1" ht="15" customHeight="1"/>
    <row r="821" s="9" customFormat="1" ht="15" customHeight="1"/>
    <row r="822" s="9" customFormat="1" ht="15" customHeight="1"/>
    <row r="823" s="9" customFormat="1" ht="15" customHeight="1"/>
    <row r="824" s="9" customFormat="1" ht="15" customHeight="1"/>
    <row r="825" s="9" customFormat="1" ht="15" customHeight="1"/>
    <row r="826" s="9" customFormat="1" ht="15" customHeight="1"/>
    <row r="827" s="9" customFormat="1" ht="15" customHeight="1"/>
    <row r="828" s="9" customFormat="1" ht="15" customHeight="1"/>
    <row r="829" s="9" customFormat="1" ht="15" customHeight="1"/>
    <row r="830" s="9" customFormat="1" ht="15" customHeight="1"/>
    <row r="831" s="9" customFormat="1" ht="15" customHeight="1"/>
    <row r="832" s="9" customFormat="1" ht="15" customHeight="1"/>
    <row r="833" s="9" customFormat="1" ht="15" customHeight="1"/>
    <row r="834" s="9" customFormat="1" ht="15" customHeight="1"/>
    <row r="835" s="9" customFormat="1" ht="15" customHeight="1"/>
    <row r="836" s="9" customFormat="1" ht="15" customHeight="1"/>
    <row r="837" s="9" customFormat="1" ht="15" customHeight="1"/>
    <row r="838" s="9" customFormat="1" ht="15" customHeight="1"/>
    <row r="839" s="9" customFormat="1" ht="15" customHeight="1"/>
    <row r="840" s="9" customFormat="1" ht="15" customHeight="1"/>
    <row r="841" s="9" customFormat="1" ht="15" customHeight="1"/>
    <row r="842" s="9" customFormat="1" ht="15" customHeight="1"/>
    <row r="843" s="9" customFormat="1" ht="15" customHeight="1"/>
    <row r="844" s="9" customFormat="1" ht="15" customHeight="1"/>
    <row r="845" s="9" customFormat="1" ht="15" customHeight="1"/>
    <row r="846" s="9" customFormat="1" ht="15" customHeight="1"/>
    <row r="847" s="9" customFormat="1" ht="15" customHeight="1"/>
    <row r="848" s="9" customFormat="1" ht="15" customHeight="1"/>
    <row r="849" s="9" customFormat="1" ht="15" customHeight="1"/>
    <row r="850" s="9" customFormat="1" ht="15" customHeight="1"/>
    <row r="851" s="9" customFormat="1" ht="15" customHeight="1"/>
    <row r="852" s="9" customFormat="1" ht="15" customHeight="1"/>
    <row r="853" s="9" customFormat="1" ht="15" customHeight="1"/>
    <row r="854" s="9" customFormat="1" ht="15" customHeight="1"/>
    <row r="855" s="9" customFormat="1" ht="15" customHeight="1"/>
    <row r="856" s="9" customFormat="1" ht="15" customHeight="1"/>
    <row r="857" s="9" customFormat="1" ht="15" customHeight="1"/>
    <row r="858" s="9" customFormat="1" ht="15" customHeight="1"/>
    <row r="859" s="9" customFormat="1" ht="15" customHeight="1"/>
    <row r="860" s="9" customFormat="1" ht="15" customHeight="1"/>
    <row r="861" s="9" customFormat="1" ht="15" customHeight="1"/>
    <row r="862" s="9" customFormat="1" ht="15" customHeight="1"/>
    <row r="863" s="9" customFormat="1" ht="15" customHeight="1"/>
    <row r="864" s="9" customFormat="1" ht="15" customHeight="1"/>
    <row r="865" s="9" customFormat="1" ht="15" customHeight="1"/>
    <row r="866" s="9" customFormat="1" ht="15" customHeight="1"/>
    <row r="867" s="9" customFormat="1" ht="15" customHeight="1"/>
    <row r="868" s="9" customFormat="1" ht="15" customHeight="1"/>
    <row r="869" s="9" customFormat="1" ht="15" customHeight="1"/>
    <row r="870" s="9" customFormat="1" ht="15" customHeight="1"/>
    <row r="871" s="9" customFormat="1" ht="15" customHeight="1"/>
    <row r="872" s="9" customFormat="1" ht="15" customHeight="1"/>
    <row r="873" s="9" customFormat="1" ht="15" customHeight="1"/>
    <row r="874" s="9" customFormat="1" ht="15" customHeight="1"/>
    <row r="875" s="9" customFormat="1" ht="15" customHeight="1"/>
    <row r="876" s="9" customFormat="1" ht="15" customHeight="1"/>
    <row r="877" s="9" customFormat="1" ht="15" customHeight="1"/>
    <row r="878" s="9" customFormat="1" ht="15" customHeight="1"/>
    <row r="879" s="9" customFormat="1" ht="15" customHeight="1"/>
    <row r="880" s="9" customFormat="1" ht="15" customHeight="1"/>
    <row r="881" s="9" customFormat="1" ht="15" customHeight="1"/>
    <row r="882" s="9" customFormat="1" ht="15" customHeight="1"/>
    <row r="883" s="9" customFormat="1" ht="15" customHeight="1"/>
    <row r="884" s="9" customFormat="1" ht="15" customHeight="1"/>
    <row r="885" s="9" customFormat="1" ht="15" customHeight="1"/>
    <row r="886" s="9" customFormat="1" ht="15" customHeight="1"/>
    <row r="887" s="9" customFormat="1" ht="15" customHeight="1"/>
    <row r="888" s="9" customFormat="1" ht="15" customHeight="1"/>
    <row r="889" s="9" customFormat="1" ht="15" customHeight="1"/>
    <row r="890" s="9" customFormat="1" ht="15" customHeight="1"/>
    <row r="891" s="9" customFormat="1" ht="15" customHeight="1"/>
    <row r="892" s="9" customFormat="1" ht="15" customHeight="1"/>
    <row r="893" s="9" customFormat="1" ht="15" customHeight="1"/>
    <row r="894" s="9" customFormat="1" ht="15" customHeight="1"/>
    <row r="895" s="9" customFormat="1" ht="15" customHeight="1"/>
    <row r="896" s="9" customFormat="1" ht="15" customHeight="1"/>
    <row r="897" s="9" customFormat="1" ht="15" customHeight="1"/>
    <row r="898" s="9" customFormat="1" ht="15" customHeight="1"/>
    <row r="899" s="9" customFormat="1" ht="15" customHeight="1"/>
    <row r="900" s="9" customFormat="1" ht="15" customHeight="1"/>
    <row r="901" s="9" customFormat="1" ht="15" customHeight="1"/>
    <row r="902" s="9" customFormat="1" ht="15" customHeight="1"/>
    <row r="903" s="9" customFormat="1" ht="15" customHeight="1"/>
    <row r="904" s="9" customFormat="1" ht="15" customHeight="1"/>
    <row r="905" s="9" customFormat="1" ht="15" customHeight="1"/>
    <row r="906" s="9" customFormat="1" ht="15" customHeight="1"/>
    <row r="907" s="9" customFormat="1" ht="15" customHeight="1"/>
    <row r="908" s="9" customFormat="1" ht="15" customHeight="1"/>
    <row r="909" s="9" customFormat="1" ht="15" customHeight="1"/>
    <row r="910" s="9" customFormat="1" ht="15" customHeight="1"/>
    <row r="911" s="9" customFormat="1" ht="15" customHeight="1"/>
    <row r="912" s="9" customFormat="1" ht="15" customHeight="1"/>
    <row r="913" s="9" customFormat="1" ht="15" customHeight="1"/>
    <row r="914" s="9" customFormat="1" ht="15" customHeight="1"/>
    <row r="915" s="9" customFormat="1" ht="15" customHeight="1"/>
    <row r="916" s="9" customFormat="1" ht="15" customHeight="1"/>
    <row r="917" s="9" customFormat="1" ht="15" customHeight="1"/>
    <row r="918" s="9" customFormat="1" ht="15" customHeight="1"/>
    <row r="919" s="9" customFormat="1" ht="15" customHeight="1"/>
    <row r="920" s="9" customFormat="1" ht="15" customHeight="1"/>
    <row r="921" s="9" customFormat="1" ht="15" customHeight="1"/>
    <row r="922" s="9" customFormat="1" ht="15" customHeight="1"/>
    <row r="923" s="9" customFormat="1" ht="15" customHeight="1"/>
    <row r="924" s="9" customFormat="1" ht="15" customHeight="1"/>
    <row r="925" s="9" customFormat="1" ht="15" customHeight="1"/>
    <row r="926" s="9" customFormat="1" ht="15" customHeight="1"/>
    <row r="927" s="9" customFormat="1" ht="15" customHeight="1"/>
    <row r="928" s="9" customFormat="1" ht="15" customHeight="1"/>
    <row r="929" s="9" customFormat="1" ht="15" customHeight="1"/>
    <row r="930" s="9" customFormat="1" ht="15" customHeight="1"/>
    <row r="931" s="9" customFormat="1" ht="15" customHeight="1"/>
    <row r="932" s="9" customFormat="1" ht="15" customHeight="1"/>
    <row r="933" s="9" customFormat="1" ht="15" customHeight="1"/>
    <row r="934" s="9" customFormat="1" ht="15" customHeight="1"/>
    <row r="935" s="9" customFormat="1" ht="15" customHeight="1"/>
    <row r="936" s="9" customFormat="1" ht="15" customHeight="1"/>
    <row r="937" s="9" customFormat="1" ht="15" customHeight="1"/>
    <row r="938" s="9" customFormat="1" ht="15" customHeight="1"/>
    <row r="939" s="9" customFormat="1" ht="15" customHeight="1"/>
    <row r="940" s="9" customFormat="1" ht="15" customHeight="1"/>
    <row r="941" s="9" customFormat="1" ht="15" customHeight="1"/>
    <row r="942" s="9" customFormat="1" ht="15" customHeight="1"/>
    <row r="943" s="9" customFormat="1" ht="15" customHeight="1"/>
    <row r="944" s="9" customFormat="1" ht="15" customHeight="1"/>
    <row r="945" s="9" customFormat="1" ht="15" customHeight="1"/>
    <row r="946" s="9" customFormat="1" ht="15" customHeight="1"/>
    <row r="947" s="9" customFormat="1" ht="15" customHeight="1"/>
    <row r="948" s="9" customFormat="1" ht="15" customHeight="1"/>
    <row r="949" s="9" customFormat="1" ht="15" customHeight="1"/>
    <row r="950" s="9" customFormat="1" ht="15" customHeight="1"/>
    <row r="951" s="9" customFormat="1" ht="15" customHeight="1"/>
    <row r="952" s="9" customFormat="1" ht="15" customHeight="1"/>
    <row r="953" s="9" customFormat="1" ht="15" customHeight="1"/>
    <row r="954" s="9" customFormat="1" ht="15" customHeight="1"/>
    <row r="955" s="9" customFormat="1" ht="15" customHeight="1"/>
    <row r="956" s="9" customFormat="1" ht="15" customHeight="1"/>
    <row r="957" s="9" customFormat="1" ht="15" customHeight="1"/>
    <row r="958" s="9" customFormat="1" ht="15" customHeight="1"/>
    <row r="959" s="9" customFormat="1" ht="15" customHeight="1"/>
    <row r="960" s="9" customFormat="1" ht="15" customHeight="1"/>
    <row r="961" s="9" customFormat="1" ht="15" customHeight="1"/>
    <row r="962" s="9" customFormat="1" ht="15" customHeight="1"/>
    <row r="963" s="9" customFormat="1" ht="15" customHeight="1"/>
    <row r="964" s="9" customFormat="1" ht="15" customHeight="1"/>
    <row r="965" s="9" customFormat="1" ht="15" customHeight="1"/>
    <row r="966" s="9" customFormat="1" ht="15" customHeight="1"/>
    <row r="967" s="9" customFormat="1" ht="15" customHeight="1"/>
    <row r="968" s="9" customFormat="1" ht="15" customHeight="1"/>
    <row r="969" s="9" customFormat="1" ht="15" customHeight="1"/>
    <row r="970" s="9" customFormat="1" ht="15" customHeight="1"/>
    <row r="971" s="9" customFormat="1" ht="15" customHeight="1"/>
    <row r="972" s="9" customFormat="1" ht="15" customHeight="1"/>
    <row r="973" s="9" customFormat="1" ht="15" customHeight="1"/>
    <row r="974" s="9" customFormat="1" ht="15" customHeight="1"/>
    <row r="975" s="9" customFormat="1" ht="15" customHeight="1"/>
    <row r="976" s="9" customFormat="1" ht="15" customHeight="1"/>
    <row r="977" s="9" customFormat="1" ht="15" customHeight="1"/>
    <row r="978" s="9" customFormat="1" ht="15" customHeight="1"/>
    <row r="979" s="9" customFormat="1" ht="15" customHeight="1"/>
    <row r="980" s="9" customFormat="1" ht="15" customHeight="1"/>
    <row r="981" s="9" customFormat="1" ht="15" customHeight="1"/>
    <row r="982" s="9" customFormat="1" ht="15" customHeight="1"/>
    <row r="983" s="9" customFormat="1" ht="15" customHeight="1"/>
    <row r="984" s="9" customFormat="1" ht="15" customHeight="1"/>
    <row r="985" s="9" customFormat="1" ht="15" customHeight="1"/>
    <row r="986" s="9" customFormat="1" ht="15" customHeight="1"/>
    <row r="987" s="9" customFormat="1" ht="15" customHeight="1"/>
    <row r="988" s="9" customFormat="1" ht="15" customHeight="1"/>
    <row r="989" s="9" customFormat="1" ht="15" customHeight="1"/>
    <row r="990" s="9" customFormat="1" ht="15" customHeight="1"/>
    <row r="991" s="9" customFormat="1" ht="15" customHeight="1"/>
    <row r="992" s="9" customFormat="1" ht="15" customHeight="1"/>
    <row r="993" s="9" customFormat="1" ht="15" customHeight="1"/>
    <row r="994" s="9" customFormat="1" ht="15" customHeight="1"/>
    <row r="995" s="9" customFormat="1" ht="15" customHeight="1"/>
    <row r="996" s="9" customFormat="1" ht="15" customHeight="1"/>
    <row r="997" s="9" customFormat="1" ht="15" customHeight="1"/>
    <row r="998" s="9" customFormat="1" ht="15" customHeight="1"/>
    <row r="999" s="9" customFormat="1" ht="15" customHeight="1"/>
    <row r="1000" s="9" customFormat="1" ht="15" customHeight="1"/>
    <row r="1001" s="9" customFormat="1" ht="15" customHeight="1"/>
    <row r="1002" s="9" customFormat="1" ht="15" customHeight="1"/>
    <row r="1003" s="9" customFormat="1" ht="15" customHeight="1"/>
    <row r="1004" s="9" customFormat="1" ht="15" customHeight="1"/>
    <row r="1005" s="9" customFormat="1" ht="15" customHeight="1"/>
    <row r="1006" s="9" customFormat="1" ht="15" customHeight="1"/>
    <row r="1007" s="9" customFormat="1" ht="15" customHeight="1"/>
    <row r="1008" s="9" customFormat="1" ht="15" customHeight="1"/>
    <row r="1009" s="9" customFormat="1" ht="15" customHeight="1"/>
    <row r="1010" s="9" customFormat="1" ht="15" customHeight="1"/>
    <row r="1011" s="9" customFormat="1" ht="15" customHeight="1"/>
    <row r="1012" s="9" customFormat="1" ht="15" customHeight="1"/>
    <row r="1013" s="9" customFormat="1" ht="15" customHeight="1"/>
    <row r="1014" s="9" customFormat="1" ht="15" customHeight="1"/>
    <row r="1015" s="9" customFormat="1" ht="15" customHeight="1"/>
    <row r="1016" s="9" customFormat="1" ht="15" customHeight="1"/>
    <row r="1017" s="9" customFormat="1" ht="15" customHeight="1"/>
    <row r="1018" s="9" customFormat="1" ht="15" customHeight="1"/>
    <row r="1019" s="9" customFormat="1" ht="15" customHeight="1"/>
    <row r="1020" s="9" customFormat="1" ht="15" customHeight="1"/>
    <row r="1021" s="9" customFormat="1" ht="15" customHeight="1"/>
    <row r="1022" s="9" customFormat="1" ht="15" customHeight="1"/>
    <row r="1023" s="9" customFormat="1" ht="15" customHeight="1"/>
    <row r="1024" s="9" customFormat="1" ht="15" customHeight="1"/>
    <row r="1025" s="9" customFormat="1" ht="15" customHeight="1"/>
    <row r="1026" s="9" customFormat="1" ht="15" customHeight="1"/>
    <row r="1027" s="9" customFormat="1" ht="15" customHeight="1"/>
    <row r="1028" s="9" customFormat="1" ht="15" customHeight="1"/>
    <row r="1029" s="9" customFormat="1" ht="15" customHeight="1"/>
    <row r="1030" s="9" customFormat="1" ht="15" customHeight="1"/>
    <row r="1031" s="9" customFormat="1" ht="15" customHeight="1"/>
    <row r="1032" s="9" customFormat="1" ht="15" customHeight="1"/>
    <row r="1033" s="9" customFormat="1" ht="15" customHeight="1"/>
    <row r="1034" s="9" customFormat="1" ht="15" customHeight="1"/>
    <row r="1035" s="9" customFormat="1" ht="15" customHeight="1"/>
    <row r="1036" s="9" customFormat="1" ht="15" customHeight="1"/>
    <row r="1037" s="9" customFormat="1" ht="15" customHeight="1"/>
    <row r="1038" s="9" customFormat="1" ht="15" customHeight="1"/>
    <row r="1039" s="9" customFormat="1" ht="15" customHeight="1"/>
    <row r="1040" s="9" customFormat="1" ht="15" customHeight="1"/>
    <row r="1041" s="9" customFormat="1" ht="15" customHeight="1"/>
    <row r="1042" s="9" customFormat="1" ht="15" customHeight="1"/>
    <row r="1043" s="9" customFormat="1" ht="15" customHeight="1"/>
    <row r="1044" s="9" customFormat="1" ht="15" customHeight="1"/>
    <row r="1045" s="9" customFormat="1" ht="15" customHeight="1"/>
    <row r="1046" s="9" customFormat="1" ht="15" customHeight="1"/>
    <row r="1047" s="9" customFormat="1" ht="15" customHeight="1"/>
    <row r="1048" s="9" customFormat="1" ht="15" customHeight="1"/>
    <row r="1049" s="9" customFormat="1" ht="15" customHeight="1"/>
    <row r="1050" s="9" customFormat="1" ht="15" customHeight="1"/>
    <row r="1051" s="9" customFormat="1" ht="15" customHeight="1"/>
    <row r="1052" s="9" customFormat="1" ht="15" customHeight="1"/>
    <row r="1053" s="9" customFormat="1" ht="15" customHeight="1"/>
    <row r="1054" s="9" customFormat="1" ht="15" customHeight="1"/>
    <row r="1055" s="9" customFormat="1" ht="15" customHeight="1"/>
    <row r="1056" s="9" customFormat="1" ht="15" customHeight="1"/>
    <row r="1057" s="9" customFormat="1" ht="15" customHeight="1"/>
    <row r="1058" s="9" customFormat="1" ht="15" customHeight="1"/>
    <row r="1059" s="9" customFormat="1" ht="15" customHeight="1"/>
    <row r="1060" s="9" customFormat="1" ht="15" customHeight="1"/>
    <row r="1061" s="9" customFormat="1" ht="15" customHeight="1"/>
    <row r="1062" s="9" customFormat="1" ht="15" customHeight="1"/>
    <row r="1063" s="9" customFormat="1" ht="15" customHeight="1"/>
    <row r="1064" s="9" customFormat="1" ht="15" customHeight="1"/>
    <row r="1065" s="9" customFormat="1" ht="15" customHeight="1"/>
    <row r="1066" s="9" customFormat="1" ht="15" customHeight="1"/>
    <row r="1067" s="9" customFormat="1" ht="15" customHeight="1"/>
    <row r="1068" s="9" customFormat="1" ht="15" customHeight="1"/>
    <row r="1069" s="9" customFormat="1" ht="15" customHeight="1"/>
    <row r="1070" s="9" customFormat="1" ht="15" customHeight="1"/>
    <row r="1071" s="9" customFormat="1" ht="15" customHeight="1"/>
    <row r="1072" s="9" customFormat="1" ht="15" customHeight="1"/>
    <row r="1073" s="9" customFormat="1" ht="15" customHeight="1"/>
    <row r="1074" s="9" customFormat="1" ht="15" customHeight="1"/>
    <row r="1075" s="9" customFormat="1" ht="15" customHeight="1"/>
    <row r="1076" s="9" customFormat="1" ht="15" customHeight="1"/>
    <row r="1077" s="9" customFormat="1" ht="15" customHeight="1"/>
    <row r="1078" s="9" customFormat="1" ht="15" customHeight="1"/>
    <row r="1079" s="9" customFormat="1" ht="15" customHeight="1"/>
    <row r="1080" s="9" customFormat="1" ht="15" customHeight="1"/>
    <row r="1081" s="9" customFormat="1" ht="15" customHeight="1"/>
    <row r="1082" s="9" customFormat="1" ht="15" customHeight="1"/>
    <row r="1083" s="9" customFormat="1" ht="15" customHeight="1"/>
    <row r="1084" s="9" customFormat="1" ht="15" customHeight="1"/>
    <row r="1085" s="9" customFormat="1" ht="15" customHeight="1"/>
    <row r="1086" s="9" customFormat="1" ht="15" customHeight="1"/>
    <row r="1087" s="9" customFormat="1" ht="15" customHeight="1"/>
    <row r="1088" s="9" customFormat="1" ht="15" customHeight="1"/>
    <row r="1089" s="9" customFormat="1" ht="15" customHeight="1"/>
    <row r="1090" s="9" customFormat="1" ht="15" customHeight="1"/>
    <row r="1091" s="9" customFormat="1" ht="15" customHeight="1"/>
    <row r="1092" s="9" customFormat="1" ht="15" customHeight="1"/>
    <row r="1093" s="9" customFormat="1" ht="15" customHeight="1"/>
    <row r="1094" s="9" customFormat="1" ht="15" customHeight="1"/>
    <row r="1095" s="9" customFormat="1" ht="15" customHeight="1"/>
    <row r="1096" s="9" customFormat="1" ht="15" customHeight="1"/>
    <row r="1097" s="9" customFormat="1" ht="15" customHeight="1"/>
    <row r="1098" s="9" customFormat="1" ht="15" customHeight="1"/>
    <row r="1099" s="9" customFormat="1" ht="15" customHeight="1"/>
    <row r="1100" s="9" customFormat="1" ht="15" customHeight="1"/>
    <row r="1101" s="9" customFormat="1" ht="15" customHeight="1"/>
    <row r="1102" s="9" customFormat="1" ht="15" customHeight="1"/>
    <row r="1103" s="9" customFormat="1" ht="15" customHeight="1"/>
    <row r="1104" s="9" customFormat="1" ht="15" customHeight="1"/>
    <row r="1105" s="9" customFormat="1" ht="15" customHeight="1"/>
    <row r="1106" s="9" customFormat="1" ht="15" customHeight="1"/>
    <row r="1107" s="9" customFormat="1" ht="15" customHeight="1"/>
    <row r="1108" s="9" customFormat="1" ht="15" customHeight="1"/>
    <row r="1109" s="9" customFormat="1" ht="15" customHeight="1"/>
    <row r="1110" s="9" customFormat="1" ht="15" customHeight="1"/>
    <row r="1111" s="9" customFormat="1" ht="15" customHeight="1"/>
    <row r="1112" s="9" customFormat="1" ht="15" customHeight="1"/>
    <row r="1113" s="9" customFormat="1" ht="15" customHeight="1"/>
    <row r="1114" s="9" customFormat="1" ht="15" customHeight="1"/>
    <row r="1115" s="9" customFormat="1" ht="15" customHeight="1"/>
    <row r="1116" s="9" customFormat="1" ht="15" customHeight="1"/>
    <row r="1117" s="9" customFormat="1" ht="15" customHeight="1"/>
    <row r="1118" s="9" customFormat="1" ht="15" customHeight="1"/>
    <row r="1119" s="9" customFormat="1" ht="15" customHeight="1"/>
    <row r="1120" s="9" customFormat="1" ht="15" customHeight="1"/>
    <row r="1121" s="9" customFormat="1" ht="15" customHeight="1"/>
    <row r="1122" s="9" customFormat="1" ht="15" customHeight="1"/>
    <row r="1123" s="9" customFormat="1" ht="15" customHeight="1"/>
    <row r="1124" s="9" customFormat="1" ht="15" customHeight="1"/>
    <row r="1125" s="9" customFormat="1" ht="15" customHeight="1"/>
    <row r="1126" s="9" customFormat="1" ht="15" customHeight="1"/>
    <row r="1127" s="9" customFormat="1" ht="15" customHeight="1"/>
    <row r="1128" s="9" customFormat="1" ht="15" customHeight="1"/>
    <row r="1129" s="9" customFormat="1" ht="15" customHeight="1"/>
    <row r="1130" s="9" customFormat="1" ht="15" customHeight="1"/>
    <row r="1131" s="9" customFormat="1" ht="15" customHeight="1"/>
    <row r="1132" s="9" customFormat="1" ht="15" customHeight="1"/>
    <row r="1133" s="9" customFormat="1" ht="15" customHeight="1"/>
    <row r="1134" s="9" customFormat="1" ht="15" customHeight="1"/>
    <row r="1135" s="9" customFormat="1" ht="15" customHeight="1"/>
    <row r="1136" s="9" customFormat="1" ht="15" customHeight="1"/>
    <row r="1137" s="9" customFormat="1" ht="15" customHeight="1"/>
    <row r="1138" s="9" customFormat="1" ht="15" customHeight="1"/>
    <row r="1139" s="9" customFormat="1" ht="15" customHeight="1"/>
    <row r="1140" s="9" customFormat="1" ht="15" customHeight="1"/>
    <row r="1141" s="9" customFormat="1" ht="15" customHeight="1"/>
    <row r="1142" s="9" customFormat="1" ht="15" customHeight="1"/>
    <row r="1143" s="9" customFormat="1" ht="15" customHeight="1"/>
    <row r="1144" s="9" customFormat="1" ht="15" customHeight="1"/>
    <row r="1145" s="9" customFormat="1" ht="15" customHeight="1"/>
    <row r="1146" s="9" customFormat="1" ht="15" customHeight="1"/>
    <row r="1147" s="9" customFormat="1" ht="15" customHeight="1"/>
    <row r="1148" s="9" customFormat="1" ht="15" customHeight="1"/>
    <row r="1149" s="9" customFormat="1" ht="15" customHeight="1"/>
    <row r="1150" s="9" customFormat="1" ht="15" customHeight="1"/>
    <row r="1151" s="9" customFormat="1" ht="15" customHeight="1"/>
    <row r="1152" s="9" customFormat="1" ht="15" customHeight="1"/>
    <row r="1153" s="9" customFormat="1" ht="15" customHeight="1"/>
    <row r="1154" s="9" customFormat="1" ht="15" customHeight="1"/>
    <row r="1155" s="9" customFormat="1" ht="15" customHeight="1"/>
    <row r="1156" s="9" customFormat="1" ht="15" customHeight="1"/>
    <row r="1157" s="9" customFormat="1" ht="15" customHeight="1"/>
    <row r="1158" s="9" customFormat="1" ht="15" customHeight="1"/>
    <row r="1159" s="9" customFormat="1" ht="15" customHeight="1"/>
    <row r="1160" s="9" customFormat="1" ht="15" customHeight="1"/>
    <row r="1161" s="9" customFormat="1" ht="15" customHeight="1"/>
    <row r="1162" s="9" customFormat="1" ht="15" customHeight="1"/>
    <row r="1163" s="9" customFormat="1" ht="15" customHeight="1"/>
    <row r="1164" s="9" customFormat="1" ht="15" customHeight="1"/>
    <row r="1165" s="9" customFormat="1" ht="15" customHeight="1"/>
    <row r="1166" s="9" customFormat="1" ht="15" customHeight="1"/>
    <row r="1167" s="9" customFormat="1" ht="15" customHeight="1"/>
    <row r="1168" s="9" customFormat="1" ht="15" customHeight="1"/>
    <row r="1169" s="9" customFormat="1" ht="15" customHeight="1"/>
    <row r="1170" s="9" customFormat="1" ht="15" customHeight="1"/>
    <row r="1171" s="9" customFormat="1" ht="15" customHeight="1"/>
    <row r="1172" s="9" customFormat="1" ht="15" customHeight="1"/>
    <row r="1173" s="9" customFormat="1" ht="15" customHeight="1"/>
    <row r="1174" s="9" customFormat="1" ht="15" customHeight="1"/>
    <row r="1175" s="9" customFormat="1" ht="15" customHeight="1"/>
    <row r="1176" s="9" customFormat="1" ht="15" customHeight="1"/>
    <row r="1177" s="9" customFormat="1" ht="15" customHeight="1"/>
    <row r="1178" s="9" customFormat="1" ht="15" customHeight="1"/>
    <row r="1179" s="9" customFormat="1" ht="15" customHeight="1"/>
    <row r="1180" s="9" customFormat="1" ht="15" customHeight="1"/>
    <row r="1181" s="9" customFormat="1" ht="15" customHeight="1"/>
    <row r="1182" s="9" customFormat="1" ht="15" customHeight="1"/>
    <row r="1183" s="9" customFormat="1" ht="15" customHeight="1"/>
    <row r="1184" s="9" customFormat="1" ht="15" customHeight="1"/>
    <row r="1185" s="9" customFormat="1" ht="15" customHeight="1"/>
    <row r="1186" s="9" customFormat="1" ht="15" customHeight="1"/>
    <row r="1187" s="9" customFormat="1" ht="15" customHeight="1"/>
    <row r="1188" s="9" customFormat="1" ht="15" customHeight="1"/>
    <row r="1189" s="9" customFormat="1" ht="15" customHeight="1"/>
    <row r="1190" s="9" customFormat="1" ht="15" customHeight="1"/>
    <row r="1191" s="9" customFormat="1" ht="15" customHeight="1"/>
    <row r="1192" s="9" customFormat="1" ht="15" customHeight="1"/>
    <row r="1193" s="9" customFormat="1" ht="15" customHeight="1"/>
    <row r="1194" s="9" customFormat="1" ht="15" customHeight="1"/>
    <row r="1195" s="9" customFormat="1" ht="15" customHeight="1"/>
    <row r="1196" s="9" customFormat="1" ht="15" customHeight="1"/>
    <row r="1197" s="9" customFormat="1" ht="15" customHeight="1"/>
    <row r="1198" s="9" customFormat="1" ht="15" customHeight="1"/>
    <row r="1199" s="9" customFormat="1" ht="15" customHeight="1"/>
    <row r="1200" s="9" customFormat="1" ht="15" customHeight="1"/>
    <row r="1201" s="9" customFormat="1" ht="15" customHeight="1"/>
    <row r="1202" s="9" customFormat="1" ht="15" customHeight="1"/>
    <row r="1203" s="9" customFormat="1" ht="15" customHeight="1"/>
    <row r="1204" s="9" customFormat="1" ht="15" customHeight="1"/>
    <row r="1205" s="9" customFormat="1" ht="15" customHeight="1"/>
    <row r="1206" s="9" customFormat="1" ht="15" customHeight="1"/>
    <row r="1207" s="9" customFormat="1" ht="15" customHeight="1"/>
    <row r="1208" s="9" customFormat="1" ht="15" customHeight="1"/>
    <row r="1209" s="9" customFormat="1" ht="15" customHeight="1"/>
    <row r="1210" s="9" customFormat="1" ht="15" customHeight="1"/>
    <row r="1211" s="9" customFormat="1" ht="15" customHeight="1"/>
    <row r="1212" s="9" customFormat="1" ht="15" customHeight="1"/>
    <row r="1213" s="9" customFormat="1" ht="15" customHeight="1"/>
    <row r="1214" s="9" customFormat="1" ht="15" customHeight="1"/>
    <row r="1215" s="9" customFormat="1" ht="15" customHeight="1"/>
    <row r="1216" s="9" customFormat="1" ht="15" customHeight="1"/>
    <row r="1217" s="9" customFormat="1" ht="15" customHeight="1"/>
    <row r="1218" s="9" customFormat="1" ht="15" customHeight="1"/>
    <row r="1219" s="9" customFormat="1" ht="15" customHeight="1"/>
    <row r="1220" s="9" customFormat="1" ht="15" customHeight="1"/>
    <row r="1221" s="9" customFormat="1" ht="15" customHeight="1"/>
    <row r="1222" s="9" customFormat="1" ht="15" customHeight="1"/>
    <row r="1223" s="9" customFormat="1" ht="15" customHeight="1"/>
    <row r="1224" s="9" customFormat="1" ht="15" customHeight="1"/>
    <row r="1225" s="9" customFormat="1" ht="15" customHeight="1"/>
    <row r="1226" s="9" customFormat="1" ht="15" customHeight="1"/>
    <row r="1227" s="9" customFormat="1" ht="15" customHeight="1"/>
    <row r="1228" s="9" customFormat="1" ht="15" customHeight="1"/>
    <row r="1229" s="9" customFormat="1" ht="15" customHeight="1"/>
    <row r="1230" s="9" customFormat="1" ht="15" customHeight="1"/>
    <row r="1231" s="9" customFormat="1" ht="15" customHeight="1"/>
    <row r="1232" s="9" customFormat="1" ht="15" customHeight="1"/>
    <row r="1233" s="9" customFormat="1" ht="15" customHeight="1"/>
    <row r="1234" s="9" customFormat="1" ht="15" customHeight="1"/>
    <row r="1235" s="9" customFormat="1" ht="15" customHeight="1"/>
    <row r="1236" s="9" customFormat="1" ht="15" customHeight="1"/>
    <row r="1237" s="9" customFormat="1" ht="15" customHeight="1"/>
    <row r="1238" s="9" customFormat="1" ht="15" customHeight="1"/>
    <row r="1239" s="9" customFormat="1" ht="15" customHeight="1"/>
    <row r="1240" s="9" customFormat="1" ht="15" customHeight="1"/>
    <row r="1241" s="9" customFormat="1" ht="15" customHeight="1"/>
    <row r="1242" s="9" customFormat="1" ht="15" customHeight="1"/>
    <row r="1243" s="9" customFormat="1" ht="15" customHeight="1"/>
    <row r="1244" s="9" customFormat="1" ht="15" customHeight="1"/>
    <row r="1245" s="9" customFormat="1" ht="15" customHeight="1"/>
    <row r="1246" s="9" customFormat="1" ht="15" customHeight="1"/>
    <row r="1247" s="9" customFormat="1" ht="15" customHeight="1"/>
    <row r="1248" s="9" customFormat="1" ht="15" customHeight="1"/>
    <row r="1249" s="9" customFormat="1" ht="15" customHeight="1"/>
    <row r="1250" s="9" customFormat="1" ht="15" customHeight="1"/>
    <row r="1251" s="9" customFormat="1" ht="15" customHeight="1"/>
    <row r="1252" s="9" customFormat="1" ht="15" customHeight="1"/>
    <row r="1253" s="9" customFormat="1" ht="15" customHeight="1"/>
    <row r="1254" s="9" customFormat="1" ht="15" customHeight="1"/>
    <row r="1255" s="9" customFormat="1" ht="15" customHeight="1"/>
    <row r="1256" s="9" customFormat="1" ht="15" customHeight="1"/>
    <row r="1257" s="9" customFormat="1" ht="15" customHeight="1"/>
    <row r="1258" s="9" customFormat="1" ht="15" customHeight="1"/>
    <row r="1259" s="9" customFormat="1" ht="15" customHeight="1"/>
    <row r="1260" s="9" customFormat="1" ht="15" customHeight="1"/>
    <row r="1261" s="9" customFormat="1" ht="15" customHeight="1"/>
    <row r="1262" s="9" customFormat="1" ht="15" customHeight="1"/>
    <row r="1263" s="9" customFormat="1" ht="15" customHeight="1"/>
    <row r="1264" s="9" customFormat="1" ht="15" customHeight="1"/>
    <row r="1265" s="9" customFormat="1" ht="15" customHeight="1"/>
    <row r="1266" s="9" customFormat="1" ht="15" customHeight="1"/>
    <row r="1267" s="9" customFormat="1" ht="15" customHeight="1"/>
    <row r="1268" s="9" customFormat="1" ht="15" customHeight="1"/>
    <row r="1269" s="9" customFormat="1" ht="15" customHeight="1"/>
    <row r="1270" s="9" customFormat="1" ht="15" customHeight="1"/>
    <row r="1271" s="9" customFormat="1" ht="15" customHeight="1"/>
    <row r="1272" s="9" customFormat="1" ht="15" customHeight="1"/>
    <row r="1273" s="9" customFormat="1" ht="15" customHeight="1"/>
    <row r="1274" s="9" customFormat="1" ht="15" customHeight="1"/>
    <row r="1275" s="9" customFormat="1" ht="15" customHeight="1"/>
    <row r="1276" s="9" customFormat="1" ht="15" customHeight="1"/>
    <row r="1277" s="9" customFormat="1" ht="15" customHeight="1"/>
    <row r="1278" s="9" customFormat="1" ht="15" customHeight="1"/>
    <row r="1279" s="9" customFormat="1" ht="15" customHeight="1"/>
    <row r="1280" s="9" customFormat="1" ht="15" customHeight="1"/>
    <row r="1281" s="9" customFormat="1" ht="15" customHeight="1"/>
    <row r="1282" s="9" customFormat="1" ht="15" customHeight="1"/>
    <row r="1283" s="9" customFormat="1" ht="15" customHeight="1"/>
    <row r="1284" s="9" customFormat="1" ht="15" customHeight="1"/>
    <row r="1285" s="9" customFormat="1" ht="15" customHeight="1"/>
    <row r="1286" s="9" customFormat="1" ht="15" customHeight="1"/>
    <row r="1287" s="9" customFormat="1" ht="15" customHeight="1"/>
    <row r="1288" s="9" customFormat="1" ht="15" customHeight="1"/>
    <row r="1289" s="9" customFormat="1" ht="15" customHeight="1"/>
    <row r="1290" s="9" customFormat="1" ht="15" customHeight="1"/>
    <row r="1291" s="9" customFormat="1" ht="15" customHeight="1"/>
    <row r="1292" s="9" customFormat="1" ht="15" customHeight="1"/>
    <row r="1293" s="9" customFormat="1" ht="15" customHeight="1"/>
    <row r="1294" s="9" customFormat="1" ht="15" customHeight="1"/>
    <row r="1295" s="9" customFormat="1" ht="15" customHeight="1"/>
    <row r="1296" s="9" customFormat="1" ht="15" customHeight="1"/>
    <row r="1297" s="9" customFormat="1" ht="15" customHeight="1"/>
    <row r="1298" s="9" customFormat="1" ht="15" customHeight="1"/>
    <row r="1299" s="9" customFormat="1" ht="15" customHeight="1"/>
    <row r="1300" s="9" customFormat="1" ht="15" customHeight="1"/>
    <row r="1301" s="9" customFormat="1" ht="15" customHeight="1"/>
    <row r="1302" s="9" customFormat="1" ht="15" customHeight="1"/>
    <row r="1303" s="9" customFormat="1" ht="15" customHeight="1"/>
    <row r="1304" s="9" customFormat="1" ht="15" customHeight="1"/>
    <row r="1305" s="9" customFormat="1" ht="15" customHeight="1"/>
    <row r="1306" s="9" customFormat="1" ht="15" customHeight="1"/>
    <row r="1307" s="9" customFormat="1" ht="15" customHeight="1"/>
    <row r="1308" s="9" customFormat="1" ht="15" customHeight="1"/>
    <row r="1309" s="9" customFormat="1" ht="15" customHeight="1"/>
    <row r="1310" s="9" customFormat="1" ht="15" customHeight="1"/>
    <row r="1311" s="9" customFormat="1" ht="15" customHeight="1"/>
    <row r="1312" s="9" customFormat="1" ht="15" customHeight="1"/>
    <row r="1313" s="9" customFormat="1" ht="15" customHeight="1"/>
    <row r="1314" s="9" customFormat="1" ht="15" customHeight="1"/>
    <row r="1315" s="9" customFormat="1" ht="15" customHeight="1"/>
    <row r="1316" s="9" customFormat="1" ht="15" customHeight="1"/>
    <row r="1317" s="9" customFormat="1" ht="15" customHeight="1"/>
    <row r="1318" s="9" customFormat="1" ht="15" customHeight="1"/>
    <row r="1319" s="9" customFormat="1" ht="15" customHeight="1"/>
    <row r="1320" s="9" customFormat="1" ht="15" customHeight="1"/>
    <row r="1321" s="9" customFormat="1" ht="15" customHeight="1"/>
    <row r="1322" s="9" customFormat="1" ht="15" customHeight="1"/>
    <row r="1323" s="9" customFormat="1" ht="15" customHeight="1"/>
    <row r="1324" s="9" customFormat="1" ht="15" customHeight="1"/>
    <row r="1325" s="9" customFormat="1" ht="15" customHeight="1"/>
    <row r="1326" s="9" customFormat="1" ht="15" customHeight="1"/>
    <row r="1327" s="9" customFormat="1" ht="15" customHeight="1"/>
    <row r="1328" s="9" customFormat="1" ht="15" customHeight="1"/>
    <row r="1329" s="9" customFormat="1" ht="15" customHeight="1"/>
    <row r="1330" s="9" customFormat="1" ht="15" customHeight="1"/>
    <row r="1331" s="9" customFormat="1" ht="15" customHeight="1"/>
    <row r="1332" s="9" customFormat="1" ht="15" customHeight="1"/>
    <row r="1333" s="9" customFormat="1" ht="15" customHeight="1"/>
    <row r="1334" s="9" customFormat="1" ht="15" customHeight="1"/>
    <row r="1335" s="9" customFormat="1" ht="15" customHeight="1"/>
    <row r="1336" s="9" customFormat="1" ht="15" customHeight="1"/>
    <row r="1337" s="9" customFormat="1" ht="15" customHeight="1"/>
    <row r="1338" s="9" customFormat="1" ht="15" customHeight="1"/>
    <row r="1339" s="9" customFormat="1" ht="15" customHeight="1"/>
    <row r="1340" s="9" customFormat="1" ht="15" customHeight="1"/>
    <row r="1341" s="9" customFormat="1" ht="15" customHeight="1"/>
    <row r="1342" s="9" customFormat="1" ht="15" customHeight="1"/>
    <row r="1343" s="9" customFormat="1" ht="15" customHeight="1"/>
    <row r="1344" s="9" customFormat="1" ht="15" customHeight="1"/>
    <row r="1345" s="9" customFormat="1" ht="15" customHeight="1"/>
    <row r="1346" s="9" customFormat="1" ht="15" customHeight="1"/>
    <row r="1347" s="9" customFormat="1" ht="15" customHeight="1"/>
    <row r="1348" s="9" customFormat="1" ht="15" customHeight="1"/>
    <row r="1349" s="9" customFormat="1" ht="15" customHeight="1"/>
    <row r="1350" s="9" customFormat="1" ht="15" customHeight="1"/>
    <row r="1351" s="9" customFormat="1" ht="15" customHeight="1"/>
    <row r="1352" s="9" customFormat="1" ht="15" customHeight="1"/>
    <row r="1353" s="9" customFormat="1" ht="15" customHeight="1"/>
    <row r="1354" s="9" customFormat="1" ht="15" customHeight="1"/>
    <row r="1355" s="9" customFormat="1" ht="15" customHeight="1"/>
    <row r="1356" s="9" customFormat="1" ht="15" customHeight="1"/>
    <row r="1357" s="9" customFormat="1" ht="15" customHeight="1"/>
    <row r="1358" s="9" customFormat="1" ht="15" customHeight="1"/>
    <row r="1359" s="9" customFormat="1" ht="15" customHeight="1"/>
    <row r="1360" s="9" customFormat="1" ht="15" customHeight="1"/>
    <row r="1361" s="9" customFormat="1" ht="15" customHeight="1"/>
    <row r="1362" s="9" customFormat="1" ht="15" customHeight="1"/>
    <row r="1363" s="9" customFormat="1" ht="15" customHeight="1"/>
    <row r="1364" s="9" customFormat="1" ht="15" customHeight="1"/>
    <row r="1365" s="9" customFormat="1" ht="15" customHeight="1"/>
    <row r="1366" s="9" customFormat="1" ht="15" customHeight="1"/>
    <row r="1367" s="9" customFormat="1" ht="15" customHeight="1"/>
    <row r="1368" s="9" customFormat="1" ht="15" customHeight="1"/>
    <row r="1369" s="9" customFormat="1" ht="15" customHeight="1"/>
    <row r="1370" s="9" customFormat="1" ht="15" customHeight="1"/>
    <row r="1371" s="9" customFormat="1" ht="15" customHeight="1"/>
    <row r="1372" s="9" customFormat="1" ht="15" customHeight="1"/>
    <row r="1373" s="9" customFormat="1" ht="15" customHeight="1"/>
    <row r="1374" s="9" customFormat="1" ht="15" customHeight="1"/>
    <row r="1375" s="9" customFormat="1" ht="15" customHeight="1"/>
    <row r="1376" s="9" customFormat="1" ht="15" customHeight="1"/>
    <row r="1377" s="9" customFormat="1" ht="15" customHeight="1"/>
    <row r="1378" s="9" customFormat="1" ht="15" customHeight="1"/>
    <row r="1379" s="9" customFormat="1" ht="15" customHeight="1"/>
    <row r="1380" s="9" customFormat="1" ht="15" customHeight="1"/>
    <row r="1381" s="9" customFormat="1" ht="15" customHeight="1"/>
    <row r="1382" s="9" customFormat="1" ht="15" customHeight="1"/>
    <row r="1383" s="9" customFormat="1" ht="15" customHeight="1"/>
    <row r="1384" s="9" customFormat="1" ht="15" customHeight="1"/>
    <row r="1385" s="9" customFormat="1" ht="15" customHeight="1"/>
    <row r="1386" s="9" customFormat="1" ht="15" customHeight="1"/>
    <row r="1387" s="9" customFormat="1" ht="15" customHeight="1"/>
    <row r="1388" s="9" customFormat="1" ht="15" customHeight="1"/>
    <row r="1389" s="9" customFormat="1" ht="15" customHeight="1"/>
    <row r="1390" s="9" customFormat="1" ht="15" customHeight="1"/>
    <row r="1391" s="9" customFormat="1" ht="15" customHeight="1"/>
    <row r="1392" s="9" customFormat="1" ht="15" customHeight="1"/>
    <row r="1393" s="9" customFormat="1" ht="15" customHeight="1"/>
    <row r="1394" s="9" customFormat="1" ht="15" customHeight="1"/>
    <row r="1395" s="9" customFormat="1" ht="15" customHeight="1"/>
    <row r="1396" s="9" customFormat="1" ht="15" customHeight="1"/>
    <row r="1397" s="9" customFormat="1" ht="15" customHeight="1"/>
    <row r="1398" s="9" customFormat="1" ht="15" customHeight="1"/>
    <row r="1399" s="9" customFormat="1" ht="15" customHeight="1"/>
    <row r="1400" s="9" customFormat="1" ht="15" customHeight="1"/>
    <row r="1401" s="9" customFormat="1" ht="15" customHeight="1"/>
    <row r="1402" s="9" customFormat="1" ht="15" customHeight="1"/>
    <row r="1403" s="9" customFormat="1" ht="15" customHeight="1"/>
    <row r="1404" s="9" customFormat="1" ht="15" customHeight="1"/>
    <row r="1405" s="9" customFormat="1" ht="15" customHeight="1"/>
    <row r="1406" s="9" customFormat="1" ht="15" customHeight="1"/>
    <row r="1407" s="9" customFormat="1" ht="15" customHeight="1"/>
    <row r="1408" s="9" customFormat="1" ht="15" customHeight="1"/>
    <row r="1409" s="9" customFormat="1" ht="15" customHeight="1"/>
    <row r="1410" s="9" customFormat="1" ht="15" customHeight="1"/>
    <row r="1411" s="9" customFormat="1" ht="15" customHeight="1"/>
    <row r="1412" s="9" customFormat="1" ht="15" customHeight="1"/>
    <row r="1413" s="9" customFormat="1" ht="15" customHeight="1"/>
    <row r="1414" s="9" customFormat="1" ht="15" customHeight="1"/>
    <row r="1415" s="9" customFormat="1" ht="15" customHeight="1"/>
    <row r="1416" s="9" customFormat="1" ht="15" customHeight="1"/>
    <row r="1417" s="9" customFormat="1" ht="15" customHeight="1"/>
    <row r="1418" s="9" customFormat="1" ht="15" customHeight="1"/>
    <row r="1419" s="9" customFormat="1" ht="15" customHeight="1"/>
    <row r="1420" s="9" customFormat="1" ht="15" customHeight="1"/>
    <row r="1421" s="9" customFormat="1" ht="15" customHeight="1"/>
    <row r="1422" s="9" customFormat="1" ht="15" customHeight="1"/>
    <row r="1423" s="9" customFormat="1" ht="15" customHeight="1"/>
    <row r="1424" s="9" customFormat="1" ht="15" customHeight="1"/>
    <row r="1425" s="9" customFormat="1" ht="15" customHeight="1"/>
    <row r="1426" s="9" customFormat="1" ht="15" customHeight="1"/>
    <row r="1427" s="9" customFormat="1" ht="15" customHeight="1"/>
    <row r="1428" s="9" customFormat="1" ht="15" customHeight="1"/>
    <row r="1429" s="9" customFormat="1" ht="15" customHeight="1"/>
    <row r="1430" s="9" customFormat="1" ht="15" customHeight="1"/>
    <row r="1431" s="9" customFormat="1" ht="15" customHeight="1"/>
    <row r="1432" s="9" customFormat="1" ht="15" customHeight="1"/>
    <row r="1433" s="9" customFormat="1" ht="15" customHeight="1"/>
    <row r="1434" s="9" customFormat="1" ht="15" customHeight="1"/>
    <row r="1435" s="9" customFormat="1" ht="15" customHeight="1"/>
    <row r="1436" s="9" customFormat="1" ht="15" customHeight="1"/>
    <row r="1437" s="9" customFormat="1" ht="15" customHeight="1"/>
    <row r="1438" s="9" customFormat="1" ht="15" customHeight="1"/>
    <row r="1439" s="9" customFormat="1" ht="15" customHeight="1"/>
    <row r="1440" s="9" customFormat="1" ht="15" customHeight="1"/>
    <row r="1441" s="9" customFormat="1" ht="15" customHeight="1"/>
    <row r="1442" s="9" customFormat="1" ht="15" customHeight="1"/>
    <row r="1443" s="9" customFormat="1" ht="15" customHeight="1"/>
    <row r="1444" s="9" customFormat="1" ht="15" customHeight="1"/>
    <row r="1445" s="9" customFormat="1" ht="15" customHeight="1"/>
    <row r="1446" s="9" customFormat="1" ht="15" customHeight="1"/>
    <row r="1447" s="9" customFormat="1" ht="15" customHeight="1"/>
    <row r="1448" s="9" customFormat="1" ht="15" customHeight="1"/>
    <row r="1449" s="9" customFormat="1" ht="15" customHeight="1"/>
    <row r="1450" s="9" customFormat="1" ht="15" customHeight="1"/>
    <row r="1451" s="9" customFormat="1" ht="15" customHeight="1"/>
    <row r="1452" s="9" customFormat="1" ht="15" customHeight="1"/>
    <row r="1453" s="9" customFormat="1" ht="15" customHeight="1"/>
    <row r="1454" s="9" customFormat="1" ht="15" customHeight="1"/>
    <row r="1455" s="9" customFormat="1" ht="15" customHeight="1"/>
    <row r="1456" s="9" customFormat="1" ht="15" customHeight="1"/>
    <row r="1457" s="9" customFormat="1" ht="15" customHeight="1"/>
    <row r="1458" s="9" customFormat="1" ht="15" customHeight="1"/>
    <row r="1459" s="9" customFormat="1" ht="15" customHeight="1"/>
    <row r="1460" s="9" customFormat="1" ht="15" customHeight="1"/>
    <row r="1461" s="9" customFormat="1" ht="15" customHeight="1"/>
    <row r="1462" s="9" customFormat="1" ht="15" customHeight="1"/>
    <row r="1463" s="9" customFormat="1" ht="15" customHeight="1"/>
    <row r="1464" s="9" customFormat="1" ht="15" customHeight="1"/>
    <row r="1465" s="9" customFormat="1" ht="15" customHeight="1"/>
    <row r="1466" s="9" customFormat="1" ht="15" customHeight="1"/>
    <row r="1467" s="9" customFormat="1" ht="15" customHeight="1"/>
    <row r="1468" s="9" customFormat="1" ht="15" customHeight="1"/>
    <row r="1469" s="9" customFormat="1" ht="15" customHeight="1"/>
    <row r="1470" s="9" customFormat="1" ht="15" customHeight="1"/>
    <row r="1471" s="9" customFormat="1" ht="15" customHeight="1"/>
    <row r="1472" s="9" customFormat="1" ht="15" customHeight="1"/>
    <row r="1473" s="9" customFormat="1" ht="15" customHeight="1"/>
    <row r="1474" s="9" customFormat="1" ht="15" customHeight="1"/>
    <row r="1475" s="9" customFormat="1" ht="15" customHeight="1"/>
    <row r="1476" s="9" customFormat="1" ht="15" customHeight="1"/>
    <row r="1477" s="9" customFormat="1" ht="15" customHeight="1"/>
    <row r="1478" s="9" customFormat="1" ht="15" customHeight="1"/>
    <row r="1479" s="9" customFormat="1" ht="15" customHeight="1"/>
    <row r="1480" s="9" customFormat="1" ht="15" customHeight="1"/>
    <row r="1481" s="9" customFormat="1" ht="15" customHeight="1"/>
    <row r="1482" s="9" customFormat="1" ht="15" customHeight="1"/>
    <row r="1483" s="9" customFormat="1" ht="15" customHeight="1"/>
    <row r="1484" s="9" customFormat="1" ht="15" customHeight="1"/>
    <row r="1485" s="9" customFormat="1" ht="15" customHeight="1"/>
    <row r="1486" s="9" customFormat="1" ht="15" customHeight="1"/>
    <row r="1487" s="9" customFormat="1" ht="15" customHeight="1"/>
    <row r="1488" s="9" customFormat="1" ht="15" customHeight="1"/>
    <row r="1489" s="9" customFormat="1" ht="15" customHeight="1"/>
    <row r="1490" s="9" customFormat="1" ht="15" customHeight="1"/>
    <row r="1491" s="9" customFormat="1" ht="15" customHeight="1"/>
    <row r="1492" s="9" customFormat="1" ht="15" customHeight="1"/>
    <row r="1493" s="9" customFormat="1" ht="15" customHeight="1"/>
    <row r="1494" s="9" customFormat="1" ht="15" customHeight="1"/>
    <row r="1495" s="9" customFormat="1" ht="15" customHeight="1"/>
    <row r="1496" s="9" customFormat="1" ht="15" customHeight="1"/>
    <row r="1497" s="9" customFormat="1" ht="15" customHeight="1"/>
    <row r="1498" s="9" customFormat="1" ht="15" customHeight="1"/>
    <row r="1499" s="9" customFormat="1" ht="15" customHeight="1"/>
    <row r="1500" s="9" customFormat="1" ht="15" customHeight="1"/>
    <row r="1501" s="9" customFormat="1" ht="15" customHeight="1"/>
    <row r="1502" s="9" customFormat="1" ht="15" customHeight="1"/>
    <row r="1503" s="9" customFormat="1" ht="15" customHeight="1"/>
    <row r="1504" s="9" customFormat="1" ht="15" customHeight="1"/>
    <row r="1505" s="9" customFormat="1" ht="15" customHeight="1"/>
    <row r="1506" s="9" customFormat="1" ht="15" customHeight="1"/>
    <row r="1507" s="9" customFormat="1" ht="15" customHeight="1"/>
    <row r="1508" s="9" customFormat="1" ht="15" customHeight="1"/>
    <row r="1509" s="9" customFormat="1" ht="15" customHeight="1"/>
    <row r="1510" s="9" customFormat="1" ht="15" customHeight="1"/>
    <row r="1511" s="9" customFormat="1" ht="15" customHeight="1"/>
    <row r="1512" s="9" customFormat="1" ht="15" customHeight="1"/>
    <row r="1513" s="9" customFormat="1" ht="15" customHeight="1"/>
    <row r="1514" s="9" customFormat="1" ht="15" customHeight="1"/>
    <row r="1515" s="9" customFormat="1" ht="15" customHeight="1"/>
    <row r="1516" s="9" customFormat="1" ht="15" customHeight="1"/>
    <row r="1517" s="9" customFormat="1" ht="15" customHeight="1"/>
    <row r="1518" s="9" customFormat="1" ht="15" customHeight="1"/>
    <row r="1519" s="9" customFormat="1" ht="15" customHeight="1"/>
    <row r="1520" s="9" customFormat="1" ht="15" customHeight="1"/>
    <row r="1521" s="9" customFormat="1" ht="15" customHeight="1"/>
    <row r="1522" s="9" customFormat="1" ht="15" customHeight="1"/>
    <row r="1523" s="9" customFormat="1" ht="15" customHeight="1"/>
    <row r="1524" s="9" customFormat="1" ht="15" customHeight="1"/>
    <row r="1525" s="9" customFormat="1" ht="15" customHeight="1"/>
    <row r="1526" s="9" customFormat="1" ht="15" customHeight="1"/>
    <row r="1527" s="9" customFormat="1" ht="15" customHeight="1"/>
    <row r="1528" s="9" customFormat="1" ht="15" customHeight="1"/>
    <row r="1529" s="9" customFormat="1" ht="15" customHeight="1"/>
    <row r="1530" s="9" customFormat="1" ht="15" customHeight="1"/>
    <row r="1531" s="9" customFormat="1" ht="15" customHeight="1"/>
    <row r="1532" s="9" customFormat="1" ht="15" customHeight="1"/>
    <row r="1533" s="9" customFormat="1" ht="15" customHeight="1"/>
    <row r="1534" s="9" customFormat="1" ht="15" customHeight="1"/>
    <row r="1535" s="9" customFormat="1" ht="15" customHeight="1"/>
    <row r="1536" s="9" customFormat="1" ht="15" customHeight="1"/>
    <row r="1537" s="9" customFormat="1" ht="15" customHeight="1"/>
    <row r="1538" s="9" customFormat="1" ht="15" customHeight="1"/>
    <row r="1539" s="9" customFormat="1" ht="15" customHeight="1"/>
    <row r="1540" s="9" customFormat="1" ht="15" customHeight="1"/>
    <row r="1541" s="9" customFormat="1" ht="15" customHeight="1"/>
    <row r="1542" s="9" customFormat="1" ht="15" customHeight="1"/>
    <row r="1543" s="9" customFormat="1" ht="15" customHeight="1"/>
    <row r="1544" s="9" customFormat="1" ht="15" customHeight="1"/>
    <row r="1545" s="9" customFormat="1" ht="15" customHeight="1"/>
    <row r="1546" s="9" customFormat="1" ht="15" customHeight="1"/>
    <row r="1547" s="9" customFormat="1" ht="15" customHeight="1"/>
    <row r="1548" s="9" customFormat="1" ht="15" customHeight="1"/>
    <row r="1549" s="9" customFormat="1" ht="15" customHeight="1"/>
    <row r="1550" s="9" customFormat="1" ht="15" customHeight="1"/>
    <row r="1551" s="9" customFormat="1" ht="15" customHeight="1"/>
    <row r="1552" s="9" customFormat="1" ht="15" customHeight="1"/>
    <row r="1553" s="9" customFormat="1" ht="15" customHeight="1"/>
    <row r="1554" s="9" customFormat="1" ht="15" customHeight="1"/>
    <row r="1555" s="9" customFormat="1" ht="15" customHeight="1"/>
    <row r="1556" s="9" customFormat="1" ht="15" customHeight="1"/>
    <row r="1557" s="9" customFormat="1" ht="15" customHeight="1"/>
    <row r="1558" s="9" customFormat="1" ht="15" customHeight="1"/>
    <row r="1559" s="9" customFormat="1" ht="15" customHeight="1"/>
    <row r="1560" s="9" customFormat="1" ht="15" customHeight="1"/>
    <row r="1561" s="9" customFormat="1" ht="15" customHeight="1"/>
    <row r="1562" s="9" customFormat="1" ht="15" customHeight="1"/>
    <row r="1563" s="9" customFormat="1" ht="15" customHeight="1"/>
    <row r="1564" s="9" customFormat="1" ht="15" customHeight="1"/>
    <row r="1565" s="9" customFormat="1" ht="15" customHeight="1"/>
    <row r="1566" s="9" customFormat="1" ht="15" customHeight="1"/>
    <row r="1567" s="9" customFormat="1" ht="15" customHeight="1"/>
    <row r="1568" s="9" customFormat="1" ht="15" customHeight="1"/>
    <row r="1569" s="9" customFormat="1" ht="15" customHeight="1"/>
    <row r="1570" s="9" customFormat="1" ht="15" customHeight="1"/>
    <row r="1571" s="9" customFormat="1" ht="15" customHeight="1"/>
    <row r="1572" s="9" customFormat="1" ht="15" customHeight="1"/>
    <row r="1573" s="9" customFormat="1" ht="15" customHeight="1"/>
    <row r="1574" s="9" customFormat="1" ht="15" customHeight="1"/>
    <row r="1575" s="9" customFormat="1" ht="15" customHeight="1"/>
    <row r="1576" s="9" customFormat="1" ht="15" customHeight="1"/>
    <row r="1577" s="9" customFormat="1" ht="15" customHeight="1"/>
    <row r="1578" s="9" customFormat="1" ht="15" customHeight="1"/>
    <row r="1579" s="9" customFormat="1" ht="15" customHeight="1"/>
    <row r="1580" s="9" customFormat="1" ht="15" customHeight="1"/>
    <row r="1581" s="9" customFormat="1" ht="15" customHeight="1"/>
    <row r="1582" s="9" customFormat="1" ht="15" customHeight="1"/>
    <row r="1583" s="9" customFormat="1" ht="15" customHeight="1"/>
    <row r="1584" s="9" customFormat="1" ht="15" customHeight="1"/>
    <row r="1585" s="9" customFormat="1" ht="15" customHeight="1"/>
    <row r="1586" s="9" customFormat="1" ht="15" customHeight="1"/>
    <row r="1587" s="9" customFormat="1" ht="15" customHeight="1"/>
    <row r="1588" s="9" customFormat="1" ht="15" customHeight="1"/>
    <row r="1589" s="9" customFormat="1" ht="15" customHeight="1"/>
    <row r="1590" s="9" customFormat="1" ht="15" customHeight="1"/>
    <row r="1591" s="9" customFormat="1" ht="15" customHeight="1"/>
    <row r="1592" s="9" customFormat="1" ht="15" customHeight="1"/>
    <row r="1593" s="9" customFormat="1" ht="15" customHeight="1"/>
    <row r="1594" s="9" customFormat="1" ht="15" customHeight="1"/>
    <row r="1595" s="9" customFormat="1" ht="15" customHeight="1"/>
    <row r="1596" s="9" customFormat="1" ht="15" customHeight="1"/>
    <row r="1597" s="9" customFormat="1" ht="15" customHeight="1"/>
    <row r="1598" s="9" customFormat="1" ht="15" customHeight="1"/>
    <row r="1599" s="9" customFormat="1" ht="15" customHeight="1"/>
    <row r="1600" s="9" customFormat="1" ht="15" customHeight="1"/>
    <row r="1601" s="9" customFormat="1" ht="15" customHeight="1"/>
    <row r="1602" s="9" customFormat="1" ht="15" customHeight="1"/>
    <row r="1603" s="9" customFormat="1" ht="15" customHeight="1"/>
    <row r="1604" s="9" customFormat="1" ht="15" customHeight="1"/>
    <row r="1605" s="9" customFormat="1" ht="15" customHeight="1"/>
    <row r="1606" s="9" customFormat="1" ht="15" customHeight="1"/>
    <row r="1607" s="9" customFormat="1" ht="15" customHeight="1"/>
    <row r="1608" s="9" customFormat="1" ht="15" customHeight="1"/>
    <row r="1609" s="9" customFormat="1" ht="15" customHeight="1"/>
    <row r="1610" s="9" customFormat="1" ht="15" customHeight="1"/>
    <row r="1611" s="9" customFormat="1" ht="15" customHeight="1"/>
    <row r="1612" s="9" customFormat="1" ht="15" customHeight="1"/>
    <row r="1613" s="9" customFormat="1" ht="15" customHeight="1"/>
    <row r="1614" s="9" customFormat="1" ht="15" customHeight="1"/>
    <row r="1615" s="9" customFormat="1" ht="15" customHeight="1"/>
    <row r="1616" s="9" customFormat="1" ht="15" customHeight="1"/>
    <row r="1617" s="9" customFormat="1" ht="15" customHeight="1"/>
    <row r="1618" s="9" customFormat="1" ht="15" customHeight="1"/>
    <row r="1619" s="9" customFormat="1" ht="15" customHeight="1"/>
    <row r="1620" s="9" customFormat="1" ht="15" customHeight="1"/>
    <row r="1621" s="9" customFormat="1" ht="15" customHeight="1"/>
    <row r="1622" s="9" customFormat="1" ht="15" customHeight="1"/>
    <row r="1623" s="9" customFormat="1" ht="15" customHeight="1"/>
    <row r="1624" s="9" customFormat="1" ht="15" customHeight="1"/>
    <row r="1625" s="9" customFormat="1" ht="15" customHeight="1"/>
    <row r="1626" s="9" customFormat="1" ht="15" customHeight="1"/>
    <row r="1627" s="9" customFormat="1" ht="15" customHeight="1"/>
    <row r="1628" s="9" customFormat="1" ht="15" customHeight="1"/>
    <row r="1629" s="9" customFormat="1" ht="15" customHeight="1"/>
    <row r="1630" s="9" customFormat="1" ht="15" customHeight="1"/>
    <row r="1631" s="9" customFormat="1" ht="15" customHeight="1"/>
    <row r="1632" s="9" customFormat="1" ht="15" customHeight="1"/>
    <row r="1633" s="9" customFormat="1" ht="15" customHeight="1"/>
    <row r="1634" s="9" customFormat="1" ht="15" customHeight="1"/>
    <row r="1635" s="9" customFormat="1" ht="15" customHeight="1"/>
    <row r="1636" s="9" customFormat="1" ht="15" customHeight="1"/>
    <row r="1637" s="9" customFormat="1" ht="15" customHeight="1"/>
    <row r="1638" s="9" customFormat="1" ht="15" customHeight="1"/>
    <row r="1639" s="9" customFormat="1" ht="15" customHeight="1"/>
    <row r="1640" s="9" customFormat="1" ht="15" customHeight="1"/>
    <row r="1641" s="9" customFormat="1" ht="15" customHeight="1"/>
    <row r="1642" s="9" customFormat="1" ht="15" customHeight="1"/>
    <row r="1643" s="9" customFormat="1" ht="15" customHeight="1"/>
    <row r="1644" s="9" customFormat="1" ht="15" customHeight="1"/>
    <row r="1645" s="9" customFormat="1" ht="15" customHeight="1"/>
    <row r="1646" s="9" customFormat="1" ht="15" customHeight="1"/>
    <row r="1647" s="9" customFormat="1" ht="15" customHeight="1"/>
    <row r="1648" s="9" customFormat="1" ht="15" customHeight="1"/>
    <row r="1649" s="9" customFormat="1" ht="15" customHeight="1"/>
    <row r="1650" s="9" customFormat="1" ht="15" customHeight="1"/>
    <row r="1651" s="9" customFormat="1" ht="15" customHeight="1"/>
    <row r="1652" s="9" customFormat="1" ht="15" customHeight="1"/>
    <row r="1653" s="9" customFormat="1" ht="15" customHeight="1"/>
    <row r="1654" s="9" customFormat="1" ht="15" customHeight="1"/>
    <row r="1655" s="9" customFormat="1" ht="15" customHeight="1"/>
    <row r="1656" s="9" customFormat="1" ht="15" customHeight="1"/>
    <row r="1657" s="9" customFormat="1" ht="15" customHeight="1"/>
    <row r="1658" s="9" customFormat="1" ht="15" customHeight="1"/>
    <row r="1659" s="9" customFormat="1" ht="15" customHeight="1"/>
    <row r="1660" s="9" customFormat="1" ht="15" customHeight="1"/>
    <row r="1661" s="9" customFormat="1" ht="15" customHeight="1"/>
    <row r="1662" s="9" customFormat="1" ht="15" customHeight="1"/>
    <row r="1663" s="9" customFormat="1" ht="15" customHeight="1"/>
    <row r="1664" s="9" customFormat="1" ht="15" customHeight="1"/>
    <row r="1665" s="9" customFormat="1" ht="15" customHeight="1"/>
    <row r="1666" s="9" customFormat="1" ht="15" customHeight="1"/>
    <row r="1667" s="9" customFormat="1" ht="15" customHeight="1"/>
    <row r="1668" s="9" customFormat="1" ht="15" customHeight="1"/>
    <row r="1669" s="9" customFormat="1" ht="15" customHeight="1"/>
    <row r="1670" s="9" customFormat="1" ht="15" customHeight="1"/>
    <row r="1671" s="9" customFormat="1" ht="15" customHeight="1"/>
    <row r="1672" s="9" customFormat="1" ht="15" customHeight="1"/>
    <row r="1673" s="9" customFormat="1" ht="15" customHeight="1"/>
    <row r="1674" s="9" customFormat="1" ht="15" customHeight="1"/>
    <row r="1675" s="9" customFormat="1" ht="15" customHeight="1"/>
    <row r="1676" s="9" customFormat="1" ht="15" customHeight="1"/>
    <row r="1677" s="9" customFormat="1" ht="15" customHeight="1"/>
    <row r="1678" s="9" customFormat="1" ht="15" customHeight="1"/>
    <row r="1679" s="9" customFormat="1" ht="15" customHeight="1"/>
    <row r="1680" s="9" customFormat="1" ht="15" customHeight="1"/>
    <row r="1681" s="9" customFormat="1" ht="15" customHeight="1"/>
    <row r="1682" s="9" customFormat="1" ht="15" customHeight="1"/>
    <row r="1683" s="9" customFormat="1" ht="15" customHeight="1"/>
    <row r="1684" s="9" customFormat="1" ht="15" customHeight="1"/>
    <row r="1685" s="9" customFormat="1" ht="15" customHeight="1"/>
    <row r="1686" s="9" customFormat="1" ht="15" customHeight="1"/>
    <row r="1687" s="9" customFormat="1" ht="15" customHeight="1"/>
    <row r="1688" s="9" customFormat="1" ht="15" customHeight="1"/>
    <row r="1689" s="9" customFormat="1" ht="15" customHeight="1"/>
    <row r="1690" s="9" customFormat="1" ht="15" customHeight="1"/>
    <row r="1691" s="9" customFormat="1" ht="15" customHeight="1"/>
    <row r="1692" s="9" customFormat="1" ht="15" customHeight="1"/>
    <row r="1693" s="9" customFormat="1" ht="15" customHeight="1"/>
    <row r="1694" s="9" customFormat="1" ht="15" customHeight="1"/>
    <row r="1695" s="9" customFormat="1" ht="15" customHeight="1"/>
    <row r="1696" s="9" customFormat="1" ht="15" customHeight="1"/>
    <row r="1697" s="9" customFormat="1" ht="15" customHeight="1"/>
    <row r="1698" s="9" customFormat="1" ht="15" customHeight="1"/>
    <row r="1699" s="9" customFormat="1" ht="15" customHeight="1"/>
    <row r="1700" s="9" customFormat="1" ht="15" customHeight="1"/>
    <row r="1701" s="9" customFormat="1" ht="15" customHeight="1"/>
    <row r="1702" s="9" customFormat="1" ht="15" customHeight="1"/>
    <row r="1703" s="9" customFormat="1" ht="15" customHeight="1"/>
    <row r="1704" s="9" customFormat="1" ht="15" customHeight="1"/>
    <row r="1705" s="9" customFormat="1" ht="15" customHeight="1"/>
    <row r="1706" s="9" customFormat="1" ht="15" customHeight="1"/>
  </sheetData>
  <protectedRanges>
    <protectedRange sqref="C26:C34 C17:C23 C7:C14" name="Rango1"/>
  </protectedRanges>
  <mergeCells count="3">
    <mergeCell ref="B3:B4"/>
    <mergeCell ref="C3:C5"/>
    <mergeCell ref="B1:E1"/>
  </mergeCells>
  <dataValidations count="1">
    <dataValidation type="list" allowBlank="1" showInputMessage="1" showErrorMessage="1" sqref="C7:C14 C17:C23 C26:C34" xr:uid="{00000000-0002-0000-0D00-000000000000}">
      <formula1>"1,3"</formula1>
    </dataValidation>
  </dataValidations>
  <hyperlinks>
    <hyperlink ref="B1" r:id="rId1" display="Caja de herramientas para la integración de la perspectiva de género en los proyectos del Fondo Verde para el Clima (GCF)" xr:uid="{00000000-0004-0000-0D00-000000000000}"/>
  </hyperlinks>
  <pageMargins left="0.7" right="0.7" top="0.75" bottom="0.75" header="0.3" footer="0.3"/>
  <pageSetup orientation="portrait" r:id="rId2"/>
  <headerFooter>
    <oddFooter>&amp;C&amp;"Helvetica Neue,Regular"&amp;12&amp;K000000&amp;P</oddFooter>
  </headerFooter>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8860E3FA10B434D867790034786330D" ma:contentTypeVersion="2" ma:contentTypeDescription="Crear nuevo documento." ma:contentTypeScope="" ma:versionID="bb5afcd14903c3b37a7ff2b2e742cfb0">
  <xsd:schema xmlns:xsd="http://www.w3.org/2001/XMLSchema" xmlns:xs="http://www.w3.org/2001/XMLSchema" xmlns:p="http://schemas.microsoft.com/office/2006/metadata/properties" xmlns:ns1="http://schemas.microsoft.com/sharepoint/v3" xmlns:ns2="3edd85a1-e665-4446-91c5-6b43d4084c46" targetNamespace="http://schemas.microsoft.com/office/2006/metadata/properties" ma:root="true" ma:fieldsID="c2b495fa36ba33af8075bcec6b41a553" ns1:_="" ns2:_="">
    <xsd:import namespace="http://schemas.microsoft.com/sharepoint/v3"/>
    <xsd:import namespace="3edd85a1-e665-4446-91c5-6b43d4084c46"/>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edd85a1-e665-4446-91c5-6b43d4084c46"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F2E985F-4DB1-4252-9F58-47C8AE6B44A5}"/>
</file>

<file path=customXml/itemProps2.xml><?xml version="1.0" encoding="utf-8"?>
<ds:datastoreItem xmlns:ds="http://schemas.openxmlformats.org/officeDocument/2006/customXml" ds:itemID="{D100493D-0973-460F-847A-E779D1F58F5F}"/>
</file>

<file path=customXml/itemProps3.xml><?xml version="1.0" encoding="utf-8"?>
<ds:datastoreItem xmlns:ds="http://schemas.openxmlformats.org/officeDocument/2006/customXml" ds:itemID="{5A85563D-8ACF-40CA-BB56-73B7644CA84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GONZALEZ, Mabel (MTL)</dc:creator>
  <cp:keywords/>
  <dc:description/>
  <cp:lastModifiedBy>Maria Del Pilar Restrepo Orjuela</cp:lastModifiedBy>
  <cp:revision/>
  <dcterms:created xsi:type="dcterms:W3CDTF">2022-06-22T19:36:50Z</dcterms:created>
  <dcterms:modified xsi:type="dcterms:W3CDTF">2022-08-24T16:58:22Z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0x01010078860E3FA10B434D867790034786330D</vt:lpwstr>
  </property>
  <property fmtid="{D5CDD505-2E9C-101B-9397-08002B2CF9AE}" pid="3" name="MediaServiceImageTags">
    <vt:lpwstr/>
  </property>
</Properties>
</file>